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net\data\SARD\Users\mhang\Data\Desktop\"/>
    </mc:Choice>
  </mc:AlternateContent>
  <workbookProtection workbookAlgorithmName="SHA-512" workbookHashValue="vcmoaRrYr16NWgVjQkdkteze5j6+S1dIoexqPwGm6Yrsh4oX9qn34rFUaTmbOI1S6huqB49iqbpfTwMeQc53VA==" workbookSaltValue="rc7XoGJjx0bE+WHiLx+srQ==" workbookSpinCount="100000" lockStructure="1"/>
  <bookViews>
    <workbookView xWindow="-120" yWindow="-120" windowWidth="29040" windowHeight="15840" tabRatio="665" activeTab="2"/>
  </bookViews>
  <sheets>
    <sheet name="Instructions" sheetId="13" r:id="rId1"/>
    <sheet name="Report 1 GLs (571 A)" sheetId="1" r:id="rId2"/>
    <sheet name="Report 1 Detail (571 D)" sheetId="5" r:id="rId3"/>
    <sheet name="Footnotes" sheetId="9" r:id="rId4"/>
    <sheet name="Rpt1Data" sheetId="6" state="hidden" r:id="rId5"/>
    <sheet name="Rpt1AgencyInfo" sheetId="8" state="hidden" r:id="rId6"/>
  </sheets>
  <externalReferences>
    <externalReference r:id="rId7"/>
  </externalReferences>
  <definedNames>
    <definedName name="\Z" localSheetId="0">'[1]TC-24'!#REF!</definedName>
    <definedName name="\Z">'[1]TC-24'!#REF!</definedName>
    <definedName name="_xlnm.Print_Area" localSheetId="2">'Report 1 Detail (571 D)'!$A$1:$T$27</definedName>
    <definedName name="_xlnm.Print_Area" localSheetId="1">'Report 1 GLs (571 A)'!$A$1:$L$23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2" i="5" l="1"/>
  <c r="AD11" i="5"/>
  <c r="AD10" i="5"/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10" i="1"/>
  <c r="AI20" i="1" l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10" i="1"/>
  <c r="AI11" i="1"/>
  <c r="AI12" i="1"/>
  <c r="AI13" i="1"/>
  <c r="AI14" i="1"/>
  <c r="AI15" i="1"/>
  <c r="AI16" i="1"/>
  <c r="AI17" i="1"/>
  <c r="AI18" i="1"/>
  <c r="AI19" i="1"/>
  <c r="AG11" i="5" l="1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10" i="5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10" i="1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AF10" i="5"/>
  <c r="R60" i="13" l="1"/>
  <c r="R32" i="13"/>
  <c r="Z11" i="5" l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Z10" i="5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10" i="1"/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10" i="1"/>
  <c r="AE11" i="5" l="1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10" i="5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1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10" i="1"/>
  <c r="Y11" i="1"/>
  <c r="Y12" i="1"/>
  <c r="Y13" i="1"/>
  <c r="Y14" i="1"/>
  <c r="Y15" i="1"/>
  <c r="Y16" i="1"/>
  <c r="Y17" i="1"/>
  <c r="Y18" i="1"/>
  <c r="Y19" i="1"/>
  <c r="Y20" i="1"/>
  <c r="Y21" i="1"/>
  <c r="S133" i="13" l="1"/>
  <c r="B134" i="13"/>
  <c r="S134" i="13"/>
  <c r="S119" i="13"/>
  <c r="B60" i="13"/>
  <c r="B32" i="13"/>
  <c r="S59" i="13"/>
  <c r="E143" i="13" l="1"/>
  <c r="E142" i="13"/>
  <c r="A151" i="13" s="1"/>
  <c r="E128" i="13"/>
  <c r="E127" i="13"/>
  <c r="B119" i="13"/>
  <c r="S31" i="13" l="1"/>
  <c r="A2" i="13"/>
  <c r="AD26" i="5" l="1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10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10" i="5"/>
  <c r="W11" i="5"/>
  <c r="W13" i="5"/>
  <c r="W12" i="5"/>
  <c r="V11" i="5"/>
  <c r="V12" i="5"/>
  <c r="V13" i="5"/>
  <c r="V14" i="5"/>
  <c r="V15" i="5"/>
  <c r="V16" i="5"/>
  <c r="V17" i="5"/>
  <c r="V18" i="5"/>
  <c r="V19" i="5"/>
  <c r="U19" i="5" s="1"/>
  <c r="V20" i="5"/>
  <c r="V21" i="5"/>
  <c r="V22" i="5"/>
  <c r="V23" i="5"/>
  <c r="V24" i="5"/>
  <c r="V25" i="5"/>
  <c r="V26" i="5"/>
  <c r="V27" i="5"/>
  <c r="V28" i="5"/>
  <c r="U28" i="5" s="1"/>
  <c r="V29" i="5"/>
  <c r="V30" i="5"/>
  <c r="V31" i="5"/>
  <c r="U31" i="5" s="1"/>
  <c r="V32" i="5"/>
  <c r="V33" i="5"/>
  <c r="V34" i="5"/>
  <c r="V35" i="5"/>
  <c r="V36" i="5"/>
  <c r="V37" i="5"/>
  <c r="V38" i="5"/>
  <c r="V39" i="5"/>
  <c r="V40" i="5"/>
  <c r="U40" i="5" s="1"/>
  <c r="V41" i="5"/>
  <c r="V42" i="5"/>
  <c r="V43" i="5"/>
  <c r="U43" i="5" s="1"/>
  <c r="V44" i="5"/>
  <c r="V45" i="5"/>
  <c r="V46" i="5"/>
  <c r="V47" i="5"/>
  <c r="V48" i="5"/>
  <c r="V49" i="5"/>
  <c r="V50" i="5"/>
  <c r="V51" i="5"/>
  <c r="V52" i="5"/>
  <c r="U52" i="5" s="1"/>
  <c r="V53" i="5"/>
  <c r="V54" i="5"/>
  <c r="V55" i="5"/>
  <c r="U55" i="5" s="1"/>
  <c r="V56" i="5"/>
  <c r="V57" i="5"/>
  <c r="V58" i="5"/>
  <c r="V59" i="5"/>
  <c r="V60" i="5"/>
  <c r="V61" i="5"/>
  <c r="V62" i="5"/>
  <c r="V63" i="5"/>
  <c r="V64" i="5"/>
  <c r="U64" i="5" s="1"/>
  <c r="V65" i="5"/>
  <c r="V66" i="5"/>
  <c r="V67" i="5"/>
  <c r="U67" i="5" s="1"/>
  <c r="V68" i="5"/>
  <c r="V69" i="5"/>
  <c r="V70" i="5"/>
  <c r="V71" i="5"/>
  <c r="V72" i="5"/>
  <c r="V73" i="5"/>
  <c r="V74" i="5"/>
  <c r="V75" i="5"/>
  <c r="V76" i="5"/>
  <c r="U76" i="5" s="1"/>
  <c r="V77" i="5"/>
  <c r="V78" i="5"/>
  <c r="V79" i="5"/>
  <c r="U79" i="5" s="1"/>
  <c r="V80" i="5"/>
  <c r="V81" i="5"/>
  <c r="V82" i="5"/>
  <c r="V83" i="5"/>
  <c r="V84" i="5"/>
  <c r="V85" i="5"/>
  <c r="V86" i="5"/>
  <c r="V87" i="5"/>
  <c r="V88" i="5"/>
  <c r="U88" i="5" s="1"/>
  <c r="V89" i="5"/>
  <c r="V90" i="5"/>
  <c r="V91" i="5"/>
  <c r="U91" i="5" s="1"/>
  <c r="V92" i="5"/>
  <c r="V93" i="5"/>
  <c r="V94" i="5"/>
  <c r="V95" i="5"/>
  <c r="V96" i="5"/>
  <c r="V97" i="5"/>
  <c r="V98" i="5"/>
  <c r="V99" i="5"/>
  <c r="V100" i="5"/>
  <c r="U100" i="5" s="1"/>
  <c r="V101" i="5"/>
  <c r="V102" i="5"/>
  <c r="V103" i="5"/>
  <c r="U103" i="5" s="1"/>
  <c r="V104" i="5"/>
  <c r="V105" i="5"/>
  <c r="V106" i="5"/>
  <c r="V107" i="5"/>
  <c r="V108" i="5"/>
  <c r="V109" i="5"/>
  <c r="V110" i="5"/>
  <c r="V111" i="5"/>
  <c r="V112" i="5"/>
  <c r="U112" i="5" s="1"/>
  <c r="V113" i="5"/>
  <c r="V114" i="5"/>
  <c r="V115" i="5"/>
  <c r="U115" i="5" s="1"/>
  <c r="V116" i="5"/>
  <c r="V117" i="5"/>
  <c r="V118" i="5"/>
  <c r="V119" i="5"/>
  <c r="V120" i="5"/>
  <c r="V121" i="5"/>
  <c r="V122" i="5"/>
  <c r="V123" i="5"/>
  <c r="V124" i="5"/>
  <c r="U124" i="5" s="1"/>
  <c r="V125" i="5"/>
  <c r="V126" i="5"/>
  <c r="V127" i="5"/>
  <c r="U127" i="5" s="1"/>
  <c r="V128" i="5"/>
  <c r="V129" i="5"/>
  <c r="V130" i="5"/>
  <c r="V131" i="5"/>
  <c r="V132" i="5"/>
  <c r="V133" i="5"/>
  <c r="V134" i="5"/>
  <c r="V135" i="5"/>
  <c r="V136" i="5"/>
  <c r="U136" i="5" s="1"/>
  <c r="V137" i="5"/>
  <c r="V138" i="5"/>
  <c r="V139" i="5"/>
  <c r="U139" i="5" s="1"/>
  <c r="V140" i="5"/>
  <c r="V141" i="5"/>
  <c r="V142" i="5"/>
  <c r="V143" i="5"/>
  <c r="V144" i="5"/>
  <c r="V145" i="5"/>
  <c r="V146" i="5"/>
  <c r="V147" i="5"/>
  <c r="V148" i="5"/>
  <c r="U148" i="5" s="1"/>
  <c r="V149" i="5"/>
  <c r="V150" i="5"/>
  <c r="V151" i="5"/>
  <c r="U151" i="5" s="1"/>
  <c r="V152" i="5"/>
  <c r="V153" i="5"/>
  <c r="V154" i="5"/>
  <c r="V155" i="5"/>
  <c r="V156" i="5"/>
  <c r="V157" i="5"/>
  <c r="V158" i="5"/>
  <c r="V159" i="5"/>
  <c r="V160" i="5"/>
  <c r="U160" i="5" s="1"/>
  <c r="V161" i="5"/>
  <c r="V162" i="5"/>
  <c r="V163" i="5"/>
  <c r="U163" i="5" s="1"/>
  <c r="V164" i="5"/>
  <c r="V165" i="5"/>
  <c r="V166" i="5"/>
  <c r="V167" i="5"/>
  <c r="V168" i="5"/>
  <c r="V169" i="5"/>
  <c r="V170" i="5"/>
  <c r="V171" i="5"/>
  <c r="V172" i="5"/>
  <c r="U172" i="5" s="1"/>
  <c r="V173" i="5"/>
  <c r="V174" i="5"/>
  <c r="V175" i="5"/>
  <c r="U175" i="5" s="1"/>
  <c r="V176" i="5"/>
  <c r="V177" i="5"/>
  <c r="V178" i="5"/>
  <c r="V179" i="5"/>
  <c r="V180" i="5"/>
  <c r="V181" i="5"/>
  <c r="V182" i="5"/>
  <c r="V183" i="5"/>
  <c r="V184" i="5"/>
  <c r="U184" i="5" s="1"/>
  <c r="V185" i="5"/>
  <c r="V186" i="5"/>
  <c r="V187" i="5"/>
  <c r="U187" i="5" s="1"/>
  <c r="V188" i="5"/>
  <c r="V189" i="5"/>
  <c r="V190" i="5"/>
  <c r="V191" i="5"/>
  <c r="V192" i="5"/>
  <c r="V193" i="5"/>
  <c r="V194" i="5"/>
  <c r="V195" i="5"/>
  <c r="V196" i="5"/>
  <c r="U196" i="5" s="1"/>
  <c r="V197" i="5"/>
  <c r="V198" i="5"/>
  <c r="V199" i="5"/>
  <c r="U199" i="5" s="1"/>
  <c r="V200" i="5"/>
  <c r="V201" i="5"/>
  <c r="V202" i="5"/>
  <c r="V203" i="5"/>
  <c r="V204" i="5"/>
  <c r="V205" i="5"/>
  <c r="V206" i="5"/>
  <c r="V207" i="5"/>
  <c r="V208" i="5"/>
  <c r="U208" i="5" s="1"/>
  <c r="V209" i="5"/>
  <c r="V210" i="5"/>
  <c r="V211" i="5"/>
  <c r="U211" i="5" s="1"/>
  <c r="V212" i="5"/>
  <c r="V213" i="5"/>
  <c r="V214" i="5"/>
  <c r="V215" i="5"/>
  <c r="V216" i="5"/>
  <c r="V217" i="5"/>
  <c r="V218" i="5"/>
  <c r="V219" i="5"/>
  <c r="V220" i="5"/>
  <c r="U220" i="5" s="1"/>
  <c r="V221" i="5"/>
  <c r="V222" i="5"/>
  <c r="V223" i="5"/>
  <c r="U223" i="5" s="1"/>
  <c r="V224" i="5"/>
  <c r="V225" i="5"/>
  <c r="V226" i="5"/>
  <c r="V227" i="5"/>
  <c r="V228" i="5"/>
  <c r="V229" i="5"/>
  <c r="V230" i="5"/>
  <c r="V231" i="5"/>
  <c r="V232" i="5"/>
  <c r="U232" i="5" s="1"/>
  <c r="V233" i="5"/>
  <c r="V234" i="5"/>
  <c r="V235" i="5"/>
  <c r="U235" i="5" s="1"/>
  <c r="V236" i="5"/>
  <c r="V237" i="5"/>
  <c r="V238" i="5"/>
  <c r="V239" i="5"/>
  <c r="V240" i="5"/>
  <c r="V241" i="5"/>
  <c r="V242" i="5"/>
  <c r="V243" i="5"/>
  <c r="V244" i="5"/>
  <c r="U244" i="5" s="1"/>
  <c r="V245" i="5"/>
  <c r="V246" i="5"/>
  <c r="V247" i="5"/>
  <c r="U247" i="5" s="1"/>
  <c r="V248" i="5"/>
  <c r="V249" i="5"/>
  <c r="V250" i="5"/>
  <c r="V251" i="5"/>
  <c r="V252" i="5"/>
  <c r="V253" i="5"/>
  <c r="V254" i="5"/>
  <c r="V255" i="5"/>
  <c r="V256" i="5"/>
  <c r="U256" i="5" s="1"/>
  <c r="V257" i="5"/>
  <c r="V258" i="5"/>
  <c r="V259" i="5"/>
  <c r="U259" i="5" s="1"/>
  <c r="V260" i="5"/>
  <c r="V261" i="5"/>
  <c r="V262" i="5"/>
  <c r="V263" i="5"/>
  <c r="V264" i="5"/>
  <c r="V265" i="5"/>
  <c r="V266" i="5"/>
  <c r="V267" i="5"/>
  <c r="V268" i="5"/>
  <c r="U268" i="5" s="1"/>
  <c r="V269" i="5"/>
  <c r="V270" i="5"/>
  <c r="V271" i="5"/>
  <c r="U271" i="5" s="1"/>
  <c r="V272" i="5"/>
  <c r="V273" i="5"/>
  <c r="V274" i="5"/>
  <c r="V275" i="5"/>
  <c r="V276" i="5"/>
  <c r="V277" i="5"/>
  <c r="V278" i="5"/>
  <c r="V279" i="5"/>
  <c r="V280" i="5"/>
  <c r="U280" i="5" s="1"/>
  <c r="V281" i="5"/>
  <c r="V282" i="5"/>
  <c r="V283" i="5"/>
  <c r="U283" i="5" s="1"/>
  <c r="V284" i="5"/>
  <c r="V285" i="5"/>
  <c r="V286" i="5"/>
  <c r="V287" i="5"/>
  <c r="V288" i="5"/>
  <c r="V289" i="5"/>
  <c r="V290" i="5"/>
  <c r="V291" i="5"/>
  <c r="V292" i="5"/>
  <c r="U292" i="5" s="1"/>
  <c r="V293" i="5"/>
  <c r="V294" i="5"/>
  <c r="V295" i="5"/>
  <c r="U295" i="5" s="1"/>
  <c r="V296" i="5"/>
  <c r="V297" i="5"/>
  <c r="V298" i="5"/>
  <c r="V299" i="5"/>
  <c r="V300" i="5"/>
  <c r="V301" i="5"/>
  <c r="V302" i="5"/>
  <c r="V303" i="5"/>
  <c r="V304" i="5"/>
  <c r="U304" i="5" s="1"/>
  <c r="V305" i="5"/>
  <c r="V306" i="5"/>
  <c r="V307" i="5"/>
  <c r="U307" i="5" s="1"/>
  <c r="V308" i="5"/>
  <c r="V309" i="5"/>
  <c r="V310" i="5"/>
  <c r="V311" i="5"/>
  <c r="V312" i="5"/>
  <c r="V313" i="5"/>
  <c r="V314" i="5"/>
  <c r="V315" i="5"/>
  <c r="V316" i="5"/>
  <c r="U316" i="5" s="1"/>
  <c r="V317" i="5"/>
  <c r="V318" i="5"/>
  <c r="V319" i="5"/>
  <c r="U319" i="5" s="1"/>
  <c r="V320" i="5"/>
  <c r="V321" i="5"/>
  <c r="V322" i="5"/>
  <c r="V323" i="5"/>
  <c r="V324" i="5"/>
  <c r="V325" i="5"/>
  <c r="V326" i="5"/>
  <c r="V327" i="5"/>
  <c r="V328" i="5"/>
  <c r="U328" i="5" s="1"/>
  <c r="V329" i="5"/>
  <c r="V330" i="5"/>
  <c r="V331" i="5"/>
  <c r="U331" i="5" s="1"/>
  <c r="V332" i="5"/>
  <c r="V333" i="5"/>
  <c r="V334" i="5"/>
  <c r="V335" i="5"/>
  <c r="V336" i="5"/>
  <c r="V337" i="5"/>
  <c r="V338" i="5"/>
  <c r="V339" i="5"/>
  <c r="V340" i="5"/>
  <c r="U340" i="5" s="1"/>
  <c r="V341" i="5"/>
  <c r="V342" i="5"/>
  <c r="V343" i="5"/>
  <c r="U343" i="5" s="1"/>
  <c r="V344" i="5"/>
  <c r="V345" i="5"/>
  <c r="V346" i="5"/>
  <c r="V347" i="5"/>
  <c r="V348" i="5"/>
  <c r="V349" i="5"/>
  <c r="V350" i="5"/>
  <c r="V351" i="5"/>
  <c r="V352" i="5"/>
  <c r="U352" i="5" s="1"/>
  <c r="V353" i="5"/>
  <c r="V354" i="5"/>
  <c r="V355" i="5"/>
  <c r="U355" i="5" s="1"/>
  <c r="V356" i="5"/>
  <c r="V357" i="5"/>
  <c r="V358" i="5"/>
  <c r="V359" i="5"/>
  <c r="V360" i="5"/>
  <c r="V361" i="5"/>
  <c r="V362" i="5"/>
  <c r="V363" i="5"/>
  <c r="V364" i="5"/>
  <c r="U364" i="5" s="1"/>
  <c r="V365" i="5"/>
  <c r="V366" i="5"/>
  <c r="V367" i="5"/>
  <c r="U367" i="5" s="1"/>
  <c r="V368" i="5"/>
  <c r="V369" i="5"/>
  <c r="V370" i="5"/>
  <c r="V371" i="5"/>
  <c r="V372" i="5"/>
  <c r="V373" i="5"/>
  <c r="V374" i="5"/>
  <c r="V375" i="5"/>
  <c r="V376" i="5"/>
  <c r="U376" i="5" s="1"/>
  <c r="V377" i="5"/>
  <c r="V378" i="5"/>
  <c r="V379" i="5"/>
  <c r="U379" i="5" s="1"/>
  <c r="V380" i="5"/>
  <c r="V381" i="5"/>
  <c r="V382" i="5"/>
  <c r="V383" i="5"/>
  <c r="V384" i="5"/>
  <c r="V385" i="5"/>
  <c r="V386" i="5"/>
  <c r="V387" i="5"/>
  <c r="V388" i="5"/>
  <c r="U388" i="5" s="1"/>
  <c r="V389" i="5"/>
  <c r="V390" i="5"/>
  <c r="V391" i="5"/>
  <c r="U391" i="5" s="1"/>
  <c r="V392" i="5"/>
  <c r="V393" i="5"/>
  <c r="V394" i="5"/>
  <c r="V395" i="5"/>
  <c r="V396" i="5"/>
  <c r="V397" i="5"/>
  <c r="V398" i="5"/>
  <c r="V399" i="5"/>
  <c r="V400" i="5"/>
  <c r="U400" i="5" s="1"/>
  <c r="V401" i="5"/>
  <c r="V402" i="5"/>
  <c r="V403" i="5"/>
  <c r="U403" i="5" s="1"/>
  <c r="V404" i="5"/>
  <c r="V405" i="5"/>
  <c r="V406" i="5"/>
  <c r="V407" i="5"/>
  <c r="V408" i="5"/>
  <c r="V409" i="5"/>
  <c r="V410" i="5"/>
  <c r="V411" i="5"/>
  <c r="V412" i="5"/>
  <c r="U412" i="5" s="1"/>
  <c r="V413" i="5"/>
  <c r="V414" i="5"/>
  <c r="V415" i="5"/>
  <c r="U415" i="5" s="1"/>
  <c r="V416" i="5"/>
  <c r="V417" i="5"/>
  <c r="V418" i="5"/>
  <c r="V419" i="5"/>
  <c r="V420" i="5"/>
  <c r="V421" i="5"/>
  <c r="V422" i="5"/>
  <c r="V423" i="5"/>
  <c r="V424" i="5"/>
  <c r="U424" i="5" s="1"/>
  <c r="V425" i="5"/>
  <c r="V426" i="5"/>
  <c r="V427" i="5"/>
  <c r="U427" i="5" s="1"/>
  <c r="V428" i="5"/>
  <c r="V429" i="5"/>
  <c r="V430" i="5"/>
  <c r="V431" i="5"/>
  <c r="V432" i="5"/>
  <c r="V433" i="5"/>
  <c r="V434" i="5"/>
  <c r="V435" i="5"/>
  <c r="V436" i="5"/>
  <c r="U436" i="5" s="1"/>
  <c r="V437" i="5"/>
  <c r="V438" i="5"/>
  <c r="V439" i="5"/>
  <c r="U439" i="5" s="1"/>
  <c r="V440" i="5"/>
  <c r="V441" i="5"/>
  <c r="V442" i="5"/>
  <c r="V443" i="5"/>
  <c r="V444" i="5"/>
  <c r="V445" i="5"/>
  <c r="V446" i="5"/>
  <c r="V447" i="5"/>
  <c r="V448" i="5"/>
  <c r="U448" i="5" s="1"/>
  <c r="V449" i="5"/>
  <c r="V450" i="5"/>
  <c r="V451" i="5"/>
  <c r="U451" i="5" s="1"/>
  <c r="V452" i="5"/>
  <c r="V453" i="5"/>
  <c r="V454" i="5"/>
  <c r="V455" i="5"/>
  <c r="V456" i="5"/>
  <c r="V457" i="5"/>
  <c r="V458" i="5"/>
  <c r="V459" i="5"/>
  <c r="V460" i="5"/>
  <c r="U460" i="5" s="1"/>
  <c r="V461" i="5"/>
  <c r="V462" i="5"/>
  <c r="V463" i="5"/>
  <c r="U463" i="5" s="1"/>
  <c r="V464" i="5"/>
  <c r="V465" i="5"/>
  <c r="V466" i="5"/>
  <c r="V467" i="5"/>
  <c r="V468" i="5"/>
  <c r="V469" i="5"/>
  <c r="V470" i="5"/>
  <c r="V471" i="5"/>
  <c r="V472" i="5"/>
  <c r="U472" i="5" s="1"/>
  <c r="V473" i="5"/>
  <c r="V474" i="5"/>
  <c r="V475" i="5"/>
  <c r="U475" i="5" s="1"/>
  <c r="V476" i="5"/>
  <c r="V477" i="5"/>
  <c r="V478" i="5"/>
  <c r="V479" i="5"/>
  <c r="V480" i="5"/>
  <c r="V481" i="5"/>
  <c r="V482" i="5"/>
  <c r="V483" i="5"/>
  <c r="V484" i="5"/>
  <c r="U484" i="5" s="1"/>
  <c r="V485" i="5"/>
  <c r="V486" i="5"/>
  <c r="V487" i="5"/>
  <c r="V488" i="5"/>
  <c r="V489" i="5"/>
  <c r="V490" i="5"/>
  <c r="V491" i="5"/>
  <c r="V492" i="5"/>
  <c r="V493" i="5"/>
  <c r="V494" i="5"/>
  <c r="V495" i="5"/>
  <c r="V496" i="5"/>
  <c r="U496" i="5" s="1"/>
  <c r="V497" i="5"/>
  <c r="V498" i="5"/>
  <c r="V499" i="5"/>
  <c r="V500" i="5"/>
  <c r="V10" i="5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10" i="1"/>
  <c r="U405" i="5" l="1"/>
  <c r="U393" i="5"/>
  <c r="U381" i="5"/>
  <c r="U369" i="5"/>
  <c r="U357" i="5"/>
  <c r="U345" i="5"/>
  <c r="U333" i="5"/>
  <c r="U321" i="5"/>
  <c r="U309" i="5"/>
  <c r="U297" i="5"/>
  <c r="U285" i="5"/>
  <c r="U273" i="5"/>
  <c r="U261" i="5"/>
  <c r="U249" i="5"/>
  <c r="U237" i="5"/>
  <c r="U225" i="5"/>
  <c r="U213" i="5"/>
  <c r="U201" i="5"/>
  <c r="U189" i="5"/>
  <c r="U177" i="5"/>
  <c r="U500" i="5"/>
  <c r="U488" i="5"/>
  <c r="U476" i="5"/>
  <c r="U464" i="5"/>
  <c r="U452" i="5"/>
  <c r="U440" i="5"/>
  <c r="U428" i="5"/>
  <c r="U416" i="5"/>
  <c r="U404" i="5"/>
  <c r="U392" i="5"/>
  <c r="U380" i="5"/>
  <c r="U368" i="5"/>
  <c r="U356" i="5"/>
  <c r="U344" i="5"/>
  <c r="U332" i="5"/>
  <c r="U320" i="5"/>
  <c r="U308" i="5"/>
  <c r="U296" i="5"/>
  <c r="U284" i="5"/>
  <c r="U272" i="5"/>
  <c r="U260" i="5"/>
  <c r="U248" i="5"/>
  <c r="U236" i="5"/>
  <c r="U224" i="5"/>
  <c r="U212" i="5"/>
  <c r="U200" i="5"/>
  <c r="U188" i="5"/>
  <c r="U176" i="5"/>
  <c r="U164" i="5"/>
  <c r="U152" i="5"/>
  <c r="U140" i="5"/>
  <c r="U128" i="5"/>
  <c r="U116" i="5"/>
  <c r="U104" i="5"/>
  <c r="U92" i="5"/>
  <c r="U80" i="5"/>
  <c r="U68" i="5"/>
  <c r="U56" i="5"/>
  <c r="U44" i="5"/>
  <c r="U32" i="5"/>
  <c r="U20" i="5"/>
  <c r="U483" i="5"/>
  <c r="U459" i="5"/>
  <c r="U435" i="5"/>
  <c r="U411" i="5"/>
  <c r="U387" i="5"/>
  <c r="U363" i="5"/>
  <c r="U351" i="5"/>
  <c r="U339" i="5"/>
  <c r="U327" i="5"/>
  <c r="U315" i="5"/>
  <c r="U303" i="5"/>
  <c r="U291" i="5"/>
  <c r="U279" i="5"/>
  <c r="U267" i="5"/>
  <c r="U255" i="5"/>
  <c r="U243" i="5"/>
  <c r="U231" i="5"/>
  <c r="U219" i="5"/>
  <c r="U207" i="5"/>
  <c r="U195" i="5"/>
  <c r="U183" i="5"/>
  <c r="U171" i="5"/>
  <c r="U159" i="5"/>
  <c r="U147" i="5"/>
  <c r="U135" i="5"/>
  <c r="U123" i="5"/>
  <c r="U111" i="5"/>
  <c r="U99" i="5"/>
  <c r="U87" i="5"/>
  <c r="U75" i="5"/>
  <c r="U63" i="5"/>
  <c r="U51" i="5"/>
  <c r="U39" i="5"/>
  <c r="U27" i="5"/>
  <c r="U15" i="5"/>
  <c r="U495" i="5"/>
  <c r="U471" i="5"/>
  <c r="U447" i="5"/>
  <c r="U423" i="5"/>
  <c r="U399" i="5"/>
  <c r="U375" i="5"/>
  <c r="U489" i="5"/>
  <c r="U477" i="5"/>
  <c r="U465" i="5"/>
  <c r="U453" i="5"/>
  <c r="U441" i="5"/>
  <c r="U429" i="5"/>
  <c r="U417" i="5"/>
  <c r="U326" i="5"/>
  <c r="U314" i="5"/>
  <c r="U302" i="5"/>
  <c r="U290" i="5"/>
  <c r="U278" i="5"/>
  <c r="U266" i="5"/>
  <c r="U254" i="5"/>
  <c r="U242" i="5"/>
  <c r="U230" i="5"/>
  <c r="U218" i="5"/>
  <c r="U206" i="5"/>
  <c r="U194" i="5"/>
  <c r="U182" i="5"/>
  <c r="U170" i="5"/>
  <c r="U158" i="5"/>
  <c r="U146" i="5"/>
  <c r="U134" i="5"/>
  <c r="U122" i="5"/>
  <c r="U110" i="5"/>
  <c r="U98" i="5"/>
  <c r="U86" i="5"/>
  <c r="U74" i="5"/>
  <c r="U62" i="5"/>
  <c r="U50" i="5"/>
  <c r="U38" i="5"/>
  <c r="U26" i="5"/>
  <c r="U14" i="5"/>
  <c r="U165" i="5"/>
  <c r="U153" i="5"/>
  <c r="U141" i="5"/>
  <c r="U129" i="5"/>
  <c r="U117" i="5"/>
  <c r="U105" i="5"/>
  <c r="U93" i="5"/>
  <c r="U81" i="5"/>
  <c r="U69" i="5"/>
  <c r="U57" i="5"/>
  <c r="U45" i="5"/>
  <c r="U33" i="5"/>
  <c r="U21" i="5"/>
  <c r="U499" i="5"/>
  <c r="U487" i="5"/>
  <c r="U16" i="5"/>
  <c r="U490" i="5"/>
  <c r="U478" i="5"/>
  <c r="U466" i="5"/>
  <c r="U454" i="5"/>
  <c r="U442" i="5"/>
  <c r="U430" i="5"/>
  <c r="U418" i="5"/>
  <c r="U406" i="5"/>
  <c r="U394" i="5"/>
  <c r="U382" i="5"/>
  <c r="U370" i="5"/>
  <c r="U358" i="5"/>
  <c r="U346" i="5"/>
  <c r="U334" i="5"/>
  <c r="U322" i="5"/>
  <c r="U310" i="5"/>
  <c r="U298" i="5"/>
  <c r="U286" i="5"/>
  <c r="U274" i="5"/>
  <c r="U262" i="5"/>
  <c r="U250" i="5"/>
  <c r="U238" i="5"/>
  <c r="U226" i="5"/>
  <c r="U214" i="5"/>
  <c r="U202" i="5"/>
  <c r="U190" i="5"/>
  <c r="U178" i="5"/>
  <c r="U166" i="5"/>
  <c r="U154" i="5"/>
  <c r="U142" i="5"/>
  <c r="U130" i="5"/>
  <c r="U118" i="5"/>
  <c r="U106" i="5"/>
  <c r="U94" i="5"/>
  <c r="U82" i="5"/>
  <c r="U70" i="5"/>
  <c r="U58" i="5"/>
  <c r="U46" i="5"/>
  <c r="U34" i="5"/>
  <c r="U22" i="5"/>
  <c r="U10" i="5"/>
  <c r="U497" i="5"/>
  <c r="U485" i="5"/>
  <c r="U473" i="5"/>
  <c r="U461" i="5"/>
  <c r="U449" i="5"/>
  <c r="U437" i="5"/>
  <c r="U425" i="5"/>
  <c r="U413" i="5"/>
  <c r="U401" i="5"/>
  <c r="U389" i="5"/>
  <c r="U377" i="5"/>
  <c r="U365" i="5"/>
  <c r="U353" i="5"/>
  <c r="U341" i="5"/>
  <c r="U329" i="5"/>
  <c r="U317" i="5"/>
  <c r="U305" i="5"/>
  <c r="U293" i="5"/>
  <c r="U281" i="5"/>
  <c r="U269" i="5"/>
  <c r="U257" i="5"/>
  <c r="U245" i="5"/>
  <c r="U233" i="5"/>
  <c r="U221" i="5"/>
  <c r="U209" i="5"/>
  <c r="U197" i="5"/>
  <c r="U185" i="5"/>
  <c r="U173" i="5"/>
  <c r="U161" i="5"/>
  <c r="U149" i="5"/>
  <c r="U137" i="5"/>
  <c r="U125" i="5"/>
  <c r="U113" i="5"/>
  <c r="U101" i="5"/>
  <c r="U89" i="5"/>
  <c r="U77" i="5"/>
  <c r="U65" i="5"/>
  <c r="U53" i="5"/>
  <c r="U41" i="5"/>
  <c r="U29" i="5"/>
  <c r="U494" i="5"/>
  <c r="U482" i="5"/>
  <c r="U470" i="5"/>
  <c r="U458" i="5"/>
  <c r="U446" i="5"/>
  <c r="U434" i="5"/>
  <c r="U422" i="5"/>
  <c r="U410" i="5"/>
  <c r="U398" i="5"/>
  <c r="U386" i="5"/>
  <c r="U374" i="5"/>
  <c r="U362" i="5"/>
  <c r="U350" i="5"/>
  <c r="U338" i="5"/>
  <c r="U493" i="5"/>
  <c r="U481" i="5"/>
  <c r="U469" i="5"/>
  <c r="U457" i="5"/>
  <c r="U445" i="5"/>
  <c r="U433" i="5"/>
  <c r="U421" i="5"/>
  <c r="U409" i="5"/>
  <c r="U397" i="5"/>
  <c r="U385" i="5"/>
  <c r="U373" i="5"/>
  <c r="U361" i="5"/>
  <c r="U349" i="5"/>
  <c r="U337" i="5"/>
  <c r="U325" i="5"/>
  <c r="U313" i="5"/>
  <c r="U301" i="5"/>
  <c r="U289" i="5"/>
  <c r="U277" i="5"/>
  <c r="U265" i="5"/>
  <c r="U253" i="5"/>
  <c r="U241" i="5"/>
  <c r="U229" i="5"/>
  <c r="U217" i="5"/>
  <c r="U205" i="5"/>
  <c r="U193" i="5"/>
  <c r="U181" i="5"/>
  <c r="U169" i="5"/>
  <c r="U157" i="5"/>
  <c r="U145" i="5"/>
  <c r="U133" i="5"/>
  <c r="U121" i="5"/>
  <c r="U109" i="5"/>
  <c r="U97" i="5"/>
  <c r="U85" i="5"/>
  <c r="U73" i="5"/>
  <c r="U61" i="5"/>
  <c r="U49" i="5"/>
  <c r="U37" i="5"/>
  <c r="U25" i="5"/>
  <c r="U13" i="5"/>
  <c r="U492" i="5"/>
  <c r="U468" i="5"/>
  <c r="U444" i="5"/>
  <c r="U420" i="5"/>
  <c r="U396" i="5"/>
  <c r="U372" i="5"/>
  <c r="U348" i="5"/>
  <c r="U324" i="5"/>
  <c r="U300" i="5"/>
  <c r="U276" i="5"/>
  <c r="U252" i="5"/>
  <c r="U228" i="5"/>
  <c r="U204" i="5"/>
  <c r="U180" i="5"/>
  <c r="U156" i="5"/>
  <c r="U132" i="5"/>
  <c r="U120" i="5"/>
  <c r="U108" i="5"/>
  <c r="U84" i="5"/>
  <c r="U72" i="5"/>
  <c r="U60" i="5"/>
  <c r="U48" i="5"/>
  <c r="U36" i="5"/>
  <c r="U24" i="5"/>
  <c r="U12" i="5"/>
  <c r="U480" i="5"/>
  <c r="U456" i="5"/>
  <c r="U432" i="5"/>
  <c r="U408" i="5"/>
  <c r="U384" i="5"/>
  <c r="U360" i="5"/>
  <c r="U336" i="5"/>
  <c r="U312" i="5"/>
  <c r="U288" i="5"/>
  <c r="U264" i="5"/>
  <c r="U240" i="5"/>
  <c r="U216" i="5"/>
  <c r="U192" i="5"/>
  <c r="U168" i="5"/>
  <c r="U144" i="5"/>
  <c r="U96" i="5"/>
  <c r="U491" i="5"/>
  <c r="U479" i="5"/>
  <c r="U467" i="5"/>
  <c r="U455" i="5"/>
  <c r="U443" i="5"/>
  <c r="U431" i="5"/>
  <c r="U419" i="5"/>
  <c r="U407" i="5"/>
  <c r="U395" i="5"/>
  <c r="U383" i="5"/>
  <c r="U371" i="5"/>
  <c r="U359" i="5"/>
  <c r="U347" i="5"/>
  <c r="U335" i="5"/>
  <c r="U323" i="5"/>
  <c r="U311" i="5"/>
  <c r="U299" i="5"/>
  <c r="U287" i="5"/>
  <c r="U275" i="5"/>
  <c r="U263" i="5"/>
  <c r="U251" i="5"/>
  <c r="U239" i="5"/>
  <c r="U227" i="5"/>
  <c r="U215" i="5"/>
  <c r="U203" i="5"/>
  <c r="U191" i="5"/>
  <c r="U179" i="5"/>
  <c r="U167" i="5"/>
  <c r="U155" i="5"/>
  <c r="U143" i="5"/>
  <c r="U131" i="5"/>
  <c r="U119" i="5"/>
  <c r="U107" i="5"/>
  <c r="U95" i="5"/>
  <c r="U83" i="5"/>
  <c r="U71" i="5"/>
  <c r="U59" i="5"/>
  <c r="U47" i="5"/>
  <c r="U35" i="5"/>
  <c r="U23" i="5"/>
  <c r="U11" i="5"/>
  <c r="U498" i="5"/>
  <c r="U486" i="5"/>
  <c r="U474" i="5"/>
  <c r="U462" i="5"/>
  <c r="U450" i="5"/>
  <c r="U438" i="5"/>
  <c r="U426" i="5"/>
  <c r="U414" i="5"/>
  <c r="U402" i="5"/>
  <c r="U390" i="5"/>
  <c r="U378" i="5"/>
  <c r="U366" i="5"/>
  <c r="U354" i="5"/>
  <c r="U342" i="5"/>
  <c r="U330" i="5"/>
  <c r="U318" i="5"/>
  <c r="U306" i="5"/>
  <c r="U294" i="5"/>
  <c r="U282" i="5"/>
  <c r="U270" i="5"/>
  <c r="U258" i="5"/>
  <c r="U246" i="5"/>
  <c r="U234" i="5"/>
  <c r="U222" i="5"/>
  <c r="U210" i="5"/>
  <c r="U198" i="5"/>
  <c r="U186" i="5"/>
  <c r="U174" i="5"/>
  <c r="U162" i="5"/>
  <c r="U150" i="5"/>
  <c r="U138" i="5"/>
  <c r="U126" i="5"/>
  <c r="U114" i="5"/>
  <c r="U102" i="5"/>
  <c r="U90" i="5"/>
  <c r="U78" i="5"/>
  <c r="U66" i="5"/>
  <c r="U54" i="5"/>
  <c r="U42" i="5"/>
  <c r="U30" i="5"/>
  <c r="U18" i="5"/>
  <c r="U17" i="5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10" i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1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11" i="1"/>
  <c r="Z12" i="1"/>
  <c r="Z13" i="1"/>
  <c r="Z14" i="1"/>
  <c r="Z15" i="1"/>
  <c r="Z16" i="1"/>
  <c r="Z17" i="1"/>
  <c r="Z18" i="1"/>
  <c r="Z19" i="1"/>
  <c r="Z20" i="1"/>
  <c r="Z10" i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10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34" i="1"/>
  <c r="S38" i="1" l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R35" i="1"/>
  <c r="R36" i="1"/>
  <c r="R37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34" i="1"/>
  <c r="R8" i="1"/>
  <c r="R44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10" i="1"/>
  <c r="Q8" i="1"/>
  <c r="Q42" i="1" s="1"/>
  <c r="R45" i="1" l="1"/>
  <c r="Q43" i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3" i="1"/>
  <c r="P34" i="1"/>
  <c r="P35" i="1"/>
  <c r="P36" i="1"/>
  <c r="P37" i="1"/>
  <c r="P38" i="1"/>
  <c r="P39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10" i="1"/>
  <c r="P8" i="1"/>
  <c r="P31" i="1" s="1"/>
  <c r="O11" i="1"/>
  <c r="M11" i="1" s="1"/>
  <c r="O12" i="1"/>
  <c r="M12" i="1" s="1"/>
  <c r="O13" i="1"/>
  <c r="M13" i="1" s="1"/>
  <c r="O14" i="1"/>
  <c r="M14" i="1" s="1"/>
  <c r="O15" i="1"/>
  <c r="M15" i="1" s="1"/>
  <c r="O16" i="1"/>
  <c r="M16" i="1" s="1"/>
  <c r="O17" i="1"/>
  <c r="M17" i="1" s="1"/>
  <c r="O18" i="1"/>
  <c r="M18" i="1" s="1"/>
  <c r="O19" i="1"/>
  <c r="M19" i="1" s="1"/>
  <c r="O20" i="1"/>
  <c r="M20" i="1" s="1"/>
  <c r="O21" i="1"/>
  <c r="M21" i="1" s="1"/>
  <c r="O22" i="1"/>
  <c r="O23" i="1"/>
  <c r="M23" i="1" s="1"/>
  <c r="O24" i="1"/>
  <c r="M24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O31" i="1"/>
  <c r="O32" i="1"/>
  <c r="O33" i="1"/>
  <c r="M33" i="1" s="1"/>
  <c r="O34" i="1"/>
  <c r="M34" i="1" s="1"/>
  <c r="O35" i="1"/>
  <c r="M35" i="1" s="1"/>
  <c r="O36" i="1"/>
  <c r="M36" i="1" s="1"/>
  <c r="O37" i="1"/>
  <c r="O40" i="1"/>
  <c r="O41" i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M48" i="1" s="1"/>
  <c r="O49" i="1"/>
  <c r="M49" i="1" s="1"/>
  <c r="O50" i="1"/>
  <c r="M50" i="1" s="1"/>
  <c r="O51" i="1"/>
  <c r="O52" i="1"/>
  <c r="M52" i="1" s="1"/>
  <c r="O53" i="1"/>
  <c r="M53" i="1" s="1"/>
  <c r="O54" i="1"/>
  <c r="M54" i="1" s="1"/>
  <c r="O55" i="1"/>
  <c r="M55" i="1" s="1"/>
  <c r="O56" i="1"/>
  <c r="M56" i="1" s="1"/>
  <c r="O57" i="1"/>
  <c r="M57" i="1" s="1"/>
  <c r="O58" i="1"/>
  <c r="M58" i="1" s="1"/>
  <c r="O59" i="1"/>
  <c r="M59" i="1" s="1"/>
  <c r="O60" i="1"/>
  <c r="M60" i="1" s="1"/>
  <c r="O61" i="1"/>
  <c r="M61" i="1" s="1"/>
  <c r="O62" i="1"/>
  <c r="M62" i="1" s="1"/>
  <c r="O63" i="1"/>
  <c r="O64" i="1"/>
  <c r="M64" i="1" s="1"/>
  <c r="O65" i="1"/>
  <c r="M65" i="1" s="1"/>
  <c r="O66" i="1"/>
  <c r="M66" i="1" s="1"/>
  <c r="O67" i="1"/>
  <c r="M67" i="1" s="1"/>
  <c r="O68" i="1"/>
  <c r="M68" i="1" s="1"/>
  <c r="O69" i="1"/>
  <c r="M69" i="1" s="1"/>
  <c r="O70" i="1"/>
  <c r="M70" i="1" s="1"/>
  <c r="O71" i="1"/>
  <c r="M71" i="1" s="1"/>
  <c r="O72" i="1"/>
  <c r="M72" i="1" s="1"/>
  <c r="O73" i="1"/>
  <c r="M73" i="1" s="1"/>
  <c r="O74" i="1"/>
  <c r="M74" i="1" s="1"/>
  <c r="O75" i="1"/>
  <c r="O76" i="1"/>
  <c r="M76" i="1" s="1"/>
  <c r="O77" i="1"/>
  <c r="M77" i="1" s="1"/>
  <c r="O78" i="1"/>
  <c r="M78" i="1" s="1"/>
  <c r="O79" i="1"/>
  <c r="M79" i="1" s="1"/>
  <c r="O80" i="1"/>
  <c r="M80" i="1" s="1"/>
  <c r="O81" i="1"/>
  <c r="M81" i="1" s="1"/>
  <c r="O82" i="1"/>
  <c r="M82" i="1" s="1"/>
  <c r="O83" i="1"/>
  <c r="M83" i="1" s="1"/>
  <c r="O84" i="1"/>
  <c r="M84" i="1" s="1"/>
  <c r="O85" i="1"/>
  <c r="M85" i="1" s="1"/>
  <c r="O86" i="1"/>
  <c r="M86" i="1" s="1"/>
  <c r="O87" i="1"/>
  <c r="O88" i="1"/>
  <c r="M88" i="1" s="1"/>
  <c r="O89" i="1"/>
  <c r="M89" i="1" s="1"/>
  <c r="O90" i="1"/>
  <c r="M90" i="1" s="1"/>
  <c r="O91" i="1"/>
  <c r="M91" i="1" s="1"/>
  <c r="O92" i="1"/>
  <c r="M92" i="1" s="1"/>
  <c r="O93" i="1"/>
  <c r="M93" i="1" s="1"/>
  <c r="O94" i="1"/>
  <c r="M94" i="1" s="1"/>
  <c r="O95" i="1"/>
  <c r="M95" i="1" s="1"/>
  <c r="O96" i="1"/>
  <c r="M96" i="1" s="1"/>
  <c r="O97" i="1"/>
  <c r="M97" i="1" s="1"/>
  <c r="O98" i="1"/>
  <c r="M98" i="1" s="1"/>
  <c r="O99" i="1"/>
  <c r="O100" i="1"/>
  <c r="M100" i="1" s="1"/>
  <c r="O101" i="1"/>
  <c r="M101" i="1" s="1"/>
  <c r="O102" i="1"/>
  <c r="M102" i="1" s="1"/>
  <c r="O103" i="1"/>
  <c r="M103" i="1" s="1"/>
  <c r="O104" i="1"/>
  <c r="M104" i="1" s="1"/>
  <c r="O105" i="1"/>
  <c r="O106" i="1"/>
  <c r="M106" i="1" s="1"/>
  <c r="O107" i="1"/>
  <c r="M107" i="1" s="1"/>
  <c r="O108" i="1"/>
  <c r="M108" i="1" s="1"/>
  <c r="O109" i="1"/>
  <c r="M109" i="1" s="1"/>
  <c r="O110" i="1"/>
  <c r="M110" i="1" s="1"/>
  <c r="O111" i="1"/>
  <c r="O112" i="1"/>
  <c r="M112" i="1" s="1"/>
  <c r="O113" i="1"/>
  <c r="M113" i="1" s="1"/>
  <c r="O114" i="1"/>
  <c r="M114" i="1" s="1"/>
  <c r="O115" i="1"/>
  <c r="M115" i="1" s="1"/>
  <c r="O116" i="1"/>
  <c r="M116" i="1" s="1"/>
  <c r="O117" i="1"/>
  <c r="O118" i="1"/>
  <c r="M118" i="1" s="1"/>
  <c r="O119" i="1"/>
  <c r="M119" i="1" s="1"/>
  <c r="O120" i="1"/>
  <c r="M120" i="1" s="1"/>
  <c r="O121" i="1"/>
  <c r="M121" i="1" s="1"/>
  <c r="O122" i="1"/>
  <c r="M122" i="1" s="1"/>
  <c r="O123" i="1"/>
  <c r="O124" i="1"/>
  <c r="M124" i="1" s="1"/>
  <c r="O125" i="1"/>
  <c r="M125" i="1" s="1"/>
  <c r="O126" i="1"/>
  <c r="M126" i="1" s="1"/>
  <c r="O127" i="1"/>
  <c r="M127" i="1" s="1"/>
  <c r="O128" i="1"/>
  <c r="M128" i="1" s="1"/>
  <c r="O129" i="1"/>
  <c r="O130" i="1"/>
  <c r="M130" i="1" s="1"/>
  <c r="O131" i="1"/>
  <c r="M131" i="1" s="1"/>
  <c r="O132" i="1"/>
  <c r="M132" i="1" s="1"/>
  <c r="O133" i="1"/>
  <c r="M133" i="1" s="1"/>
  <c r="O134" i="1"/>
  <c r="M134" i="1" s="1"/>
  <c r="O135" i="1"/>
  <c r="O136" i="1"/>
  <c r="M136" i="1" s="1"/>
  <c r="O137" i="1"/>
  <c r="M137" i="1" s="1"/>
  <c r="O138" i="1"/>
  <c r="M138" i="1" s="1"/>
  <c r="O139" i="1"/>
  <c r="M139" i="1" s="1"/>
  <c r="O140" i="1"/>
  <c r="M140" i="1" s="1"/>
  <c r="O141" i="1"/>
  <c r="O142" i="1"/>
  <c r="M142" i="1" s="1"/>
  <c r="O143" i="1"/>
  <c r="M143" i="1" s="1"/>
  <c r="O144" i="1"/>
  <c r="M144" i="1" s="1"/>
  <c r="O145" i="1"/>
  <c r="M145" i="1" s="1"/>
  <c r="O146" i="1"/>
  <c r="M146" i="1" s="1"/>
  <c r="O147" i="1"/>
  <c r="O148" i="1"/>
  <c r="M148" i="1" s="1"/>
  <c r="O149" i="1"/>
  <c r="M149" i="1" s="1"/>
  <c r="O150" i="1"/>
  <c r="M150" i="1" s="1"/>
  <c r="O151" i="1"/>
  <c r="M151" i="1" s="1"/>
  <c r="O152" i="1"/>
  <c r="M152" i="1" s="1"/>
  <c r="O153" i="1"/>
  <c r="O154" i="1"/>
  <c r="M154" i="1" s="1"/>
  <c r="O155" i="1"/>
  <c r="M155" i="1" s="1"/>
  <c r="O156" i="1"/>
  <c r="M156" i="1" s="1"/>
  <c r="O157" i="1"/>
  <c r="M157" i="1" s="1"/>
  <c r="O158" i="1"/>
  <c r="M158" i="1" s="1"/>
  <c r="O159" i="1"/>
  <c r="O160" i="1"/>
  <c r="M160" i="1" s="1"/>
  <c r="O161" i="1"/>
  <c r="M161" i="1" s="1"/>
  <c r="O162" i="1"/>
  <c r="M162" i="1" s="1"/>
  <c r="O163" i="1"/>
  <c r="M163" i="1" s="1"/>
  <c r="O164" i="1"/>
  <c r="M164" i="1" s="1"/>
  <c r="O165" i="1"/>
  <c r="O166" i="1"/>
  <c r="M166" i="1" s="1"/>
  <c r="O167" i="1"/>
  <c r="M167" i="1" s="1"/>
  <c r="O168" i="1"/>
  <c r="M168" i="1" s="1"/>
  <c r="O169" i="1"/>
  <c r="M169" i="1" s="1"/>
  <c r="O170" i="1"/>
  <c r="M170" i="1" s="1"/>
  <c r="O171" i="1"/>
  <c r="O172" i="1"/>
  <c r="M172" i="1" s="1"/>
  <c r="O173" i="1"/>
  <c r="M173" i="1" s="1"/>
  <c r="O174" i="1"/>
  <c r="M174" i="1" s="1"/>
  <c r="O175" i="1"/>
  <c r="M175" i="1" s="1"/>
  <c r="O176" i="1"/>
  <c r="M176" i="1" s="1"/>
  <c r="O177" i="1"/>
  <c r="O178" i="1"/>
  <c r="M178" i="1" s="1"/>
  <c r="O179" i="1"/>
  <c r="M179" i="1" s="1"/>
  <c r="O180" i="1"/>
  <c r="M180" i="1" s="1"/>
  <c r="O181" i="1"/>
  <c r="M181" i="1" s="1"/>
  <c r="O182" i="1"/>
  <c r="M182" i="1" s="1"/>
  <c r="O183" i="1"/>
  <c r="O184" i="1"/>
  <c r="M184" i="1" s="1"/>
  <c r="O185" i="1"/>
  <c r="M185" i="1" s="1"/>
  <c r="O186" i="1"/>
  <c r="M186" i="1" s="1"/>
  <c r="O187" i="1"/>
  <c r="M187" i="1" s="1"/>
  <c r="O188" i="1"/>
  <c r="M188" i="1" s="1"/>
  <c r="O189" i="1"/>
  <c r="O190" i="1"/>
  <c r="M190" i="1" s="1"/>
  <c r="O191" i="1"/>
  <c r="M191" i="1" s="1"/>
  <c r="O192" i="1"/>
  <c r="M192" i="1" s="1"/>
  <c r="O193" i="1"/>
  <c r="M193" i="1" s="1"/>
  <c r="O194" i="1"/>
  <c r="M194" i="1" s="1"/>
  <c r="O195" i="1"/>
  <c r="O196" i="1"/>
  <c r="M196" i="1" s="1"/>
  <c r="O197" i="1"/>
  <c r="M197" i="1" s="1"/>
  <c r="O198" i="1"/>
  <c r="M198" i="1" s="1"/>
  <c r="O199" i="1"/>
  <c r="M199" i="1" s="1"/>
  <c r="O200" i="1"/>
  <c r="M200" i="1" s="1"/>
  <c r="O201" i="1"/>
  <c r="O202" i="1"/>
  <c r="M202" i="1" s="1"/>
  <c r="O203" i="1"/>
  <c r="M203" i="1" s="1"/>
  <c r="O204" i="1"/>
  <c r="M204" i="1" s="1"/>
  <c r="O205" i="1"/>
  <c r="M205" i="1" s="1"/>
  <c r="O206" i="1"/>
  <c r="M206" i="1" s="1"/>
  <c r="O207" i="1"/>
  <c r="O208" i="1"/>
  <c r="M208" i="1" s="1"/>
  <c r="O209" i="1"/>
  <c r="M209" i="1" s="1"/>
  <c r="O210" i="1"/>
  <c r="M210" i="1" s="1"/>
  <c r="O211" i="1"/>
  <c r="M211" i="1" s="1"/>
  <c r="O212" i="1"/>
  <c r="M212" i="1" s="1"/>
  <c r="O213" i="1"/>
  <c r="O214" i="1"/>
  <c r="M214" i="1" s="1"/>
  <c r="O215" i="1"/>
  <c r="M215" i="1" s="1"/>
  <c r="O216" i="1"/>
  <c r="M216" i="1" s="1"/>
  <c r="O217" i="1"/>
  <c r="M217" i="1" s="1"/>
  <c r="O218" i="1"/>
  <c r="M218" i="1" s="1"/>
  <c r="O219" i="1"/>
  <c r="O220" i="1"/>
  <c r="M220" i="1" s="1"/>
  <c r="O221" i="1"/>
  <c r="M221" i="1" s="1"/>
  <c r="O222" i="1"/>
  <c r="M222" i="1" s="1"/>
  <c r="O223" i="1"/>
  <c r="M223" i="1" s="1"/>
  <c r="O224" i="1"/>
  <c r="M224" i="1" s="1"/>
  <c r="O225" i="1"/>
  <c r="O226" i="1"/>
  <c r="M226" i="1" s="1"/>
  <c r="O227" i="1"/>
  <c r="M227" i="1" s="1"/>
  <c r="O228" i="1"/>
  <c r="M228" i="1" s="1"/>
  <c r="O229" i="1"/>
  <c r="M229" i="1" s="1"/>
  <c r="O230" i="1"/>
  <c r="M230" i="1" s="1"/>
  <c r="O231" i="1"/>
  <c r="O232" i="1"/>
  <c r="M232" i="1" s="1"/>
  <c r="O233" i="1"/>
  <c r="M233" i="1" s="1"/>
  <c r="O234" i="1"/>
  <c r="M234" i="1" s="1"/>
  <c r="O235" i="1"/>
  <c r="M235" i="1" s="1"/>
  <c r="O236" i="1"/>
  <c r="M236" i="1" s="1"/>
  <c r="O237" i="1"/>
  <c r="O238" i="1"/>
  <c r="M238" i="1" s="1"/>
  <c r="O239" i="1"/>
  <c r="M239" i="1" s="1"/>
  <c r="O240" i="1"/>
  <c r="M240" i="1" s="1"/>
  <c r="O241" i="1"/>
  <c r="M241" i="1" s="1"/>
  <c r="O242" i="1"/>
  <c r="M242" i="1" s="1"/>
  <c r="O243" i="1"/>
  <c r="O244" i="1"/>
  <c r="M244" i="1" s="1"/>
  <c r="O245" i="1"/>
  <c r="M245" i="1" s="1"/>
  <c r="O246" i="1"/>
  <c r="M246" i="1" s="1"/>
  <c r="O247" i="1"/>
  <c r="M247" i="1" s="1"/>
  <c r="O248" i="1"/>
  <c r="M248" i="1" s="1"/>
  <c r="O249" i="1"/>
  <c r="O250" i="1"/>
  <c r="M250" i="1" s="1"/>
  <c r="O251" i="1"/>
  <c r="M251" i="1" s="1"/>
  <c r="O252" i="1"/>
  <c r="M252" i="1" s="1"/>
  <c r="O253" i="1"/>
  <c r="M253" i="1" s="1"/>
  <c r="O254" i="1"/>
  <c r="M254" i="1" s="1"/>
  <c r="O255" i="1"/>
  <c r="O256" i="1"/>
  <c r="M256" i="1" s="1"/>
  <c r="O257" i="1"/>
  <c r="M257" i="1" s="1"/>
  <c r="O258" i="1"/>
  <c r="M258" i="1" s="1"/>
  <c r="O259" i="1"/>
  <c r="M259" i="1" s="1"/>
  <c r="O260" i="1"/>
  <c r="M260" i="1" s="1"/>
  <c r="O261" i="1"/>
  <c r="O262" i="1"/>
  <c r="M262" i="1" s="1"/>
  <c r="O263" i="1"/>
  <c r="M263" i="1" s="1"/>
  <c r="O264" i="1"/>
  <c r="M264" i="1" s="1"/>
  <c r="O265" i="1"/>
  <c r="M265" i="1" s="1"/>
  <c r="O266" i="1"/>
  <c r="M266" i="1" s="1"/>
  <c r="O267" i="1"/>
  <c r="O268" i="1"/>
  <c r="M268" i="1" s="1"/>
  <c r="O269" i="1"/>
  <c r="M269" i="1" s="1"/>
  <c r="O270" i="1"/>
  <c r="M270" i="1" s="1"/>
  <c r="O271" i="1"/>
  <c r="M271" i="1" s="1"/>
  <c r="O272" i="1"/>
  <c r="M272" i="1" s="1"/>
  <c r="O273" i="1"/>
  <c r="O274" i="1"/>
  <c r="M274" i="1" s="1"/>
  <c r="O275" i="1"/>
  <c r="M275" i="1" s="1"/>
  <c r="O276" i="1"/>
  <c r="M276" i="1" s="1"/>
  <c r="O277" i="1"/>
  <c r="M277" i="1" s="1"/>
  <c r="O278" i="1"/>
  <c r="M278" i="1" s="1"/>
  <c r="O279" i="1"/>
  <c r="O280" i="1"/>
  <c r="M280" i="1" s="1"/>
  <c r="O281" i="1"/>
  <c r="M281" i="1" s="1"/>
  <c r="O282" i="1"/>
  <c r="M282" i="1" s="1"/>
  <c r="O283" i="1"/>
  <c r="M283" i="1" s="1"/>
  <c r="O284" i="1"/>
  <c r="M284" i="1" s="1"/>
  <c r="O285" i="1"/>
  <c r="O286" i="1"/>
  <c r="M286" i="1" s="1"/>
  <c r="O287" i="1"/>
  <c r="M287" i="1" s="1"/>
  <c r="O288" i="1"/>
  <c r="M288" i="1" s="1"/>
  <c r="O289" i="1"/>
  <c r="M289" i="1" s="1"/>
  <c r="O290" i="1"/>
  <c r="M290" i="1" s="1"/>
  <c r="O291" i="1"/>
  <c r="O292" i="1"/>
  <c r="M292" i="1" s="1"/>
  <c r="O293" i="1"/>
  <c r="M293" i="1" s="1"/>
  <c r="O294" i="1"/>
  <c r="M294" i="1" s="1"/>
  <c r="O295" i="1"/>
  <c r="M295" i="1" s="1"/>
  <c r="O296" i="1"/>
  <c r="M296" i="1" s="1"/>
  <c r="O297" i="1"/>
  <c r="O298" i="1"/>
  <c r="M298" i="1" s="1"/>
  <c r="O299" i="1"/>
  <c r="M299" i="1" s="1"/>
  <c r="O300" i="1"/>
  <c r="M300" i="1" s="1"/>
  <c r="O301" i="1"/>
  <c r="M301" i="1" s="1"/>
  <c r="O302" i="1"/>
  <c r="M302" i="1" s="1"/>
  <c r="O303" i="1"/>
  <c r="O304" i="1"/>
  <c r="M304" i="1" s="1"/>
  <c r="O305" i="1"/>
  <c r="M305" i="1" s="1"/>
  <c r="O306" i="1"/>
  <c r="M306" i="1" s="1"/>
  <c r="O307" i="1"/>
  <c r="M307" i="1" s="1"/>
  <c r="O308" i="1"/>
  <c r="M308" i="1" s="1"/>
  <c r="O309" i="1"/>
  <c r="O310" i="1"/>
  <c r="M310" i="1" s="1"/>
  <c r="O311" i="1"/>
  <c r="M311" i="1" s="1"/>
  <c r="O312" i="1"/>
  <c r="M312" i="1" s="1"/>
  <c r="O313" i="1"/>
  <c r="M313" i="1" s="1"/>
  <c r="O314" i="1"/>
  <c r="M314" i="1" s="1"/>
  <c r="O315" i="1"/>
  <c r="O316" i="1"/>
  <c r="M316" i="1" s="1"/>
  <c r="O317" i="1"/>
  <c r="M317" i="1" s="1"/>
  <c r="O318" i="1"/>
  <c r="M318" i="1" s="1"/>
  <c r="O319" i="1"/>
  <c r="M319" i="1" s="1"/>
  <c r="O320" i="1"/>
  <c r="M320" i="1" s="1"/>
  <c r="O321" i="1"/>
  <c r="O322" i="1"/>
  <c r="M322" i="1" s="1"/>
  <c r="O323" i="1"/>
  <c r="M323" i="1" s="1"/>
  <c r="O324" i="1"/>
  <c r="M324" i="1" s="1"/>
  <c r="O325" i="1"/>
  <c r="M325" i="1" s="1"/>
  <c r="O326" i="1"/>
  <c r="M326" i="1" s="1"/>
  <c r="O327" i="1"/>
  <c r="O328" i="1"/>
  <c r="M328" i="1" s="1"/>
  <c r="O329" i="1"/>
  <c r="M329" i="1" s="1"/>
  <c r="O330" i="1"/>
  <c r="M330" i="1" s="1"/>
  <c r="O331" i="1"/>
  <c r="M331" i="1" s="1"/>
  <c r="O332" i="1"/>
  <c r="M332" i="1" s="1"/>
  <c r="O333" i="1"/>
  <c r="O334" i="1"/>
  <c r="M334" i="1" s="1"/>
  <c r="O335" i="1"/>
  <c r="M335" i="1" s="1"/>
  <c r="O336" i="1"/>
  <c r="M336" i="1" s="1"/>
  <c r="O337" i="1"/>
  <c r="M337" i="1" s="1"/>
  <c r="O338" i="1"/>
  <c r="M338" i="1" s="1"/>
  <c r="O339" i="1"/>
  <c r="O340" i="1"/>
  <c r="M340" i="1" s="1"/>
  <c r="O341" i="1"/>
  <c r="M341" i="1" s="1"/>
  <c r="O342" i="1"/>
  <c r="M342" i="1" s="1"/>
  <c r="O343" i="1"/>
  <c r="M343" i="1" s="1"/>
  <c r="O344" i="1"/>
  <c r="M344" i="1" s="1"/>
  <c r="O345" i="1"/>
  <c r="O346" i="1"/>
  <c r="M346" i="1" s="1"/>
  <c r="O347" i="1"/>
  <c r="M347" i="1" s="1"/>
  <c r="O348" i="1"/>
  <c r="M348" i="1" s="1"/>
  <c r="O349" i="1"/>
  <c r="M349" i="1" s="1"/>
  <c r="O350" i="1"/>
  <c r="M350" i="1" s="1"/>
  <c r="O351" i="1"/>
  <c r="O352" i="1"/>
  <c r="M352" i="1" s="1"/>
  <c r="O353" i="1"/>
  <c r="M353" i="1" s="1"/>
  <c r="O354" i="1"/>
  <c r="M354" i="1" s="1"/>
  <c r="O355" i="1"/>
  <c r="M355" i="1" s="1"/>
  <c r="O356" i="1"/>
  <c r="M356" i="1" s="1"/>
  <c r="O357" i="1"/>
  <c r="O358" i="1"/>
  <c r="M358" i="1" s="1"/>
  <c r="O359" i="1"/>
  <c r="M359" i="1" s="1"/>
  <c r="O360" i="1"/>
  <c r="M360" i="1" s="1"/>
  <c r="O361" i="1"/>
  <c r="M361" i="1" s="1"/>
  <c r="O362" i="1"/>
  <c r="M362" i="1" s="1"/>
  <c r="O363" i="1"/>
  <c r="O364" i="1"/>
  <c r="M364" i="1" s="1"/>
  <c r="O365" i="1"/>
  <c r="M365" i="1" s="1"/>
  <c r="O366" i="1"/>
  <c r="M366" i="1" s="1"/>
  <c r="O367" i="1"/>
  <c r="M367" i="1" s="1"/>
  <c r="O368" i="1"/>
  <c r="M368" i="1" s="1"/>
  <c r="O369" i="1"/>
  <c r="O370" i="1"/>
  <c r="M370" i="1" s="1"/>
  <c r="O371" i="1"/>
  <c r="M371" i="1" s="1"/>
  <c r="O372" i="1"/>
  <c r="M372" i="1" s="1"/>
  <c r="O373" i="1"/>
  <c r="M373" i="1" s="1"/>
  <c r="O374" i="1"/>
  <c r="M374" i="1" s="1"/>
  <c r="O375" i="1"/>
  <c r="O376" i="1"/>
  <c r="M376" i="1" s="1"/>
  <c r="O377" i="1"/>
  <c r="M377" i="1" s="1"/>
  <c r="O378" i="1"/>
  <c r="M378" i="1" s="1"/>
  <c r="O379" i="1"/>
  <c r="M379" i="1" s="1"/>
  <c r="O380" i="1"/>
  <c r="M380" i="1" s="1"/>
  <c r="O381" i="1"/>
  <c r="O382" i="1"/>
  <c r="M382" i="1" s="1"/>
  <c r="O383" i="1"/>
  <c r="M383" i="1" s="1"/>
  <c r="O384" i="1"/>
  <c r="M384" i="1" s="1"/>
  <c r="O385" i="1"/>
  <c r="M385" i="1" s="1"/>
  <c r="O386" i="1"/>
  <c r="M386" i="1" s="1"/>
  <c r="O387" i="1"/>
  <c r="O388" i="1"/>
  <c r="M388" i="1" s="1"/>
  <c r="O389" i="1"/>
  <c r="M389" i="1" s="1"/>
  <c r="O390" i="1"/>
  <c r="M390" i="1" s="1"/>
  <c r="O391" i="1"/>
  <c r="M391" i="1" s="1"/>
  <c r="O392" i="1"/>
  <c r="M392" i="1" s="1"/>
  <c r="O393" i="1"/>
  <c r="O394" i="1"/>
  <c r="M394" i="1" s="1"/>
  <c r="O395" i="1"/>
  <c r="M395" i="1" s="1"/>
  <c r="O396" i="1"/>
  <c r="M396" i="1" s="1"/>
  <c r="O397" i="1"/>
  <c r="M397" i="1" s="1"/>
  <c r="O398" i="1"/>
  <c r="M398" i="1" s="1"/>
  <c r="O399" i="1"/>
  <c r="O400" i="1"/>
  <c r="M400" i="1" s="1"/>
  <c r="O401" i="1"/>
  <c r="M401" i="1" s="1"/>
  <c r="O402" i="1"/>
  <c r="M402" i="1" s="1"/>
  <c r="O403" i="1"/>
  <c r="M403" i="1" s="1"/>
  <c r="O404" i="1"/>
  <c r="M404" i="1" s="1"/>
  <c r="O405" i="1"/>
  <c r="O406" i="1"/>
  <c r="M406" i="1" s="1"/>
  <c r="O407" i="1"/>
  <c r="M407" i="1" s="1"/>
  <c r="O408" i="1"/>
  <c r="M408" i="1" s="1"/>
  <c r="O409" i="1"/>
  <c r="M409" i="1" s="1"/>
  <c r="O410" i="1"/>
  <c r="M410" i="1" s="1"/>
  <c r="O411" i="1"/>
  <c r="O412" i="1"/>
  <c r="M412" i="1" s="1"/>
  <c r="O413" i="1"/>
  <c r="M413" i="1" s="1"/>
  <c r="O414" i="1"/>
  <c r="M414" i="1" s="1"/>
  <c r="O415" i="1"/>
  <c r="M415" i="1" s="1"/>
  <c r="O416" i="1"/>
  <c r="M416" i="1" s="1"/>
  <c r="O417" i="1"/>
  <c r="O418" i="1"/>
  <c r="M418" i="1" s="1"/>
  <c r="O419" i="1"/>
  <c r="M419" i="1" s="1"/>
  <c r="O420" i="1"/>
  <c r="M420" i="1" s="1"/>
  <c r="O421" i="1"/>
  <c r="M421" i="1" s="1"/>
  <c r="O422" i="1"/>
  <c r="M422" i="1" s="1"/>
  <c r="O423" i="1"/>
  <c r="O424" i="1"/>
  <c r="M424" i="1" s="1"/>
  <c r="O425" i="1"/>
  <c r="M425" i="1" s="1"/>
  <c r="O426" i="1"/>
  <c r="M426" i="1" s="1"/>
  <c r="O427" i="1"/>
  <c r="M427" i="1" s="1"/>
  <c r="O428" i="1"/>
  <c r="M428" i="1" s="1"/>
  <c r="O429" i="1"/>
  <c r="O430" i="1"/>
  <c r="M430" i="1" s="1"/>
  <c r="O431" i="1"/>
  <c r="M431" i="1" s="1"/>
  <c r="O432" i="1"/>
  <c r="M432" i="1" s="1"/>
  <c r="O433" i="1"/>
  <c r="M433" i="1" s="1"/>
  <c r="O434" i="1"/>
  <c r="M434" i="1" s="1"/>
  <c r="O435" i="1"/>
  <c r="O436" i="1"/>
  <c r="M436" i="1" s="1"/>
  <c r="O437" i="1"/>
  <c r="M437" i="1" s="1"/>
  <c r="O438" i="1"/>
  <c r="M438" i="1" s="1"/>
  <c r="O439" i="1"/>
  <c r="M439" i="1" s="1"/>
  <c r="O440" i="1"/>
  <c r="M440" i="1" s="1"/>
  <c r="O441" i="1"/>
  <c r="O442" i="1"/>
  <c r="M442" i="1" s="1"/>
  <c r="O443" i="1"/>
  <c r="M443" i="1" s="1"/>
  <c r="O444" i="1"/>
  <c r="M444" i="1" s="1"/>
  <c r="O445" i="1"/>
  <c r="M445" i="1" s="1"/>
  <c r="O446" i="1"/>
  <c r="M446" i="1" s="1"/>
  <c r="O447" i="1"/>
  <c r="O448" i="1"/>
  <c r="M448" i="1" s="1"/>
  <c r="O449" i="1"/>
  <c r="M449" i="1" s="1"/>
  <c r="O450" i="1"/>
  <c r="M450" i="1" s="1"/>
  <c r="O451" i="1"/>
  <c r="M451" i="1" s="1"/>
  <c r="O452" i="1"/>
  <c r="M452" i="1" s="1"/>
  <c r="O453" i="1"/>
  <c r="O454" i="1"/>
  <c r="M454" i="1" s="1"/>
  <c r="O455" i="1"/>
  <c r="M455" i="1" s="1"/>
  <c r="O456" i="1"/>
  <c r="M456" i="1" s="1"/>
  <c r="O457" i="1"/>
  <c r="M457" i="1" s="1"/>
  <c r="O458" i="1"/>
  <c r="M458" i="1" s="1"/>
  <c r="O459" i="1"/>
  <c r="O460" i="1"/>
  <c r="M460" i="1" s="1"/>
  <c r="O461" i="1"/>
  <c r="M461" i="1" s="1"/>
  <c r="O462" i="1"/>
  <c r="M462" i="1" s="1"/>
  <c r="O463" i="1"/>
  <c r="M463" i="1" s="1"/>
  <c r="O464" i="1"/>
  <c r="M464" i="1" s="1"/>
  <c r="O465" i="1"/>
  <c r="O466" i="1"/>
  <c r="M466" i="1" s="1"/>
  <c r="O467" i="1"/>
  <c r="M467" i="1" s="1"/>
  <c r="O468" i="1"/>
  <c r="M468" i="1" s="1"/>
  <c r="O469" i="1"/>
  <c r="M469" i="1" s="1"/>
  <c r="O470" i="1"/>
  <c r="M470" i="1" s="1"/>
  <c r="O471" i="1"/>
  <c r="O472" i="1"/>
  <c r="M472" i="1" s="1"/>
  <c r="O473" i="1"/>
  <c r="M473" i="1" s="1"/>
  <c r="O474" i="1"/>
  <c r="M474" i="1" s="1"/>
  <c r="O475" i="1"/>
  <c r="M475" i="1" s="1"/>
  <c r="O476" i="1"/>
  <c r="M476" i="1" s="1"/>
  <c r="O477" i="1"/>
  <c r="O478" i="1"/>
  <c r="M478" i="1" s="1"/>
  <c r="O479" i="1"/>
  <c r="M479" i="1" s="1"/>
  <c r="O480" i="1"/>
  <c r="M480" i="1" s="1"/>
  <c r="O481" i="1"/>
  <c r="M481" i="1" s="1"/>
  <c r="O482" i="1"/>
  <c r="M482" i="1" s="1"/>
  <c r="O483" i="1"/>
  <c r="O484" i="1"/>
  <c r="M484" i="1" s="1"/>
  <c r="O485" i="1"/>
  <c r="M485" i="1" s="1"/>
  <c r="O486" i="1"/>
  <c r="M486" i="1" s="1"/>
  <c r="O487" i="1"/>
  <c r="M487" i="1" s="1"/>
  <c r="O488" i="1"/>
  <c r="M488" i="1" s="1"/>
  <c r="O489" i="1"/>
  <c r="O490" i="1"/>
  <c r="M490" i="1" s="1"/>
  <c r="O491" i="1"/>
  <c r="M491" i="1" s="1"/>
  <c r="O492" i="1"/>
  <c r="M492" i="1" s="1"/>
  <c r="O493" i="1"/>
  <c r="M493" i="1" s="1"/>
  <c r="O494" i="1"/>
  <c r="M494" i="1" s="1"/>
  <c r="O495" i="1"/>
  <c r="O496" i="1"/>
  <c r="M496" i="1" s="1"/>
  <c r="O497" i="1"/>
  <c r="M497" i="1" s="1"/>
  <c r="O498" i="1"/>
  <c r="M498" i="1" s="1"/>
  <c r="O499" i="1"/>
  <c r="M499" i="1" s="1"/>
  <c r="O500" i="1"/>
  <c r="M500" i="1" s="1"/>
  <c r="O10" i="1"/>
  <c r="O8" i="1"/>
  <c r="O38" i="1" s="1"/>
  <c r="M38" i="1" s="1"/>
  <c r="N8" i="1"/>
  <c r="M123" i="1" l="1"/>
  <c r="M111" i="1"/>
  <c r="M99" i="1"/>
  <c r="M87" i="1"/>
  <c r="M75" i="1"/>
  <c r="M63" i="1"/>
  <c r="M51" i="1"/>
  <c r="M37" i="1"/>
  <c r="M22" i="1"/>
  <c r="M495" i="1"/>
  <c r="M483" i="1"/>
  <c r="M471" i="1"/>
  <c r="M459" i="1"/>
  <c r="M447" i="1"/>
  <c r="M435" i="1"/>
  <c r="M423" i="1"/>
  <c r="M411" i="1"/>
  <c r="M399" i="1"/>
  <c r="M387" i="1"/>
  <c r="M375" i="1"/>
  <c r="M363" i="1"/>
  <c r="M351" i="1"/>
  <c r="M339" i="1"/>
  <c r="M327" i="1"/>
  <c r="M315" i="1"/>
  <c r="M303" i="1"/>
  <c r="M291" i="1"/>
  <c r="M279" i="1"/>
  <c r="M267" i="1"/>
  <c r="M255" i="1"/>
  <c r="M243" i="1"/>
  <c r="M231" i="1"/>
  <c r="M219" i="1"/>
  <c r="M207" i="1"/>
  <c r="M195" i="1"/>
  <c r="M183" i="1"/>
  <c r="M171" i="1"/>
  <c r="M159" i="1"/>
  <c r="M147" i="1"/>
  <c r="M135" i="1"/>
  <c r="M10" i="1"/>
  <c r="M489" i="1"/>
  <c r="M477" i="1"/>
  <c r="M465" i="1"/>
  <c r="M453" i="1"/>
  <c r="M441" i="1"/>
  <c r="M429" i="1"/>
  <c r="M417" i="1"/>
  <c r="M405" i="1"/>
  <c r="M393" i="1"/>
  <c r="M381" i="1"/>
  <c r="M369" i="1"/>
  <c r="M357" i="1"/>
  <c r="M345" i="1"/>
  <c r="M333" i="1"/>
  <c r="M321" i="1"/>
  <c r="M309" i="1"/>
  <c r="M297" i="1"/>
  <c r="M285" i="1"/>
  <c r="M273" i="1"/>
  <c r="M261" i="1"/>
  <c r="M249" i="1"/>
  <c r="M237" i="1"/>
  <c r="M225" i="1"/>
  <c r="M213" i="1"/>
  <c r="M201" i="1"/>
  <c r="M189" i="1"/>
  <c r="M177" i="1"/>
  <c r="M165" i="1"/>
  <c r="M153" i="1"/>
  <c r="M141" i="1"/>
  <c r="M129" i="1"/>
  <c r="M117" i="1"/>
  <c r="M105" i="1"/>
  <c r="M31" i="1"/>
  <c r="P30" i="1"/>
  <c r="M30" i="1" s="1"/>
  <c r="P41" i="1"/>
  <c r="M41" i="1" s="1"/>
  <c r="P40" i="1"/>
  <c r="M40" i="1" s="1"/>
  <c r="P32" i="1"/>
  <c r="M32" i="1" s="1"/>
  <c r="O39" i="1"/>
  <c r="M39" i="1" s="1"/>
  <c r="H494" i="6" l="1"/>
  <c r="I494" i="6"/>
  <c r="J494" i="6"/>
  <c r="K494" i="6"/>
  <c r="L494" i="6"/>
  <c r="M494" i="6"/>
  <c r="N494" i="6"/>
  <c r="O494" i="6"/>
  <c r="P494" i="6"/>
  <c r="Q494" i="6"/>
  <c r="R494" i="6"/>
  <c r="S494" i="6"/>
  <c r="T494" i="6"/>
  <c r="U494" i="6"/>
  <c r="V494" i="6"/>
  <c r="W494" i="6"/>
  <c r="X494" i="6"/>
  <c r="Y494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Y495" i="6"/>
  <c r="H496" i="6"/>
  <c r="I496" i="6"/>
  <c r="J496" i="6"/>
  <c r="K496" i="6"/>
  <c r="L496" i="6"/>
  <c r="M496" i="6"/>
  <c r="N496" i="6"/>
  <c r="O496" i="6"/>
  <c r="P496" i="6"/>
  <c r="Q496" i="6"/>
  <c r="R496" i="6"/>
  <c r="S496" i="6"/>
  <c r="T496" i="6"/>
  <c r="U496" i="6"/>
  <c r="V496" i="6"/>
  <c r="W496" i="6"/>
  <c r="X496" i="6"/>
  <c r="Y496" i="6"/>
  <c r="H497" i="6"/>
  <c r="I497" i="6"/>
  <c r="J497" i="6"/>
  <c r="K497" i="6"/>
  <c r="L497" i="6"/>
  <c r="M497" i="6"/>
  <c r="N497" i="6"/>
  <c r="O497" i="6"/>
  <c r="P497" i="6"/>
  <c r="Q497" i="6"/>
  <c r="R497" i="6"/>
  <c r="S497" i="6"/>
  <c r="T497" i="6"/>
  <c r="U497" i="6"/>
  <c r="V497" i="6"/>
  <c r="W497" i="6"/>
  <c r="X497" i="6"/>
  <c r="Y497" i="6"/>
  <c r="H498" i="6"/>
  <c r="I498" i="6"/>
  <c r="J498" i="6"/>
  <c r="K498" i="6"/>
  <c r="L498" i="6"/>
  <c r="M498" i="6"/>
  <c r="N498" i="6"/>
  <c r="O498" i="6"/>
  <c r="P498" i="6"/>
  <c r="Q498" i="6"/>
  <c r="R498" i="6"/>
  <c r="S498" i="6"/>
  <c r="T498" i="6"/>
  <c r="U498" i="6"/>
  <c r="V498" i="6"/>
  <c r="W498" i="6"/>
  <c r="X498" i="6"/>
  <c r="Y498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H500" i="6"/>
  <c r="I500" i="6"/>
  <c r="J500" i="6"/>
  <c r="K500" i="6"/>
  <c r="L500" i="6"/>
  <c r="M500" i="6"/>
  <c r="N500" i="6"/>
  <c r="O500" i="6"/>
  <c r="P500" i="6"/>
  <c r="Q500" i="6"/>
  <c r="R500" i="6"/>
  <c r="S500" i="6"/>
  <c r="T500" i="6"/>
  <c r="U500" i="6"/>
  <c r="V500" i="6"/>
  <c r="W500" i="6"/>
  <c r="X500" i="6"/>
  <c r="Y500" i="6"/>
  <c r="H501" i="6"/>
  <c r="I501" i="6"/>
  <c r="J501" i="6"/>
  <c r="K501" i="6"/>
  <c r="L501" i="6"/>
  <c r="M501" i="6"/>
  <c r="N501" i="6"/>
  <c r="O501" i="6"/>
  <c r="P501" i="6"/>
  <c r="Q501" i="6"/>
  <c r="R501" i="6"/>
  <c r="S501" i="6"/>
  <c r="T501" i="6"/>
  <c r="U501" i="6"/>
  <c r="V501" i="6"/>
  <c r="W501" i="6"/>
  <c r="X501" i="6"/>
  <c r="Y501" i="6"/>
  <c r="H502" i="6"/>
  <c r="I502" i="6"/>
  <c r="J502" i="6"/>
  <c r="K502" i="6"/>
  <c r="L502" i="6"/>
  <c r="M502" i="6"/>
  <c r="N502" i="6"/>
  <c r="O502" i="6"/>
  <c r="P502" i="6"/>
  <c r="Q502" i="6"/>
  <c r="R502" i="6"/>
  <c r="S502" i="6"/>
  <c r="T502" i="6"/>
  <c r="U502" i="6"/>
  <c r="V502" i="6"/>
  <c r="W502" i="6"/>
  <c r="X502" i="6"/>
  <c r="Y502" i="6"/>
  <c r="H503" i="6"/>
  <c r="I503" i="6"/>
  <c r="J503" i="6"/>
  <c r="K503" i="6"/>
  <c r="L503" i="6"/>
  <c r="M503" i="6"/>
  <c r="N503" i="6"/>
  <c r="O503" i="6"/>
  <c r="P503" i="6"/>
  <c r="Q503" i="6"/>
  <c r="R503" i="6"/>
  <c r="S503" i="6"/>
  <c r="T503" i="6"/>
  <c r="U503" i="6"/>
  <c r="V503" i="6"/>
  <c r="W503" i="6"/>
  <c r="X503" i="6"/>
  <c r="Y503" i="6"/>
  <c r="H504" i="6"/>
  <c r="I504" i="6"/>
  <c r="J504" i="6"/>
  <c r="K504" i="6"/>
  <c r="L504" i="6"/>
  <c r="M504" i="6"/>
  <c r="N504" i="6"/>
  <c r="O504" i="6"/>
  <c r="P504" i="6"/>
  <c r="Q504" i="6"/>
  <c r="R504" i="6"/>
  <c r="S504" i="6"/>
  <c r="T504" i="6"/>
  <c r="U504" i="6"/>
  <c r="V504" i="6"/>
  <c r="W504" i="6"/>
  <c r="X504" i="6"/>
  <c r="Y504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U505" i="6"/>
  <c r="V505" i="6"/>
  <c r="W505" i="6"/>
  <c r="X505" i="6"/>
  <c r="Y505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U506" i="6"/>
  <c r="V506" i="6"/>
  <c r="W506" i="6"/>
  <c r="X506" i="6"/>
  <c r="Y506" i="6"/>
  <c r="H507" i="6"/>
  <c r="I507" i="6"/>
  <c r="J507" i="6"/>
  <c r="K507" i="6"/>
  <c r="L507" i="6"/>
  <c r="M507" i="6"/>
  <c r="N507" i="6"/>
  <c r="O507" i="6"/>
  <c r="P507" i="6"/>
  <c r="Q507" i="6"/>
  <c r="R507" i="6"/>
  <c r="S507" i="6"/>
  <c r="T507" i="6"/>
  <c r="U507" i="6"/>
  <c r="V507" i="6"/>
  <c r="W507" i="6"/>
  <c r="X507" i="6"/>
  <c r="Y507" i="6"/>
  <c r="H508" i="6"/>
  <c r="I508" i="6"/>
  <c r="J508" i="6"/>
  <c r="K508" i="6"/>
  <c r="L508" i="6"/>
  <c r="M508" i="6"/>
  <c r="N508" i="6"/>
  <c r="O508" i="6"/>
  <c r="P508" i="6"/>
  <c r="Q508" i="6"/>
  <c r="R508" i="6"/>
  <c r="S508" i="6"/>
  <c r="T508" i="6"/>
  <c r="U508" i="6"/>
  <c r="V508" i="6"/>
  <c r="W508" i="6"/>
  <c r="X508" i="6"/>
  <c r="Y508" i="6"/>
  <c r="H509" i="6"/>
  <c r="I509" i="6"/>
  <c r="J509" i="6"/>
  <c r="K509" i="6"/>
  <c r="L509" i="6"/>
  <c r="M509" i="6"/>
  <c r="N509" i="6"/>
  <c r="O509" i="6"/>
  <c r="P509" i="6"/>
  <c r="Q509" i="6"/>
  <c r="R509" i="6"/>
  <c r="S509" i="6"/>
  <c r="T509" i="6"/>
  <c r="U509" i="6"/>
  <c r="V509" i="6"/>
  <c r="W509" i="6"/>
  <c r="X509" i="6"/>
  <c r="Y509" i="6"/>
  <c r="H510" i="6"/>
  <c r="I510" i="6"/>
  <c r="J510" i="6"/>
  <c r="K510" i="6"/>
  <c r="L510" i="6"/>
  <c r="M510" i="6"/>
  <c r="N510" i="6"/>
  <c r="O510" i="6"/>
  <c r="P510" i="6"/>
  <c r="Q510" i="6"/>
  <c r="R510" i="6"/>
  <c r="S510" i="6"/>
  <c r="T510" i="6"/>
  <c r="U510" i="6"/>
  <c r="V510" i="6"/>
  <c r="W510" i="6"/>
  <c r="X510" i="6"/>
  <c r="Y510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Y511" i="6"/>
  <c r="H512" i="6"/>
  <c r="I512" i="6"/>
  <c r="J512" i="6"/>
  <c r="K512" i="6"/>
  <c r="L512" i="6"/>
  <c r="M512" i="6"/>
  <c r="N512" i="6"/>
  <c r="O512" i="6"/>
  <c r="P512" i="6"/>
  <c r="Q512" i="6"/>
  <c r="R512" i="6"/>
  <c r="S512" i="6"/>
  <c r="T512" i="6"/>
  <c r="U512" i="6"/>
  <c r="V512" i="6"/>
  <c r="W512" i="6"/>
  <c r="X512" i="6"/>
  <c r="Y512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X513" i="6"/>
  <c r="Y513" i="6"/>
  <c r="H514" i="6"/>
  <c r="I514" i="6"/>
  <c r="J514" i="6"/>
  <c r="K514" i="6"/>
  <c r="L514" i="6"/>
  <c r="M514" i="6"/>
  <c r="N514" i="6"/>
  <c r="O514" i="6"/>
  <c r="P514" i="6"/>
  <c r="Q514" i="6"/>
  <c r="R514" i="6"/>
  <c r="S514" i="6"/>
  <c r="T514" i="6"/>
  <c r="U514" i="6"/>
  <c r="V514" i="6"/>
  <c r="W514" i="6"/>
  <c r="X514" i="6"/>
  <c r="Y514" i="6"/>
  <c r="H515" i="6"/>
  <c r="I515" i="6"/>
  <c r="J515" i="6"/>
  <c r="K515" i="6"/>
  <c r="L515" i="6"/>
  <c r="M515" i="6"/>
  <c r="N515" i="6"/>
  <c r="O515" i="6"/>
  <c r="P515" i="6"/>
  <c r="Q515" i="6"/>
  <c r="R515" i="6"/>
  <c r="S515" i="6"/>
  <c r="T515" i="6"/>
  <c r="U515" i="6"/>
  <c r="V515" i="6"/>
  <c r="W515" i="6"/>
  <c r="X515" i="6"/>
  <c r="Y515" i="6"/>
  <c r="H516" i="6"/>
  <c r="I516" i="6"/>
  <c r="J516" i="6"/>
  <c r="K516" i="6"/>
  <c r="L516" i="6"/>
  <c r="M516" i="6"/>
  <c r="N516" i="6"/>
  <c r="O516" i="6"/>
  <c r="P516" i="6"/>
  <c r="Q516" i="6"/>
  <c r="R516" i="6"/>
  <c r="S516" i="6"/>
  <c r="T516" i="6"/>
  <c r="U516" i="6"/>
  <c r="V516" i="6"/>
  <c r="W516" i="6"/>
  <c r="X516" i="6"/>
  <c r="Y516" i="6"/>
  <c r="H517" i="6"/>
  <c r="I517" i="6"/>
  <c r="J517" i="6"/>
  <c r="K517" i="6"/>
  <c r="L517" i="6"/>
  <c r="M517" i="6"/>
  <c r="N517" i="6"/>
  <c r="O517" i="6"/>
  <c r="P517" i="6"/>
  <c r="Q517" i="6"/>
  <c r="R517" i="6"/>
  <c r="S517" i="6"/>
  <c r="T517" i="6"/>
  <c r="U517" i="6"/>
  <c r="V517" i="6"/>
  <c r="W517" i="6"/>
  <c r="X517" i="6"/>
  <c r="Y517" i="6"/>
  <c r="H518" i="6"/>
  <c r="I518" i="6"/>
  <c r="J518" i="6"/>
  <c r="K518" i="6"/>
  <c r="L518" i="6"/>
  <c r="M518" i="6"/>
  <c r="N518" i="6"/>
  <c r="O518" i="6"/>
  <c r="P518" i="6"/>
  <c r="Q518" i="6"/>
  <c r="R518" i="6"/>
  <c r="S518" i="6"/>
  <c r="T518" i="6"/>
  <c r="U518" i="6"/>
  <c r="V518" i="6"/>
  <c r="W518" i="6"/>
  <c r="X518" i="6"/>
  <c r="Y518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U519" i="6"/>
  <c r="V519" i="6"/>
  <c r="W519" i="6"/>
  <c r="X519" i="6"/>
  <c r="Y519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Y520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U521" i="6"/>
  <c r="V521" i="6"/>
  <c r="W521" i="6"/>
  <c r="X521" i="6"/>
  <c r="Y521" i="6"/>
  <c r="H522" i="6"/>
  <c r="I522" i="6"/>
  <c r="J522" i="6"/>
  <c r="K522" i="6"/>
  <c r="L522" i="6"/>
  <c r="M522" i="6"/>
  <c r="N522" i="6"/>
  <c r="O522" i="6"/>
  <c r="P522" i="6"/>
  <c r="Q522" i="6"/>
  <c r="R522" i="6"/>
  <c r="S522" i="6"/>
  <c r="T522" i="6"/>
  <c r="U522" i="6"/>
  <c r="V522" i="6"/>
  <c r="W522" i="6"/>
  <c r="X522" i="6"/>
  <c r="Y522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U523" i="6"/>
  <c r="V523" i="6"/>
  <c r="W523" i="6"/>
  <c r="X523" i="6"/>
  <c r="Y523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Y524" i="6"/>
  <c r="H525" i="6"/>
  <c r="I525" i="6"/>
  <c r="J525" i="6"/>
  <c r="K525" i="6"/>
  <c r="L525" i="6"/>
  <c r="M525" i="6"/>
  <c r="N525" i="6"/>
  <c r="O525" i="6"/>
  <c r="P525" i="6"/>
  <c r="Q525" i="6"/>
  <c r="R525" i="6"/>
  <c r="S525" i="6"/>
  <c r="T525" i="6"/>
  <c r="U525" i="6"/>
  <c r="V525" i="6"/>
  <c r="W525" i="6"/>
  <c r="X525" i="6"/>
  <c r="Y525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U526" i="6"/>
  <c r="V526" i="6"/>
  <c r="W526" i="6"/>
  <c r="X526" i="6"/>
  <c r="Y526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Y527" i="6"/>
  <c r="H528" i="6"/>
  <c r="I528" i="6"/>
  <c r="J528" i="6"/>
  <c r="K528" i="6"/>
  <c r="L528" i="6"/>
  <c r="M528" i="6"/>
  <c r="N528" i="6"/>
  <c r="O528" i="6"/>
  <c r="P528" i="6"/>
  <c r="Q528" i="6"/>
  <c r="R528" i="6"/>
  <c r="S528" i="6"/>
  <c r="T528" i="6"/>
  <c r="U528" i="6"/>
  <c r="V528" i="6"/>
  <c r="W528" i="6"/>
  <c r="X528" i="6"/>
  <c r="Y528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U529" i="6"/>
  <c r="V529" i="6"/>
  <c r="W529" i="6"/>
  <c r="X529" i="6"/>
  <c r="Y529" i="6"/>
  <c r="H530" i="6"/>
  <c r="I530" i="6"/>
  <c r="J530" i="6"/>
  <c r="K530" i="6"/>
  <c r="L530" i="6"/>
  <c r="M530" i="6"/>
  <c r="N530" i="6"/>
  <c r="O530" i="6"/>
  <c r="P530" i="6"/>
  <c r="Q530" i="6"/>
  <c r="R530" i="6"/>
  <c r="S530" i="6"/>
  <c r="T530" i="6"/>
  <c r="U530" i="6"/>
  <c r="V530" i="6"/>
  <c r="W530" i="6"/>
  <c r="X530" i="6"/>
  <c r="Y530" i="6"/>
  <c r="H531" i="6"/>
  <c r="I531" i="6"/>
  <c r="J531" i="6"/>
  <c r="K531" i="6"/>
  <c r="L531" i="6"/>
  <c r="M531" i="6"/>
  <c r="N531" i="6"/>
  <c r="O531" i="6"/>
  <c r="P531" i="6"/>
  <c r="Q531" i="6"/>
  <c r="R531" i="6"/>
  <c r="S531" i="6"/>
  <c r="T531" i="6"/>
  <c r="U531" i="6"/>
  <c r="V531" i="6"/>
  <c r="W531" i="6"/>
  <c r="X531" i="6"/>
  <c r="Y531" i="6"/>
  <c r="H532" i="6"/>
  <c r="I532" i="6"/>
  <c r="J532" i="6"/>
  <c r="K532" i="6"/>
  <c r="L532" i="6"/>
  <c r="M532" i="6"/>
  <c r="N532" i="6"/>
  <c r="O532" i="6"/>
  <c r="P532" i="6"/>
  <c r="Q532" i="6"/>
  <c r="R532" i="6"/>
  <c r="S532" i="6"/>
  <c r="T532" i="6"/>
  <c r="U532" i="6"/>
  <c r="V532" i="6"/>
  <c r="W532" i="6"/>
  <c r="X532" i="6"/>
  <c r="Y532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X534" i="6"/>
  <c r="Y534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Y535" i="6"/>
  <c r="H536" i="6"/>
  <c r="I536" i="6"/>
  <c r="J536" i="6"/>
  <c r="K536" i="6"/>
  <c r="L536" i="6"/>
  <c r="M536" i="6"/>
  <c r="N536" i="6"/>
  <c r="O536" i="6"/>
  <c r="P536" i="6"/>
  <c r="Q536" i="6"/>
  <c r="R536" i="6"/>
  <c r="S536" i="6"/>
  <c r="T536" i="6"/>
  <c r="U536" i="6"/>
  <c r="V536" i="6"/>
  <c r="W536" i="6"/>
  <c r="X536" i="6"/>
  <c r="Y536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U537" i="6"/>
  <c r="V537" i="6"/>
  <c r="W537" i="6"/>
  <c r="X537" i="6"/>
  <c r="Y537" i="6"/>
  <c r="H538" i="6"/>
  <c r="I538" i="6"/>
  <c r="J538" i="6"/>
  <c r="K538" i="6"/>
  <c r="L538" i="6"/>
  <c r="M538" i="6"/>
  <c r="N538" i="6"/>
  <c r="O538" i="6"/>
  <c r="P538" i="6"/>
  <c r="Q538" i="6"/>
  <c r="R538" i="6"/>
  <c r="S538" i="6"/>
  <c r="T538" i="6"/>
  <c r="U538" i="6"/>
  <c r="V538" i="6"/>
  <c r="W538" i="6"/>
  <c r="X538" i="6"/>
  <c r="Y538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U539" i="6"/>
  <c r="V539" i="6"/>
  <c r="W539" i="6"/>
  <c r="X539" i="6"/>
  <c r="Y539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U540" i="6"/>
  <c r="V540" i="6"/>
  <c r="W540" i="6"/>
  <c r="X540" i="6"/>
  <c r="Y540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X541" i="6"/>
  <c r="Y541" i="6"/>
  <c r="H542" i="6"/>
  <c r="I542" i="6"/>
  <c r="J542" i="6"/>
  <c r="K542" i="6"/>
  <c r="L542" i="6"/>
  <c r="M542" i="6"/>
  <c r="N542" i="6"/>
  <c r="O542" i="6"/>
  <c r="P542" i="6"/>
  <c r="Q542" i="6"/>
  <c r="R542" i="6"/>
  <c r="S542" i="6"/>
  <c r="T542" i="6"/>
  <c r="U542" i="6"/>
  <c r="V542" i="6"/>
  <c r="W542" i="6"/>
  <c r="X542" i="6"/>
  <c r="Y542" i="6"/>
  <c r="H543" i="6"/>
  <c r="I543" i="6"/>
  <c r="J543" i="6"/>
  <c r="K543" i="6"/>
  <c r="L543" i="6"/>
  <c r="M543" i="6"/>
  <c r="N543" i="6"/>
  <c r="O543" i="6"/>
  <c r="P543" i="6"/>
  <c r="Q543" i="6"/>
  <c r="R543" i="6"/>
  <c r="S543" i="6"/>
  <c r="T543" i="6"/>
  <c r="U543" i="6"/>
  <c r="V543" i="6"/>
  <c r="W543" i="6"/>
  <c r="X543" i="6"/>
  <c r="Y543" i="6"/>
  <c r="H544" i="6"/>
  <c r="I544" i="6"/>
  <c r="J544" i="6"/>
  <c r="K544" i="6"/>
  <c r="L544" i="6"/>
  <c r="M544" i="6"/>
  <c r="N544" i="6"/>
  <c r="O544" i="6"/>
  <c r="P544" i="6"/>
  <c r="Q544" i="6"/>
  <c r="R544" i="6"/>
  <c r="S544" i="6"/>
  <c r="T544" i="6"/>
  <c r="U544" i="6"/>
  <c r="V544" i="6"/>
  <c r="W544" i="6"/>
  <c r="X544" i="6"/>
  <c r="Y544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U545" i="6"/>
  <c r="V545" i="6"/>
  <c r="W545" i="6"/>
  <c r="X545" i="6"/>
  <c r="Y545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U546" i="6"/>
  <c r="V546" i="6"/>
  <c r="W546" i="6"/>
  <c r="X546" i="6"/>
  <c r="Y546" i="6"/>
  <c r="H547" i="6"/>
  <c r="I547" i="6"/>
  <c r="J547" i="6"/>
  <c r="K547" i="6"/>
  <c r="L547" i="6"/>
  <c r="M547" i="6"/>
  <c r="N547" i="6"/>
  <c r="O547" i="6"/>
  <c r="P547" i="6"/>
  <c r="Q547" i="6"/>
  <c r="R547" i="6"/>
  <c r="S547" i="6"/>
  <c r="T547" i="6"/>
  <c r="U547" i="6"/>
  <c r="V547" i="6"/>
  <c r="W547" i="6"/>
  <c r="X547" i="6"/>
  <c r="Y547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U548" i="6"/>
  <c r="V548" i="6"/>
  <c r="W548" i="6"/>
  <c r="X548" i="6"/>
  <c r="Y548" i="6"/>
  <c r="H549" i="6"/>
  <c r="I549" i="6"/>
  <c r="J549" i="6"/>
  <c r="K549" i="6"/>
  <c r="L549" i="6"/>
  <c r="M549" i="6"/>
  <c r="N549" i="6"/>
  <c r="O549" i="6"/>
  <c r="P549" i="6"/>
  <c r="Q549" i="6"/>
  <c r="R549" i="6"/>
  <c r="S549" i="6"/>
  <c r="T549" i="6"/>
  <c r="U549" i="6"/>
  <c r="V549" i="6"/>
  <c r="W549" i="6"/>
  <c r="X549" i="6"/>
  <c r="Y549" i="6"/>
  <c r="H550" i="6"/>
  <c r="I550" i="6"/>
  <c r="J550" i="6"/>
  <c r="K550" i="6"/>
  <c r="L550" i="6"/>
  <c r="M550" i="6"/>
  <c r="N550" i="6"/>
  <c r="O550" i="6"/>
  <c r="P550" i="6"/>
  <c r="Q550" i="6"/>
  <c r="R550" i="6"/>
  <c r="S550" i="6"/>
  <c r="T550" i="6"/>
  <c r="U550" i="6"/>
  <c r="V550" i="6"/>
  <c r="W550" i="6"/>
  <c r="X550" i="6"/>
  <c r="Y550" i="6"/>
  <c r="H551" i="6"/>
  <c r="I551" i="6"/>
  <c r="J551" i="6"/>
  <c r="K551" i="6"/>
  <c r="L551" i="6"/>
  <c r="M551" i="6"/>
  <c r="N551" i="6"/>
  <c r="O551" i="6"/>
  <c r="P551" i="6"/>
  <c r="Q551" i="6"/>
  <c r="R551" i="6"/>
  <c r="S551" i="6"/>
  <c r="T551" i="6"/>
  <c r="U551" i="6"/>
  <c r="V551" i="6"/>
  <c r="W551" i="6"/>
  <c r="X551" i="6"/>
  <c r="Y551" i="6"/>
  <c r="H552" i="6"/>
  <c r="I552" i="6"/>
  <c r="J552" i="6"/>
  <c r="K552" i="6"/>
  <c r="L552" i="6"/>
  <c r="M552" i="6"/>
  <c r="N552" i="6"/>
  <c r="O552" i="6"/>
  <c r="P552" i="6"/>
  <c r="Q552" i="6"/>
  <c r="R552" i="6"/>
  <c r="S552" i="6"/>
  <c r="T552" i="6"/>
  <c r="U552" i="6"/>
  <c r="V552" i="6"/>
  <c r="W552" i="6"/>
  <c r="X552" i="6"/>
  <c r="Y552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U553" i="6"/>
  <c r="V553" i="6"/>
  <c r="W553" i="6"/>
  <c r="X553" i="6"/>
  <c r="Y553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U555" i="6"/>
  <c r="V555" i="6"/>
  <c r="W555" i="6"/>
  <c r="X555" i="6"/>
  <c r="Y555" i="6"/>
  <c r="H556" i="6"/>
  <c r="I556" i="6"/>
  <c r="J556" i="6"/>
  <c r="K556" i="6"/>
  <c r="L556" i="6"/>
  <c r="M556" i="6"/>
  <c r="N556" i="6"/>
  <c r="O556" i="6"/>
  <c r="P556" i="6"/>
  <c r="Q556" i="6"/>
  <c r="R556" i="6"/>
  <c r="S556" i="6"/>
  <c r="T556" i="6"/>
  <c r="U556" i="6"/>
  <c r="V556" i="6"/>
  <c r="W556" i="6"/>
  <c r="X556" i="6"/>
  <c r="Y556" i="6"/>
  <c r="H557" i="6"/>
  <c r="I557" i="6"/>
  <c r="J557" i="6"/>
  <c r="K557" i="6"/>
  <c r="L557" i="6"/>
  <c r="M557" i="6"/>
  <c r="N557" i="6"/>
  <c r="O557" i="6"/>
  <c r="P557" i="6"/>
  <c r="Q557" i="6"/>
  <c r="R557" i="6"/>
  <c r="S557" i="6"/>
  <c r="T557" i="6"/>
  <c r="U557" i="6"/>
  <c r="V557" i="6"/>
  <c r="W557" i="6"/>
  <c r="X557" i="6"/>
  <c r="Y557" i="6"/>
  <c r="H558" i="6"/>
  <c r="I558" i="6"/>
  <c r="J558" i="6"/>
  <c r="K558" i="6"/>
  <c r="L558" i="6"/>
  <c r="M558" i="6"/>
  <c r="N558" i="6"/>
  <c r="O558" i="6"/>
  <c r="P558" i="6"/>
  <c r="Q558" i="6"/>
  <c r="R558" i="6"/>
  <c r="S558" i="6"/>
  <c r="T558" i="6"/>
  <c r="U558" i="6"/>
  <c r="V558" i="6"/>
  <c r="W558" i="6"/>
  <c r="X558" i="6"/>
  <c r="Y558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U559" i="6"/>
  <c r="V559" i="6"/>
  <c r="W559" i="6"/>
  <c r="X559" i="6"/>
  <c r="Y559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Y560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U561" i="6"/>
  <c r="V561" i="6"/>
  <c r="W561" i="6"/>
  <c r="X561" i="6"/>
  <c r="Y561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U562" i="6"/>
  <c r="V562" i="6"/>
  <c r="W562" i="6"/>
  <c r="X562" i="6"/>
  <c r="Y562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U563" i="6"/>
  <c r="V563" i="6"/>
  <c r="W563" i="6"/>
  <c r="X563" i="6"/>
  <c r="Y563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Y564" i="6"/>
  <c r="H565" i="6"/>
  <c r="I565" i="6"/>
  <c r="J565" i="6"/>
  <c r="K565" i="6"/>
  <c r="L565" i="6"/>
  <c r="M565" i="6"/>
  <c r="N565" i="6"/>
  <c r="O565" i="6"/>
  <c r="P565" i="6"/>
  <c r="Q565" i="6"/>
  <c r="R565" i="6"/>
  <c r="S565" i="6"/>
  <c r="T565" i="6"/>
  <c r="U565" i="6"/>
  <c r="V565" i="6"/>
  <c r="W565" i="6"/>
  <c r="X565" i="6"/>
  <c r="Y565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U566" i="6"/>
  <c r="V566" i="6"/>
  <c r="W566" i="6"/>
  <c r="X566" i="6"/>
  <c r="Y566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Y567" i="6"/>
  <c r="H568" i="6"/>
  <c r="I568" i="6"/>
  <c r="J568" i="6"/>
  <c r="K568" i="6"/>
  <c r="L568" i="6"/>
  <c r="M568" i="6"/>
  <c r="N568" i="6"/>
  <c r="O568" i="6"/>
  <c r="P568" i="6"/>
  <c r="Q568" i="6"/>
  <c r="R568" i="6"/>
  <c r="S568" i="6"/>
  <c r="T568" i="6"/>
  <c r="U568" i="6"/>
  <c r="V568" i="6"/>
  <c r="W568" i="6"/>
  <c r="X568" i="6"/>
  <c r="Y568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X569" i="6"/>
  <c r="Y569" i="6"/>
  <c r="H570" i="6"/>
  <c r="I570" i="6"/>
  <c r="J570" i="6"/>
  <c r="K570" i="6"/>
  <c r="L570" i="6"/>
  <c r="M570" i="6"/>
  <c r="N570" i="6"/>
  <c r="O570" i="6"/>
  <c r="P570" i="6"/>
  <c r="Q570" i="6"/>
  <c r="R570" i="6"/>
  <c r="S570" i="6"/>
  <c r="T570" i="6"/>
  <c r="U570" i="6"/>
  <c r="V570" i="6"/>
  <c r="W570" i="6"/>
  <c r="X570" i="6"/>
  <c r="Y570" i="6"/>
  <c r="H571" i="6"/>
  <c r="I571" i="6"/>
  <c r="J571" i="6"/>
  <c r="K571" i="6"/>
  <c r="L571" i="6"/>
  <c r="M571" i="6"/>
  <c r="N571" i="6"/>
  <c r="O571" i="6"/>
  <c r="P571" i="6"/>
  <c r="Q571" i="6"/>
  <c r="R571" i="6"/>
  <c r="S571" i="6"/>
  <c r="T571" i="6"/>
  <c r="U571" i="6"/>
  <c r="V571" i="6"/>
  <c r="W571" i="6"/>
  <c r="X571" i="6"/>
  <c r="Y571" i="6"/>
  <c r="H572" i="6"/>
  <c r="I572" i="6"/>
  <c r="J572" i="6"/>
  <c r="K572" i="6"/>
  <c r="L572" i="6"/>
  <c r="M572" i="6"/>
  <c r="N572" i="6"/>
  <c r="O572" i="6"/>
  <c r="P572" i="6"/>
  <c r="Q572" i="6"/>
  <c r="R572" i="6"/>
  <c r="S572" i="6"/>
  <c r="T572" i="6"/>
  <c r="U572" i="6"/>
  <c r="V572" i="6"/>
  <c r="W572" i="6"/>
  <c r="X572" i="6"/>
  <c r="Y572" i="6"/>
  <c r="H573" i="6"/>
  <c r="I573" i="6"/>
  <c r="J573" i="6"/>
  <c r="K573" i="6"/>
  <c r="L573" i="6"/>
  <c r="M573" i="6"/>
  <c r="N573" i="6"/>
  <c r="O573" i="6"/>
  <c r="P573" i="6"/>
  <c r="Q573" i="6"/>
  <c r="R573" i="6"/>
  <c r="S573" i="6"/>
  <c r="T573" i="6"/>
  <c r="U573" i="6"/>
  <c r="V573" i="6"/>
  <c r="W573" i="6"/>
  <c r="X573" i="6"/>
  <c r="Y573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U574" i="6"/>
  <c r="V574" i="6"/>
  <c r="W574" i="6"/>
  <c r="X574" i="6"/>
  <c r="Y574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Y575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U576" i="6"/>
  <c r="V576" i="6"/>
  <c r="W576" i="6"/>
  <c r="X576" i="6"/>
  <c r="Y576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H578" i="6"/>
  <c r="I578" i="6"/>
  <c r="J578" i="6"/>
  <c r="K578" i="6"/>
  <c r="L578" i="6"/>
  <c r="M578" i="6"/>
  <c r="N578" i="6"/>
  <c r="O578" i="6"/>
  <c r="P578" i="6"/>
  <c r="Q578" i="6"/>
  <c r="R578" i="6"/>
  <c r="S578" i="6"/>
  <c r="T578" i="6"/>
  <c r="U578" i="6"/>
  <c r="V578" i="6"/>
  <c r="W578" i="6"/>
  <c r="X578" i="6"/>
  <c r="Y578" i="6"/>
  <c r="H579" i="6"/>
  <c r="I579" i="6"/>
  <c r="J579" i="6"/>
  <c r="K579" i="6"/>
  <c r="L579" i="6"/>
  <c r="M579" i="6"/>
  <c r="N579" i="6"/>
  <c r="O579" i="6"/>
  <c r="P579" i="6"/>
  <c r="Q579" i="6"/>
  <c r="R579" i="6"/>
  <c r="S579" i="6"/>
  <c r="T579" i="6"/>
  <c r="U579" i="6"/>
  <c r="V579" i="6"/>
  <c r="W579" i="6"/>
  <c r="X579" i="6"/>
  <c r="Y579" i="6"/>
  <c r="H580" i="6"/>
  <c r="I580" i="6"/>
  <c r="J580" i="6"/>
  <c r="K580" i="6"/>
  <c r="L580" i="6"/>
  <c r="M580" i="6"/>
  <c r="N580" i="6"/>
  <c r="O580" i="6"/>
  <c r="P580" i="6"/>
  <c r="Q580" i="6"/>
  <c r="R580" i="6"/>
  <c r="S580" i="6"/>
  <c r="T580" i="6"/>
  <c r="U580" i="6"/>
  <c r="V580" i="6"/>
  <c r="W580" i="6"/>
  <c r="X580" i="6"/>
  <c r="Y580" i="6"/>
  <c r="H581" i="6"/>
  <c r="I581" i="6"/>
  <c r="J581" i="6"/>
  <c r="K581" i="6"/>
  <c r="L581" i="6"/>
  <c r="M581" i="6"/>
  <c r="N581" i="6"/>
  <c r="O581" i="6"/>
  <c r="P581" i="6"/>
  <c r="Q581" i="6"/>
  <c r="R581" i="6"/>
  <c r="S581" i="6"/>
  <c r="T581" i="6"/>
  <c r="U581" i="6"/>
  <c r="V581" i="6"/>
  <c r="W581" i="6"/>
  <c r="X581" i="6"/>
  <c r="Y581" i="6"/>
  <c r="H582" i="6"/>
  <c r="I582" i="6"/>
  <c r="J582" i="6"/>
  <c r="K582" i="6"/>
  <c r="L582" i="6"/>
  <c r="M582" i="6"/>
  <c r="N582" i="6"/>
  <c r="O582" i="6"/>
  <c r="P582" i="6"/>
  <c r="Q582" i="6"/>
  <c r="R582" i="6"/>
  <c r="S582" i="6"/>
  <c r="T582" i="6"/>
  <c r="U582" i="6"/>
  <c r="V582" i="6"/>
  <c r="W582" i="6"/>
  <c r="X582" i="6"/>
  <c r="Y582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U583" i="6"/>
  <c r="V583" i="6"/>
  <c r="W583" i="6"/>
  <c r="X583" i="6"/>
  <c r="Y583" i="6"/>
  <c r="H584" i="6"/>
  <c r="I584" i="6"/>
  <c r="J584" i="6"/>
  <c r="K584" i="6"/>
  <c r="L584" i="6"/>
  <c r="M584" i="6"/>
  <c r="N584" i="6"/>
  <c r="O584" i="6"/>
  <c r="P584" i="6"/>
  <c r="Q584" i="6"/>
  <c r="R584" i="6"/>
  <c r="S584" i="6"/>
  <c r="T584" i="6"/>
  <c r="U584" i="6"/>
  <c r="V584" i="6"/>
  <c r="W584" i="6"/>
  <c r="X584" i="6"/>
  <c r="Y584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U585" i="6"/>
  <c r="V585" i="6"/>
  <c r="W585" i="6"/>
  <c r="X585" i="6"/>
  <c r="Y585" i="6"/>
  <c r="H586" i="6"/>
  <c r="I586" i="6"/>
  <c r="J586" i="6"/>
  <c r="K586" i="6"/>
  <c r="L586" i="6"/>
  <c r="M586" i="6"/>
  <c r="N586" i="6"/>
  <c r="O586" i="6"/>
  <c r="P586" i="6"/>
  <c r="Q586" i="6"/>
  <c r="R586" i="6"/>
  <c r="S586" i="6"/>
  <c r="T586" i="6"/>
  <c r="U586" i="6"/>
  <c r="V586" i="6"/>
  <c r="W586" i="6"/>
  <c r="X586" i="6"/>
  <c r="Y586" i="6"/>
  <c r="H587" i="6"/>
  <c r="I587" i="6"/>
  <c r="J587" i="6"/>
  <c r="K587" i="6"/>
  <c r="L587" i="6"/>
  <c r="M587" i="6"/>
  <c r="N587" i="6"/>
  <c r="O587" i="6"/>
  <c r="P587" i="6"/>
  <c r="Q587" i="6"/>
  <c r="R587" i="6"/>
  <c r="S587" i="6"/>
  <c r="T587" i="6"/>
  <c r="U587" i="6"/>
  <c r="V587" i="6"/>
  <c r="W587" i="6"/>
  <c r="X587" i="6"/>
  <c r="Y587" i="6"/>
  <c r="H588" i="6"/>
  <c r="I588" i="6"/>
  <c r="J588" i="6"/>
  <c r="K588" i="6"/>
  <c r="L588" i="6"/>
  <c r="M588" i="6"/>
  <c r="N588" i="6"/>
  <c r="O588" i="6"/>
  <c r="P588" i="6"/>
  <c r="Q588" i="6"/>
  <c r="R588" i="6"/>
  <c r="S588" i="6"/>
  <c r="T588" i="6"/>
  <c r="U588" i="6"/>
  <c r="V588" i="6"/>
  <c r="W588" i="6"/>
  <c r="X588" i="6"/>
  <c r="Y588" i="6"/>
  <c r="H589" i="6"/>
  <c r="I589" i="6"/>
  <c r="J589" i="6"/>
  <c r="K589" i="6"/>
  <c r="L589" i="6"/>
  <c r="M589" i="6"/>
  <c r="N589" i="6"/>
  <c r="O589" i="6"/>
  <c r="P589" i="6"/>
  <c r="Q589" i="6"/>
  <c r="R589" i="6"/>
  <c r="S589" i="6"/>
  <c r="T589" i="6"/>
  <c r="U589" i="6"/>
  <c r="V589" i="6"/>
  <c r="W589" i="6"/>
  <c r="X589" i="6"/>
  <c r="Y589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X590" i="6"/>
  <c r="Y590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Y591" i="6"/>
  <c r="H592" i="6"/>
  <c r="I592" i="6"/>
  <c r="J592" i="6"/>
  <c r="K592" i="6"/>
  <c r="L592" i="6"/>
  <c r="M592" i="6"/>
  <c r="N592" i="6"/>
  <c r="O592" i="6"/>
  <c r="P592" i="6"/>
  <c r="Q592" i="6"/>
  <c r="R592" i="6"/>
  <c r="S592" i="6"/>
  <c r="T592" i="6"/>
  <c r="U592" i="6"/>
  <c r="V592" i="6"/>
  <c r="W592" i="6"/>
  <c r="X592" i="6"/>
  <c r="Y592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U593" i="6"/>
  <c r="V593" i="6"/>
  <c r="W593" i="6"/>
  <c r="X593" i="6"/>
  <c r="Y593" i="6"/>
  <c r="H594" i="6"/>
  <c r="I594" i="6"/>
  <c r="J594" i="6"/>
  <c r="K594" i="6"/>
  <c r="L594" i="6"/>
  <c r="M594" i="6"/>
  <c r="N594" i="6"/>
  <c r="O594" i="6"/>
  <c r="P594" i="6"/>
  <c r="Q594" i="6"/>
  <c r="R594" i="6"/>
  <c r="S594" i="6"/>
  <c r="T594" i="6"/>
  <c r="U594" i="6"/>
  <c r="V594" i="6"/>
  <c r="W594" i="6"/>
  <c r="X594" i="6"/>
  <c r="Y594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U595" i="6"/>
  <c r="V595" i="6"/>
  <c r="W595" i="6"/>
  <c r="X595" i="6"/>
  <c r="Y595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U596" i="6"/>
  <c r="V596" i="6"/>
  <c r="W596" i="6"/>
  <c r="X596" i="6"/>
  <c r="Y596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U598" i="6"/>
  <c r="V598" i="6"/>
  <c r="W598" i="6"/>
  <c r="X598" i="6"/>
  <c r="Y598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U599" i="6"/>
  <c r="V599" i="6"/>
  <c r="W599" i="6"/>
  <c r="X599" i="6"/>
  <c r="Y599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U600" i="6"/>
  <c r="V600" i="6"/>
  <c r="W600" i="6"/>
  <c r="X600" i="6"/>
  <c r="Y600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Y601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Y602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U603" i="6"/>
  <c r="V603" i="6"/>
  <c r="W603" i="6"/>
  <c r="X603" i="6"/>
  <c r="Y603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X604" i="6"/>
  <c r="Y604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X605" i="6"/>
  <c r="Y605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Y606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U607" i="6"/>
  <c r="V607" i="6"/>
  <c r="W607" i="6"/>
  <c r="X607" i="6"/>
  <c r="Y607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X608" i="6"/>
  <c r="Y608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Y609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U610" i="6"/>
  <c r="V610" i="6"/>
  <c r="W610" i="6"/>
  <c r="X610" i="6"/>
  <c r="Y610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X611" i="6"/>
  <c r="Y611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U612" i="6"/>
  <c r="V612" i="6"/>
  <c r="W612" i="6"/>
  <c r="X612" i="6"/>
  <c r="Y612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U613" i="6"/>
  <c r="V613" i="6"/>
  <c r="W613" i="6"/>
  <c r="X613" i="6"/>
  <c r="Y613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U614" i="6"/>
  <c r="V614" i="6"/>
  <c r="W614" i="6"/>
  <c r="X614" i="6"/>
  <c r="Y614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U615" i="6"/>
  <c r="V615" i="6"/>
  <c r="W615" i="6"/>
  <c r="X615" i="6"/>
  <c r="Y615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U616" i="6"/>
  <c r="V616" i="6"/>
  <c r="W616" i="6"/>
  <c r="X616" i="6"/>
  <c r="Y616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X617" i="6"/>
  <c r="Y617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X618" i="6"/>
  <c r="Y618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U619" i="6"/>
  <c r="V619" i="6"/>
  <c r="W619" i="6"/>
  <c r="X619" i="6"/>
  <c r="Y619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U620" i="6"/>
  <c r="V620" i="6"/>
  <c r="W620" i="6"/>
  <c r="X620" i="6"/>
  <c r="Y620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U621" i="6"/>
  <c r="V621" i="6"/>
  <c r="W621" i="6"/>
  <c r="X621" i="6"/>
  <c r="Y621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U622" i="6"/>
  <c r="V622" i="6"/>
  <c r="W622" i="6"/>
  <c r="X622" i="6"/>
  <c r="Y622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U623" i="6"/>
  <c r="V623" i="6"/>
  <c r="W623" i="6"/>
  <c r="X623" i="6"/>
  <c r="Y623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U624" i="6"/>
  <c r="V624" i="6"/>
  <c r="W624" i="6"/>
  <c r="X624" i="6"/>
  <c r="Y624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U626" i="6"/>
  <c r="V626" i="6"/>
  <c r="W626" i="6"/>
  <c r="X626" i="6"/>
  <c r="Y626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U627" i="6"/>
  <c r="V627" i="6"/>
  <c r="W627" i="6"/>
  <c r="X627" i="6"/>
  <c r="Y627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U628" i="6"/>
  <c r="V628" i="6"/>
  <c r="W628" i="6"/>
  <c r="X628" i="6"/>
  <c r="Y628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U629" i="6"/>
  <c r="V629" i="6"/>
  <c r="W629" i="6"/>
  <c r="X629" i="6"/>
  <c r="Y629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X630" i="6"/>
  <c r="Y630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Y631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X632" i="6"/>
  <c r="Y632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X633" i="6"/>
  <c r="Y633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U634" i="6"/>
  <c r="V634" i="6"/>
  <c r="W634" i="6"/>
  <c r="X634" i="6"/>
  <c r="Y634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U635" i="6"/>
  <c r="V635" i="6"/>
  <c r="W635" i="6"/>
  <c r="X635" i="6"/>
  <c r="Y635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U636" i="6"/>
  <c r="V636" i="6"/>
  <c r="W636" i="6"/>
  <c r="X636" i="6"/>
  <c r="Y636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U638" i="6"/>
  <c r="V638" i="6"/>
  <c r="W638" i="6"/>
  <c r="X638" i="6"/>
  <c r="Y638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X639" i="6"/>
  <c r="Y639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X640" i="6"/>
  <c r="Y640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X641" i="6"/>
  <c r="Y641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U642" i="6"/>
  <c r="V642" i="6"/>
  <c r="W642" i="6"/>
  <c r="X642" i="6"/>
  <c r="Y642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U643" i="6"/>
  <c r="V643" i="6"/>
  <c r="W643" i="6"/>
  <c r="X643" i="6"/>
  <c r="Y643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U644" i="6"/>
  <c r="V644" i="6"/>
  <c r="W644" i="6"/>
  <c r="X644" i="6"/>
  <c r="Y644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U645" i="6"/>
  <c r="V645" i="6"/>
  <c r="W645" i="6"/>
  <c r="X645" i="6"/>
  <c r="Y645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X646" i="6"/>
  <c r="Y646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U647" i="6"/>
  <c r="V647" i="6"/>
  <c r="W647" i="6"/>
  <c r="X647" i="6"/>
  <c r="Y647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U648" i="6"/>
  <c r="V648" i="6"/>
  <c r="W648" i="6"/>
  <c r="X648" i="6"/>
  <c r="Y648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X649" i="6"/>
  <c r="Y649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U650" i="6"/>
  <c r="V650" i="6"/>
  <c r="W650" i="6"/>
  <c r="X650" i="6"/>
  <c r="Y650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U651" i="6"/>
  <c r="V651" i="6"/>
  <c r="W651" i="6"/>
  <c r="X651" i="6"/>
  <c r="Y651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X652" i="6"/>
  <c r="Y652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Y653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U654" i="6"/>
  <c r="V654" i="6"/>
  <c r="W654" i="6"/>
  <c r="X654" i="6"/>
  <c r="Y654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U655" i="6"/>
  <c r="V655" i="6"/>
  <c r="W655" i="6"/>
  <c r="X655" i="6"/>
  <c r="Y655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U656" i="6"/>
  <c r="V656" i="6"/>
  <c r="W656" i="6"/>
  <c r="X656" i="6"/>
  <c r="Y656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Y657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Y658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U659" i="6"/>
  <c r="V659" i="6"/>
  <c r="W659" i="6"/>
  <c r="X659" i="6"/>
  <c r="Y659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Y660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Y661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U662" i="6"/>
  <c r="V662" i="6"/>
  <c r="W662" i="6"/>
  <c r="X662" i="6"/>
  <c r="Y662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U664" i="6"/>
  <c r="V664" i="6"/>
  <c r="W664" i="6"/>
  <c r="X664" i="6"/>
  <c r="Y664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X665" i="6"/>
  <c r="Y665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U666" i="6"/>
  <c r="V666" i="6"/>
  <c r="W666" i="6"/>
  <c r="X666" i="6"/>
  <c r="Y666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X667" i="6"/>
  <c r="Y667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X668" i="6"/>
  <c r="Y668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Y669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U670" i="6"/>
  <c r="V670" i="6"/>
  <c r="W670" i="6"/>
  <c r="X670" i="6"/>
  <c r="Y670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U671" i="6"/>
  <c r="V671" i="6"/>
  <c r="W671" i="6"/>
  <c r="X671" i="6"/>
  <c r="Y671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U672" i="6"/>
  <c r="V672" i="6"/>
  <c r="W672" i="6"/>
  <c r="X672" i="6"/>
  <c r="Y672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X673" i="6"/>
  <c r="Y673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X674" i="6"/>
  <c r="Y674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U675" i="6"/>
  <c r="V675" i="6"/>
  <c r="W675" i="6"/>
  <c r="X675" i="6"/>
  <c r="Y675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U676" i="6"/>
  <c r="V676" i="6"/>
  <c r="W676" i="6"/>
  <c r="X676" i="6"/>
  <c r="Y676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U677" i="6"/>
  <c r="V677" i="6"/>
  <c r="W677" i="6"/>
  <c r="X677" i="6"/>
  <c r="Y677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U678" i="6"/>
  <c r="V678" i="6"/>
  <c r="W678" i="6"/>
  <c r="X678" i="6"/>
  <c r="Y678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X679" i="6"/>
  <c r="Y679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Y680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X681" i="6"/>
  <c r="Y681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U682" i="6"/>
  <c r="V682" i="6"/>
  <c r="W682" i="6"/>
  <c r="X682" i="6"/>
  <c r="Y682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U683" i="6"/>
  <c r="V683" i="6"/>
  <c r="W683" i="6"/>
  <c r="X683" i="6"/>
  <c r="Y683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U684" i="6"/>
  <c r="V684" i="6"/>
  <c r="W684" i="6"/>
  <c r="X684" i="6"/>
  <c r="Y684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U685" i="6"/>
  <c r="V685" i="6"/>
  <c r="W685" i="6"/>
  <c r="X685" i="6"/>
  <c r="Y685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X686" i="6"/>
  <c r="Y686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U688" i="6"/>
  <c r="V688" i="6"/>
  <c r="W688" i="6"/>
  <c r="X688" i="6"/>
  <c r="Y688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X689" i="6"/>
  <c r="Y689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U690" i="6"/>
  <c r="V690" i="6"/>
  <c r="W690" i="6"/>
  <c r="X690" i="6"/>
  <c r="Y690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U691" i="6"/>
  <c r="V691" i="6"/>
  <c r="W691" i="6"/>
  <c r="X691" i="6"/>
  <c r="Y691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U692" i="6"/>
  <c r="V692" i="6"/>
  <c r="W692" i="6"/>
  <c r="X692" i="6"/>
  <c r="Y692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U693" i="6"/>
  <c r="V693" i="6"/>
  <c r="W693" i="6"/>
  <c r="X693" i="6"/>
  <c r="Y693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U694" i="6"/>
  <c r="V694" i="6"/>
  <c r="W694" i="6"/>
  <c r="X694" i="6"/>
  <c r="Y694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X695" i="6"/>
  <c r="Y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W696" i="6"/>
  <c r="X696" i="6"/>
  <c r="Y696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X697" i="6"/>
  <c r="Y697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U698" i="6"/>
  <c r="V698" i="6"/>
  <c r="W698" i="6"/>
  <c r="X698" i="6"/>
  <c r="Y698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X699" i="6"/>
  <c r="Y699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Y700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U701" i="6"/>
  <c r="V701" i="6"/>
  <c r="W701" i="6"/>
  <c r="X701" i="6"/>
  <c r="Y701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U702" i="6"/>
  <c r="V702" i="6"/>
  <c r="W702" i="6"/>
  <c r="X702" i="6"/>
  <c r="Y702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U703" i="6"/>
  <c r="V703" i="6"/>
  <c r="W703" i="6"/>
  <c r="X703" i="6"/>
  <c r="Y703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U704" i="6"/>
  <c r="V704" i="6"/>
  <c r="W704" i="6"/>
  <c r="X704" i="6"/>
  <c r="Y704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X705" i="6"/>
  <c r="Y705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U706" i="6"/>
  <c r="V706" i="6"/>
  <c r="W706" i="6"/>
  <c r="X706" i="6"/>
  <c r="Y706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U707" i="6"/>
  <c r="V707" i="6"/>
  <c r="W707" i="6"/>
  <c r="X707" i="6"/>
  <c r="Y707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U708" i="6"/>
  <c r="V708" i="6"/>
  <c r="W708" i="6"/>
  <c r="X708" i="6"/>
  <c r="Y708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X709" i="6"/>
  <c r="Y709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Y710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U711" i="6"/>
  <c r="V711" i="6"/>
  <c r="W711" i="6"/>
  <c r="X711" i="6"/>
  <c r="Y711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U712" i="6"/>
  <c r="V712" i="6"/>
  <c r="W712" i="6"/>
  <c r="X712" i="6"/>
  <c r="Y712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Y714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U715" i="6"/>
  <c r="V715" i="6"/>
  <c r="W715" i="6"/>
  <c r="X715" i="6"/>
  <c r="Y715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X716" i="6"/>
  <c r="Y716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Y717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U718" i="6"/>
  <c r="V718" i="6"/>
  <c r="W718" i="6"/>
  <c r="X718" i="6"/>
  <c r="Y718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U719" i="6"/>
  <c r="V719" i="6"/>
  <c r="W719" i="6"/>
  <c r="X719" i="6"/>
  <c r="Y719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U720" i="6"/>
  <c r="V720" i="6"/>
  <c r="W720" i="6"/>
  <c r="X720" i="6"/>
  <c r="Y720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X721" i="6"/>
  <c r="Y721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U722" i="6"/>
  <c r="V722" i="6"/>
  <c r="W722" i="6"/>
  <c r="X722" i="6"/>
  <c r="Y722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U723" i="6"/>
  <c r="V723" i="6"/>
  <c r="W723" i="6"/>
  <c r="X723" i="6"/>
  <c r="Y723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X724" i="6"/>
  <c r="Y724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Y725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U726" i="6"/>
  <c r="V726" i="6"/>
  <c r="W726" i="6"/>
  <c r="X726" i="6"/>
  <c r="Y726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U727" i="6"/>
  <c r="V727" i="6"/>
  <c r="W727" i="6"/>
  <c r="X727" i="6"/>
  <c r="Y727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U728" i="6"/>
  <c r="V728" i="6"/>
  <c r="W728" i="6"/>
  <c r="X728" i="6"/>
  <c r="Y728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X729" i="6"/>
  <c r="Y729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U730" i="6"/>
  <c r="V730" i="6"/>
  <c r="W730" i="6"/>
  <c r="X730" i="6"/>
  <c r="Y730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U732" i="6"/>
  <c r="V732" i="6"/>
  <c r="W732" i="6"/>
  <c r="X732" i="6"/>
  <c r="Y732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U733" i="6"/>
  <c r="V733" i="6"/>
  <c r="W733" i="6"/>
  <c r="X733" i="6"/>
  <c r="Y733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U734" i="6"/>
  <c r="V734" i="6"/>
  <c r="W734" i="6"/>
  <c r="X734" i="6"/>
  <c r="Y734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U735" i="6"/>
  <c r="V735" i="6"/>
  <c r="W735" i="6"/>
  <c r="X735" i="6"/>
  <c r="Y735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U736" i="6"/>
  <c r="V736" i="6"/>
  <c r="W736" i="6"/>
  <c r="X736" i="6"/>
  <c r="Y736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X737" i="6"/>
  <c r="Y737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U738" i="6"/>
  <c r="V738" i="6"/>
  <c r="W738" i="6"/>
  <c r="X738" i="6"/>
  <c r="Y738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V739" i="6"/>
  <c r="W739" i="6"/>
  <c r="X739" i="6"/>
  <c r="Y739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U740" i="6"/>
  <c r="V740" i="6"/>
  <c r="W740" i="6"/>
  <c r="X740" i="6"/>
  <c r="Y740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U741" i="6"/>
  <c r="V741" i="6"/>
  <c r="W741" i="6"/>
  <c r="X741" i="6"/>
  <c r="Y741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X742" i="6"/>
  <c r="Y742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U743" i="6"/>
  <c r="V743" i="6"/>
  <c r="W743" i="6"/>
  <c r="X743" i="6"/>
  <c r="Y743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U744" i="6"/>
  <c r="V744" i="6"/>
  <c r="W744" i="6"/>
  <c r="X744" i="6"/>
  <c r="Y744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U745" i="6"/>
  <c r="V745" i="6"/>
  <c r="W745" i="6"/>
  <c r="X745" i="6"/>
  <c r="Y745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U746" i="6"/>
  <c r="V746" i="6"/>
  <c r="W746" i="6"/>
  <c r="X746" i="6"/>
  <c r="Y746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U747" i="6"/>
  <c r="V747" i="6"/>
  <c r="W747" i="6"/>
  <c r="X747" i="6"/>
  <c r="Y747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X748" i="6"/>
  <c r="Y748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U749" i="6"/>
  <c r="V749" i="6"/>
  <c r="W749" i="6"/>
  <c r="X749" i="6"/>
  <c r="Y749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U750" i="6"/>
  <c r="V750" i="6"/>
  <c r="W750" i="6"/>
  <c r="X750" i="6"/>
  <c r="Y750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U751" i="6"/>
  <c r="V751" i="6"/>
  <c r="W751" i="6"/>
  <c r="X751" i="6"/>
  <c r="Y751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X752" i="6"/>
  <c r="Y752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Y753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U754" i="6"/>
  <c r="V754" i="6"/>
  <c r="W754" i="6"/>
  <c r="X754" i="6"/>
  <c r="Y754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U755" i="6"/>
  <c r="V755" i="6"/>
  <c r="W755" i="6"/>
  <c r="X755" i="6"/>
  <c r="Y755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Y756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Y757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X759" i="6"/>
  <c r="Y759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Y760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U761" i="6"/>
  <c r="V761" i="6"/>
  <c r="W761" i="6"/>
  <c r="X761" i="6"/>
  <c r="Y761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U762" i="6"/>
  <c r="V762" i="6"/>
  <c r="W762" i="6"/>
  <c r="X762" i="6"/>
  <c r="Y762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U763" i="6"/>
  <c r="V763" i="6"/>
  <c r="W763" i="6"/>
  <c r="X763" i="6"/>
  <c r="Y763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X764" i="6"/>
  <c r="Y764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U765" i="6"/>
  <c r="V765" i="6"/>
  <c r="W765" i="6"/>
  <c r="X765" i="6"/>
  <c r="Y765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U766" i="6"/>
  <c r="V766" i="6"/>
  <c r="W766" i="6"/>
  <c r="X766" i="6"/>
  <c r="Y766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X767" i="6"/>
  <c r="Y767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Y768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U769" i="6"/>
  <c r="V769" i="6"/>
  <c r="W769" i="6"/>
  <c r="X769" i="6"/>
  <c r="Y769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U770" i="6"/>
  <c r="V770" i="6"/>
  <c r="W770" i="6"/>
  <c r="X770" i="6"/>
  <c r="Y770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U771" i="6"/>
  <c r="V771" i="6"/>
  <c r="W771" i="6"/>
  <c r="X771" i="6"/>
  <c r="Y771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X772" i="6"/>
  <c r="Y772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U773" i="6"/>
  <c r="V773" i="6"/>
  <c r="W773" i="6"/>
  <c r="X773" i="6"/>
  <c r="Y773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U774" i="6"/>
  <c r="V774" i="6"/>
  <c r="W774" i="6"/>
  <c r="X774" i="6"/>
  <c r="Y774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U775" i="6"/>
  <c r="V775" i="6"/>
  <c r="W775" i="6"/>
  <c r="X775" i="6"/>
  <c r="Y775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U776" i="6"/>
  <c r="V776" i="6"/>
  <c r="W776" i="6"/>
  <c r="X776" i="6"/>
  <c r="Y776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U777" i="6"/>
  <c r="V777" i="6"/>
  <c r="W777" i="6"/>
  <c r="X777" i="6"/>
  <c r="Y777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U778" i="6"/>
  <c r="V778" i="6"/>
  <c r="W778" i="6"/>
  <c r="X778" i="6"/>
  <c r="Y778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U779" i="6"/>
  <c r="V779" i="6"/>
  <c r="W779" i="6"/>
  <c r="X779" i="6"/>
  <c r="Y779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X780" i="6"/>
  <c r="Y780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U781" i="6"/>
  <c r="V781" i="6"/>
  <c r="W781" i="6"/>
  <c r="X781" i="6"/>
  <c r="Y781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U782" i="6"/>
  <c r="V782" i="6"/>
  <c r="W782" i="6"/>
  <c r="X782" i="6"/>
  <c r="Y782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X783" i="6"/>
  <c r="Y783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U784" i="6"/>
  <c r="V784" i="6"/>
  <c r="W784" i="6"/>
  <c r="X784" i="6"/>
  <c r="Y784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U785" i="6"/>
  <c r="V785" i="6"/>
  <c r="W785" i="6"/>
  <c r="X785" i="6"/>
  <c r="Y785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U786" i="6"/>
  <c r="V786" i="6"/>
  <c r="W786" i="6"/>
  <c r="X786" i="6"/>
  <c r="Y786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U787" i="6"/>
  <c r="V787" i="6"/>
  <c r="W787" i="6"/>
  <c r="X787" i="6"/>
  <c r="Y787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X788" i="6"/>
  <c r="Y788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U789" i="6"/>
  <c r="V789" i="6"/>
  <c r="W789" i="6"/>
  <c r="X789" i="6"/>
  <c r="Y789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U790" i="6"/>
  <c r="V790" i="6"/>
  <c r="W790" i="6"/>
  <c r="X790" i="6"/>
  <c r="Y790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U791" i="6"/>
  <c r="V791" i="6"/>
  <c r="W791" i="6"/>
  <c r="X791" i="6"/>
  <c r="Y791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X792" i="6"/>
  <c r="Y792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Y793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U794" i="6"/>
  <c r="V794" i="6"/>
  <c r="W794" i="6"/>
  <c r="X794" i="6"/>
  <c r="Y794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U795" i="6"/>
  <c r="V795" i="6"/>
  <c r="W795" i="6"/>
  <c r="X795" i="6"/>
  <c r="Y795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Y796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Y797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U798" i="6"/>
  <c r="V798" i="6"/>
  <c r="W798" i="6"/>
  <c r="X798" i="6"/>
  <c r="Y798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X799" i="6"/>
  <c r="Y799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Y800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U801" i="6"/>
  <c r="V801" i="6"/>
  <c r="W801" i="6"/>
  <c r="X801" i="6"/>
  <c r="Y801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U802" i="6"/>
  <c r="V802" i="6"/>
  <c r="W802" i="6"/>
  <c r="X802" i="6"/>
  <c r="Y802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U803" i="6"/>
  <c r="V803" i="6"/>
  <c r="W803" i="6"/>
  <c r="X803" i="6"/>
  <c r="Y803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X804" i="6"/>
  <c r="Y804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U805" i="6"/>
  <c r="V805" i="6"/>
  <c r="W805" i="6"/>
  <c r="X805" i="6"/>
  <c r="Y805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U806" i="6"/>
  <c r="V806" i="6"/>
  <c r="W806" i="6"/>
  <c r="X806" i="6"/>
  <c r="Y806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X807" i="6"/>
  <c r="Y807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Y808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U809" i="6"/>
  <c r="V809" i="6"/>
  <c r="W809" i="6"/>
  <c r="X809" i="6"/>
  <c r="Y809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U810" i="6"/>
  <c r="V810" i="6"/>
  <c r="W810" i="6"/>
  <c r="X810" i="6"/>
  <c r="Y810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U811" i="6"/>
  <c r="V811" i="6"/>
  <c r="W811" i="6"/>
  <c r="X811" i="6"/>
  <c r="Y811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X812" i="6"/>
  <c r="Y812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U813" i="6"/>
  <c r="V813" i="6"/>
  <c r="W813" i="6"/>
  <c r="X813" i="6"/>
  <c r="Y813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U814" i="6"/>
  <c r="V814" i="6"/>
  <c r="W814" i="6"/>
  <c r="X814" i="6"/>
  <c r="Y814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U815" i="6"/>
  <c r="V815" i="6"/>
  <c r="W815" i="6"/>
  <c r="X815" i="6"/>
  <c r="Y815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U816" i="6"/>
  <c r="V816" i="6"/>
  <c r="W816" i="6"/>
  <c r="X816" i="6"/>
  <c r="Y816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U817" i="6"/>
  <c r="V817" i="6"/>
  <c r="W817" i="6"/>
  <c r="X817" i="6"/>
  <c r="Y817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U818" i="6"/>
  <c r="V818" i="6"/>
  <c r="W818" i="6"/>
  <c r="X818" i="6"/>
  <c r="Y818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U819" i="6"/>
  <c r="V819" i="6"/>
  <c r="W819" i="6"/>
  <c r="X819" i="6"/>
  <c r="Y819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X820" i="6"/>
  <c r="Y820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X821" i="6"/>
  <c r="Y821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Y822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U823" i="6"/>
  <c r="V823" i="6"/>
  <c r="W823" i="6"/>
  <c r="X823" i="6"/>
  <c r="Y823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U824" i="6"/>
  <c r="V824" i="6"/>
  <c r="W824" i="6"/>
  <c r="X824" i="6"/>
  <c r="Y824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U825" i="6"/>
  <c r="V825" i="6"/>
  <c r="W825" i="6"/>
  <c r="X825" i="6"/>
  <c r="Y825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U826" i="6"/>
  <c r="V826" i="6"/>
  <c r="W826" i="6"/>
  <c r="X826" i="6"/>
  <c r="Y826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U827" i="6"/>
  <c r="V827" i="6"/>
  <c r="W827" i="6"/>
  <c r="X827" i="6"/>
  <c r="Y827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X828" i="6"/>
  <c r="Y828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U829" i="6"/>
  <c r="V829" i="6"/>
  <c r="W829" i="6"/>
  <c r="X829" i="6"/>
  <c r="Y829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U830" i="6"/>
  <c r="V830" i="6"/>
  <c r="W830" i="6"/>
  <c r="X830" i="6"/>
  <c r="Y830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U831" i="6"/>
  <c r="V831" i="6"/>
  <c r="W831" i="6"/>
  <c r="X831" i="6"/>
  <c r="Y831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U832" i="6"/>
  <c r="V832" i="6"/>
  <c r="W832" i="6"/>
  <c r="X832" i="6"/>
  <c r="Y832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U833" i="6"/>
  <c r="V833" i="6"/>
  <c r="W833" i="6"/>
  <c r="X833" i="6"/>
  <c r="Y833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X834" i="6"/>
  <c r="Y834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Y835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X836" i="6"/>
  <c r="Y836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U837" i="6"/>
  <c r="V837" i="6"/>
  <c r="W837" i="6"/>
  <c r="X837" i="6"/>
  <c r="Y837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X838" i="6"/>
  <c r="Y838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Y839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U840" i="6"/>
  <c r="V840" i="6"/>
  <c r="W840" i="6"/>
  <c r="X840" i="6"/>
  <c r="Y840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X841" i="6"/>
  <c r="Y841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Y842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U843" i="6"/>
  <c r="V843" i="6"/>
  <c r="W843" i="6"/>
  <c r="X843" i="6"/>
  <c r="Y843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X844" i="6"/>
  <c r="Y844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U845" i="6"/>
  <c r="V845" i="6"/>
  <c r="W845" i="6"/>
  <c r="X845" i="6"/>
  <c r="Y845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U846" i="6"/>
  <c r="V846" i="6"/>
  <c r="W846" i="6"/>
  <c r="X846" i="6"/>
  <c r="Y846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U847" i="6"/>
  <c r="V847" i="6"/>
  <c r="W847" i="6"/>
  <c r="X847" i="6"/>
  <c r="Y847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U848" i="6"/>
  <c r="V848" i="6"/>
  <c r="W848" i="6"/>
  <c r="X848" i="6"/>
  <c r="Y848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X849" i="6"/>
  <c r="Y849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Y850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U851" i="6"/>
  <c r="V851" i="6"/>
  <c r="W851" i="6"/>
  <c r="X851" i="6"/>
  <c r="Y851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X852" i="6"/>
  <c r="Y852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U853" i="6"/>
  <c r="V853" i="6"/>
  <c r="W853" i="6"/>
  <c r="X853" i="6"/>
  <c r="Y853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U854" i="6"/>
  <c r="V854" i="6"/>
  <c r="W854" i="6"/>
  <c r="X854" i="6"/>
  <c r="Y854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U855" i="6"/>
  <c r="V855" i="6"/>
  <c r="W855" i="6"/>
  <c r="X855" i="6"/>
  <c r="Y855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U856" i="6"/>
  <c r="V856" i="6"/>
  <c r="W856" i="6"/>
  <c r="X856" i="6"/>
  <c r="Y856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U857" i="6"/>
  <c r="V857" i="6"/>
  <c r="W857" i="6"/>
  <c r="X857" i="6"/>
  <c r="Y857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U858" i="6"/>
  <c r="V858" i="6"/>
  <c r="W858" i="6"/>
  <c r="X858" i="6"/>
  <c r="Y858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U859" i="6"/>
  <c r="V859" i="6"/>
  <c r="W859" i="6"/>
  <c r="X859" i="6"/>
  <c r="Y859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X860" i="6"/>
  <c r="Y860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X861" i="6"/>
  <c r="Y861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W862" i="6"/>
  <c r="X862" i="6"/>
  <c r="Y862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U863" i="6"/>
  <c r="V863" i="6"/>
  <c r="W863" i="6"/>
  <c r="X863" i="6"/>
  <c r="Y863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U864" i="6"/>
  <c r="V864" i="6"/>
  <c r="W864" i="6"/>
  <c r="X864" i="6"/>
  <c r="Y864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X865" i="6"/>
  <c r="Y865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U866" i="6"/>
  <c r="V866" i="6"/>
  <c r="W866" i="6"/>
  <c r="X866" i="6"/>
  <c r="Y866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U867" i="6"/>
  <c r="V867" i="6"/>
  <c r="W867" i="6"/>
  <c r="X867" i="6"/>
  <c r="Y867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X868" i="6"/>
  <c r="Y868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U869" i="6"/>
  <c r="V869" i="6"/>
  <c r="W869" i="6"/>
  <c r="X869" i="6"/>
  <c r="Y869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U870" i="6"/>
  <c r="V870" i="6"/>
  <c r="W870" i="6"/>
  <c r="X870" i="6"/>
  <c r="Y870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U871" i="6"/>
  <c r="V871" i="6"/>
  <c r="W871" i="6"/>
  <c r="X871" i="6"/>
  <c r="Y871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U872" i="6"/>
  <c r="V872" i="6"/>
  <c r="W872" i="6"/>
  <c r="X872" i="6"/>
  <c r="Y872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U873" i="6"/>
  <c r="V873" i="6"/>
  <c r="W873" i="6"/>
  <c r="X873" i="6"/>
  <c r="Y873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U874" i="6"/>
  <c r="V874" i="6"/>
  <c r="W874" i="6"/>
  <c r="X874" i="6"/>
  <c r="Y874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X875" i="6"/>
  <c r="Y875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Y876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U877" i="6"/>
  <c r="V877" i="6"/>
  <c r="W877" i="6"/>
  <c r="X877" i="6"/>
  <c r="Y877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U878" i="6"/>
  <c r="V878" i="6"/>
  <c r="W878" i="6"/>
  <c r="X878" i="6"/>
  <c r="Y878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X879" i="6"/>
  <c r="Y879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Y880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U881" i="6"/>
  <c r="V881" i="6"/>
  <c r="W881" i="6"/>
  <c r="X881" i="6"/>
  <c r="Y881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X882" i="6"/>
  <c r="Y882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Y883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X884" i="6"/>
  <c r="Y884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U885" i="6"/>
  <c r="V885" i="6"/>
  <c r="W885" i="6"/>
  <c r="X885" i="6"/>
  <c r="Y885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U886" i="6"/>
  <c r="V886" i="6"/>
  <c r="W886" i="6"/>
  <c r="X886" i="6"/>
  <c r="Y886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U887" i="6"/>
  <c r="V887" i="6"/>
  <c r="W887" i="6"/>
  <c r="X887" i="6"/>
  <c r="Y887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U888" i="6"/>
  <c r="V888" i="6"/>
  <c r="W888" i="6"/>
  <c r="X888" i="6"/>
  <c r="Y888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U889" i="6"/>
  <c r="V889" i="6"/>
  <c r="W889" i="6"/>
  <c r="X889" i="6"/>
  <c r="Y889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X890" i="6"/>
  <c r="Y890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Y891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X892" i="6"/>
  <c r="Y892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U893" i="6"/>
  <c r="V893" i="6"/>
  <c r="W893" i="6"/>
  <c r="X893" i="6"/>
  <c r="Y893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U894" i="6"/>
  <c r="V894" i="6"/>
  <c r="W894" i="6"/>
  <c r="X894" i="6"/>
  <c r="Y894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U895" i="6"/>
  <c r="V895" i="6"/>
  <c r="W895" i="6"/>
  <c r="X895" i="6"/>
  <c r="Y895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U896" i="6"/>
  <c r="V896" i="6"/>
  <c r="W896" i="6"/>
  <c r="X896" i="6"/>
  <c r="Y896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U897" i="6"/>
  <c r="V897" i="6"/>
  <c r="W897" i="6"/>
  <c r="X897" i="6"/>
  <c r="Y897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U898" i="6"/>
  <c r="V898" i="6"/>
  <c r="W898" i="6"/>
  <c r="X898" i="6"/>
  <c r="Y898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U899" i="6"/>
  <c r="V899" i="6"/>
  <c r="W899" i="6"/>
  <c r="X899" i="6"/>
  <c r="Y899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X900" i="6"/>
  <c r="Y900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U901" i="6"/>
  <c r="V901" i="6"/>
  <c r="W901" i="6"/>
  <c r="X901" i="6"/>
  <c r="Y901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U902" i="6"/>
  <c r="V902" i="6"/>
  <c r="W902" i="6"/>
  <c r="X902" i="6"/>
  <c r="Y902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U903" i="6"/>
  <c r="V903" i="6"/>
  <c r="W903" i="6"/>
  <c r="X903" i="6"/>
  <c r="Y903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U904" i="6"/>
  <c r="V904" i="6"/>
  <c r="W904" i="6"/>
  <c r="X904" i="6"/>
  <c r="Y904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U905" i="6"/>
  <c r="V905" i="6"/>
  <c r="W905" i="6"/>
  <c r="X905" i="6"/>
  <c r="Y905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U906" i="6"/>
  <c r="V906" i="6"/>
  <c r="W906" i="6"/>
  <c r="X906" i="6"/>
  <c r="Y906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Y907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X908" i="6"/>
  <c r="Y908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U909" i="6"/>
  <c r="V909" i="6"/>
  <c r="W909" i="6"/>
  <c r="X909" i="6"/>
  <c r="Y909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U910" i="6"/>
  <c r="V910" i="6"/>
  <c r="W910" i="6"/>
  <c r="X910" i="6"/>
  <c r="Y910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U911" i="6"/>
  <c r="V911" i="6"/>
  <c r="W911" i="6"/>
  <c r="X911" i="6"/>
  <c r="Y911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U912" i="6"/>
  <c r="V912" i="6"/>
  <c r="W912" i="6"/>
  <c r="X912" i="6"/>
  <c r="Y912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U913" i="6"/>
  <c r="V913" i="6"/>
  <c r="W913" i="6"/>
  <c r="X913" i="6"/>
  <c r="Y913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U914" i="6"/>
  <c r="V914" i="6"/>
  <c r="W914" i="6"/>
  <c r="X914" i="6"/>
  <c r="Y914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X915" i="6"/>
  <c r="Y915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Y916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U917" i="6"/>
  <c r="V917" i="6"/>
  <c r="W917" i="6"/>
  <c r="X917" i="6"/>
  <c r="Y917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U918" i="6"/>
  <c r="V918" i="6"/>
  <c r="W918" i="6"/>
  <c r="X918" i="6"/>
  <c r="Y918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X919" i="6"/>
  <c r="Y919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Y920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U921" i="6"/>
  <c r="V921" i="6"/>
  <c r="W921" i="6"/>
  <c r="X921" i="6"/>
  <c r="Y921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X922" i="6"/>
  <c r="Y922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Y923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X924" i="6"/>
  <c r="Y924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U925" i="6"/>
  <c r="V925" i="6"/>
  <c r="W925" i="6"/>
  <c r="X925" i="6"/>
  <c r="Y925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U926" i="6"/>
  <c r="V926" i="6"/>
  <c r="W926" i="6"/>
  <c r="X926" i="6"/>
  <c r="Y926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U927" i="6"/>
  <c r="V927" i="6"/>
  <c r="W927" i="6"/>
  <c r="X927" i="6"/>
  <c r="Y927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U928" i="6"/>
  <c r="V928" i="6"/>
  <c r="W928" i="6"/>
  <c r="X928" i="6"/>
  <c r="Y928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U929" i="6"/>
  <c r="V929" i="6"/>
  <c r="W929" i="6"/>
  <c r="X929" i="6"/>
  <c r="Y929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U930" i="6"/>
  <c r="V930" i="6"/>
  <c r="W930" i="6"/>
  <c r="X930" i="6"/>
  <c r="Y930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U931" i="6"/>
  <c r="V931" i="6"/>
  <c r="W931" i="6"/>
  <c r="X931" i="6"/>
  <c r="Y931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X932" i="6"/>
  <c r="Y932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U933" i="6"/>
  <c r="V933" i="6"/>
  <c r="W933" i="6"/>
  <c r="X933" i="6"/>
  <c r="Y933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U934" i="6"/>
  <c r="V934" i="6"/>
  <c r="W934" i="6"/>
  <c r="X934" i="6"/>
  <c r="Y934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U935" i="6"/>
  <c r="V935" i="6"/>
  <c r="W935" i="6"/>
  <c r="X935" i="6"/>
  <c r="Y935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U936" i="6"/>
  <c r="V936" i="6"/>
  <c r="W936" i="6"/>
  <c r="X936" i="6"/>
  <c r="Y936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U937" i="6"/>
  <c r="V937" i="6"/>
  <c r="W937" i="6"/>
  <c r="X937" i="6"/>
  <c r="Y937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U938" i="6"/>
  <c r="V938" i="6"/>
  <c r="W938" i="6"/>
  <c r="X938" i="6"/>
  <c r="Y938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U939" i="6"/>
  <c r="V939" i="6"/>
  <c r="W939" i="6"/>
  <c r="X939" i="6"/>
  <c r="Y939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X940" i="6"/>
  <c r="Y940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U941" i="6"/>
  <c r="V941" i="6"/>
  <c r="W941" i="6"/>
  <c r="X941" i="6"/>
  <c r="Y941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U942" i="6"/>
  <c r="V942" i="6"/>
  <c r="W942" i="6"/>
  <c r="X942" i="6"/>
  <c r="Y942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U943" i="6"/>
  <c r="V943" i="6"/>
  <c r="W943" i="6"/>
  <c r="X943" i="6"/>
  <c r="Y943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U944" i="6"/>
  <c r="V944" i="6"/>
  <c r="W944" i="6"/>
  <c r="X944" i="6"/>
  <c r="Y944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U945" i="6"/>
  <c r="V945" i="6"/>
  <c r="W945" i="6"/>
  <c r="X945" i="6"/>
  <c r="Y945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X946" i="6"/>
  <c r="Y946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U947" i="6"/>
  <c r="V947" i="6"/>
  <c r="W947" i="6"/>
  <c r="X947" i="6"/>
  <c r="Y947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X948" i="6"/>
  <c r="Y948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U949" i="6"/>
  <c r="V949" i="6"/>
  <c r="W949" i="6"/>
  <c r="X949" i="6"/>
  <c r="Y949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U950" i="6"/>
  <c r="V950" i="6"/>
  <c r="W950" i="6"/>
  <c r="X950" i="6"/>
  <c r="Y950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Y951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U952" i="6"/>
  <c r="V952" i="6"/>
  <c r="W952" i="6"/>
  <c r="X952" i="6"/>
  <c r="Y952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U953" i="6"/>
  <c r="V953" i="6"/>
  <c r="W953" i="6"/>
  <c r="X953" i="6"/>
  <c r="Y953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U954" i="6"/>
  <c r="V954" i="6"/>
  <c r="W954" i="6"/>
  <c r="X954" i="6"/>
  <c r="Y954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U955" i="6"/>
  <c r="V955" i="6"/>
  <c r="W955" i="6"/>
  <c r="X955" i="6"/>
  <c r="Y955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X956" i="6"/>
  <c r="Y956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U957" i="6"/>
  <c r="V957" i="6"/>
  <c r="W957" i="6"/>
  <c r="X957" i="6"/>
  <c r="Y957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U958" i="6"/>
  <c r="V958" i="6"/>
  <c r="W958" i="6"/>
  <c r="X958" i="6"/>
  <c r="Y958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X959" i="6"/>
  <c r="Y959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Y960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U961" i="6"/>
  <c r="V961" i="6"/>
  <c r="W961" i="6"/>
  <c r="X961" i="6"/>
  <c r="Y961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U962" i="6"/>
  <c r="V962" i="6"/>
  <c r="W962" i="6"/>
  <c r="X962" i="6"/>
  <c r="Y962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X963" i="6"/>
  <c r="Y963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Y964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U965" i="6"/>
  <c r="V965" i="6"/>
  <c r="W965" i="6"/>
  <c r="X965" i="6"/>
  <c r="Y965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X966" i="6"/>
  <c r="Y966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Y967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U968" i="6"/>
  <c r="V968" i="6"/>
  <c r="W968" i="6"/>
  <c r="X968" i="6"/>
  <c r="Y968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U969" i="6"/>
  <c r="V969" i="6"/>
  <c r="W969" i="6"/>
  <c r="X969" i="6"/>
  <c r="Y969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U970" i="6"/>
  <c r="V970" i="6"/>
  <c r="W970" i="6"/>
  <c r="X970" i="6"/>
  <c r="Y970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U971" i="6"/>
  <c r="V971" i="6"/>
  <c r="W971" i="6"/>
  <c r="X971" i="6"/>
  <c r="Y971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X972" i="6"/>
  <c r="Y972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U973" i="6"/>
  <c r="V973" i="6"/>
  <c r="W973" i="6"/>
  <c r="X973" i="6"/>
  <c r="Y973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X974" i="6"/>
  <c r="Y974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Y975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U976" i="6"/>
  <c r="V976" i="6"/>
  <c r="W976" i="6"/>
  <c r="X976" i="6"/>
  <c r="Y976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U977" i="6"/>
  <c r="V977" i="6"/>
  <c r="W977" i="6"/>
  <c r="X977" i="6"/>
  <c r="Y977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U978" i="6"/>
  <c r="V978" i="6"/>
  <c r="W978" i="6"/>
  <c r="X978" i="6"/>
  <c r="Y978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U979" i="6"/>
  <c r="V979" i="6"/>
  <c r="W979" i="6"/>
  <c r="X979" i="6"/>
  <c r="Y979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X980" i="6"/>
  <c r="Y980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U981" i="6"/>
  <c r="V981" i="6"/>
  <c r="W981" i="6"/>
  <c r="X981" i="6"/>
  <c r="Y981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U982" i="6"/>
  <c r="V982" i="6"/>
  <c r="W982" i="6"/>
  <c r="X982" i="6"/>
  <c r="Y982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U983" i="6"/>
  <c r="V983" i="6"/>
  <c r="W983" i="6"/>
  <c r="X983" i="6"/>
  <c r="Y983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A196" i="6"/>
  <c r="B196" i="6"/>
  <c r="C196" i="6"/>
  <c r="D196" i="6"/>
  <c r="E196" i="6"/>
  <c r="F196" i="6"/>
  <c r="G196" i="6"/>
  <c r="A197" i="6"/>
  <c r="B197" i="6"/>
  <c r="C197" i="6"/>
  <c r="D197" i="6"/>
  <c r="E197" i="6"/>
  <c r="F197" i="6"/>
  <c r="G197" i="6"/>
  <c r="A198" i="6"/>
  <c r="B198" i="6"/>
  <c r="C198" i="6"/>
  <c r="D198" i="6"/>
  <c r="E198" i="6"/>
  <c r="F198" i="6"/>
  <c r="G198" i="6"/>
  <c r="A199" i="6"/>
  <c r="B199" i="6"/>
  <c r="C199" i="6"/>
  <c r="D199" i="6"/>
  <c r="E199" i="6"/>
  <c r="F199" i="6"/>
  <c r="G199" i="6"/>
  <c r="A200" i="6"/>
  <c r="B200" i="6"/>
  <c r="C200" i="6"/>
  <c r="D200" i="6"/>
  <c r="E200" i="6"/>
  <c r="F200" i="6"/>
  <c r="G200" i="6"/>
  <c r="A201" i="6"/>
  <c r="B201" i="6"/>
  <c r="C201" i="6"/>
  <c r="D201" i="6"/>
  <c r="E201" i="6"/>
  <c r="F201" i="6"/>
  <c r="G201" i="6"/>
  <c r="A202" i="6"/>
  <c r="B202" i="6"/>
  <c r="C202" i="6"/>
  <c r="D202" i="6"/>
  <c r="E202" i="6"/>
  <c r="F202" i="6"/>
  <c r="G202" i="6"/>
  <c r="A203" i="6"/>
  <c r="B203" i="6"/>
  <c r="C203" i="6"/>
  <c r="D203" i="6"/>
  <c r="E203" i="6"/>
  <c r="F203" i="6"/>
  <c r="G203" i="6"/>
  <c r="A204" i="6"/>
  <c r="B204" i="6"/>
  <c r="C204" i="6"/>
  <c r="D204" i="6"/>
  <c r="E204" i="6"/>
  <c r="F204" i="6"/>
  <c r="G204" i="6"/>
  <c r="A205" i="6"/>
  <c r="B205" i="6"/>
  <c r="C205" i="6"/>
  <c r="D205" i="6"/>
  <c r="E205" i="6"/>
  <c r="F205" i="6"/>
  <c r="G205" i="6"/>
  <c r="A206" i="6"/>
  <c r="B206" i="6"/>
  <c r="C206" i="6"/>
  <c r="D206" i="6"/>
  <c r="E206" i="6"/>
  <c r="F206" i="6"/>
  <c r="G206" i="6"/>
  <c r="A207" i="6"/>
  <c r="B207" i="6"/>
  <c r="C207" i="6"/>
  <c r="D207" i="6"/>
  <c r="E207" i="6"/>
  <c r="F207" i="6"/>
  <c r="G207" i="6"/>
  <c r="A208" i="6"/>
  <c r="B208" i="6"/>
  <c r="C208" i="6"/>
  <c r="D208" i="6"/>
  <c r="E208" i="6"/>
  <c r="F208" i="6"/>
  <c r="G208" i="6"/>
  <c r="A209" i="6"/>
  <c r="B209" i="6"/>
  <c r="C209" i="6"/>
  <c r="D209" i="6"/>
  <c r="E209" i="6"/>
  <c r="F209" i="6"/>
  <c r="G209" i="6"/>
  <c r="A210" i="6"/>
  <c r="B210" i="6"/>
  <c r="C210" i="6"/>
  <c r="D210" i="6"/>
  <c r="E210" i="6"/>
  <c r="F210" i="6"/>
  <c r="G210" i="6"/>
  <c r="A211" i="6"/>
  <c r="B211" i="6"/>
  <c r="C211" i="6"/>
  <c r="D211" i="6"/>
  <c r="E211" i="6"/>
  <c r="F211" i="6"/>
  <c r="G211" i="6"/>
  <c r="A212" i="6"/>
  <c r="B212" i="6"/>
  <c r="C212" i="6"/>
  <c r="D212" i="6"/>
  <c r="E212" i="6"/>
  <c r="F212" i="6"/>
  <c r="G212" i="6"/>
  <c r="A213" i="6"/>
  <c r="B213" i="6"/>
  <c r="C213" i="6"/>
  <c r="D213" i="6"/>
  <c r="E213" i="6"/>
  <c r="F213" i="6"/>
  <c r="G213" i="6"/>
  <c r="A214" i="6"/>
  <c r="B214" i="6"/>
  <c r="C214" i="6"/>
  <c r="D214" i="6"/>
  <c r="E214" i="6"/>
  <c r="F214" i="6"/>
  <c r="G214" i="6"/>
  <c r="A215" i="6"/>
  <c r="B215" i="6"/>
  <c r="C215" i="6"/>
  <c r="D215" i="6"/>
  <c r="E215" i="6"/>
  <c r="F215" i="6"/>
  <c r="G215" i="6"/>
  <c r="A216" i="6"/>
  <c r="B216" i="6"/>
  <c r="C216" i="6"/>
  <c r="D216" i="6"/>
  <c r="E216" i="6"/>
  <c r="F216" i="6"/>
  <c r="G216" i="6"/>
  <c r="A217" i="6"/>
  <c r="B217" i="6"/>
  <c r="C217" i="6"/>
  <c r="D217" i="6"/>
  <c r="E217" i="6"/>
  <c r="F217" i="6"/>
  <c r="G217" i="6"/>
  <c r="A218" i="6"/>
  <c r="B218" i="6"/>
  <c r="C218" i="6"/>
  <c r="D218" i="6"/>
  <c r="E218" i="6"/>
  <c r="F218" i="6"/>
  <c r="G218" i="6"/>
  <c r="A219" i="6"/>
  <c r="B219" i="6"/>
  <c r="C219" i="6"/>
  <c r="D219" i="6"/>
  <c r="E219" i="6"/>
  <c r="F219" i="6"/>
  <c r="G219" i="6"/>
  <c r="A220" i="6"/>
  <c r="B220" i="6"/>
  <c r="C220" i="6"/>
  <c r="D220" i="6"/>
  <c r="E220" i="6"/>
  <c r="F220" i="6"/>
  <c r="G220" i="6"/>
  <c r="A221" i="6"/>
  <c r="B221" i="6"/>
  <c r="C221" i="6"/>
  <c r="D221" i="6"/>
  <c r="E221" i="6"/>
  <c r="F221" i="6"/>
  <c r="G221" i="6"/>
  <c r="A222" i="6"/>
  <c r="B222" i="6"/>
  <c r="C222" i="6"/>
  <c r="D222" i="6"/>
  <c r="E222" i="6"/>
  <c r="F222" i="6"/>
  <c r="G222" i="6"/>
  <c r="A223" i="6"/>
  <c r="B223" i="6"/>
  <c r="C223" i="6"/>
  <c r="D223" i="6"/>
  <c r="E223" i="6"/>
  <c r="F223" i="6"/>
  <c r="G223" i="6"/>
  <c r="A224" i="6"/>
  <c r="B224" i="6"/>
  <c r="C224" i="6"/>
  <c r="D224" i="6"/>
  <c r="E224" i="6"/>
  <c r="F224" i="6"/>
  <c r="G224" i="6"/>
  <c r="A225" i="6"/>
  <c r="B225" i="6"/>
  <c r="C225" i="6"/>
  <c r="D225" i="6"/>
  <c r="E225" i="6"/>
  <c r="F225" i="6"/>
  <c r="G225" i="6"/>
  <c r="A226" i="6"/>
  <c r="B226" i="6"/>
  <c r="C226" i="6"/>
  <c r="D226" i="6"/>
  <c r="E226" i="6"/>
  <c r="F226" i="6"/>
  <c r="G226" i="6"/>
  <c r="A227" i="6"/>
  <c r="B227" i="6"/>
  <c r="C227" i="6"/>
  <c r="D227" i="6"/>
  <c r="E227" i="6"/>
  <c r="F227" i="6"/>
  <c r="G227" i="6"/>
  <c r="A228" i="6"/>
  <c r="B228" i="6"/>
  <c r="C228" i="6"/>
  <c r="D228" i="6"/>
  <c r="E228" i="6"/>
  <c r="F228" i="6"/>
  <c r="G228" i="6"/>
  <c r="A229" i="6"/>
  <c r="B229" i="6"/>
  <c r="C229" i="6"/>
  <c r="D229" i="6"/>
  <c r="E229" i="6"/>
  <c r="F229" i="6"/>
  <c r="G229" i="6"/>
  <c r="A230" i="6"/>
  <c r="B230" i="6"/>
  <c r="C230" i="6"/>
  <c r="D230" i="6"/>
  <c r="E230" i="6"/>
  <c r="F230" i="6"/>
  <c r="G230" i="6"/>
  <c r="A231" i="6"/>
  <c r="B231" i="6"/>
  <c r="C231" i="6"/>
  <c r="D231" i="6"/>
  <c r="E231" i="6"/>
  <c r="F231" i="6"/>
  <c r="G231" i="6"/>
  <c r="A232" i="6"/>
  <c r="B232" i="6"/>
  <c r="C232" i="6"/>
  <c r="D232" i="6"/>
  <c r="E232" i="6"/>
  <c r="F232" i="6"/>
  <c r="G232" i="6"/>
  <c r="A233" i="6"/>
  <c r="B233" i="6"/>
  <c r="C233" i="6"/>
  <c r="D233" i="6"/>
  <c r="E233" i="6"/>
  <c r="F233" i="6"/>
  <c r="G233" i="6"/>
  <c r="A234" i="6"/>
  <c r="B234" i="6"/>
  <c r="C234" i="6"/>
  <c r="D234" i="6"/>
  <c r="E234" i="6"/>
  <c r="F234" i="6"/>
  <c r="G234" i="6"/>
  <c r="A235" i="6"/>
  <c r="B235" i="6"/>
  <c r="C235" i="6"/>
  <c r="D235" i="6"/>
  <c r="E235" i="6"/>
  <c r="F235" i="6"/>
  <c r="G235" i="6"/>
  <c r="A236" i="6"/>
  <c r="B236" i="6"/>
  <c r="C236" i="6"/>
  <c r="D236" i="6"/>
  <c r="E236" i="6"/>
  <c r="F236" i="6"/>
  <c r="G236" i="6"/>
  <c r="A237" i="6"/>
  <c r="B237" i="6"/>
  <c r="C237" i="6"/>
  <c r="D237" i="6"/>
  <c r="E237" i="6"/>
  <c r="F237" i="6"/>
  <c r="G237" i="6"/>
  <c r="A238" i="6"/>
  <c r="B238" i="6"/>
  <c r="C238" i="6"/>
  <c r="D238" i="6"/>
  <c r="E238" i="6"/>
  <c r="F238" i="6"/>
  <c r="G238" i="6"/>
  <c r="A239" i="6"/>
  <c r="B239" i="6"/>
  <c r="C239" i="6"/>
  <c r="D239" i="6"/>
  <c r="E239" i="6"/>
  <c r="F239" i="6"/>
  <c r="G239" i="6"/>
  <c r="A240" i="6"/>
  <c r="B240" i="6"/>
  <c r="C240" i="6"/>
  <c r="D240" i="6"/>
  <c r="E240" i="6"/>
  <c r="F240" i="6"/>
  <c r="G240" i="6"/>
  <c r="A241" i="6"/>
  <c r="B241" i="6"/>
  <c r="C241" i="6"/>
  <c r="D241" i="6"/>
  <c r="E241" i="6"/>
  <c r="F241" i="6"/>
  <c r="G241" i="6"/>
  <c r="A242" i="6"/>
  <c r="B242" i="6"/>
  <c r="C242" i="6"/>
  <c r="D242" i="6"/>
  <c r="E242" i="6"/>
  <c r="F242" i="6"/>
  <c r="G242" i="6"/>
  <c r="A243" i="6"/>
  <c r="B243" i="6"/>
  <c r="C243" i="6"/>
  <c r="D243" i="6"/>
  <c r="E243" i="6"/>
  <c r="F243" i="6"/>
  <c r="G243" i="6"/>
  <c r="A244" i="6"/>
  <c r="B244" i="6"/>
  <c r="C244" i="6"/>
  <c r="D244" i="6"/>
  <c r="E244" i="6"/>
  <c r="F244" i="6"/>
  <c r="G244" i="6"/>
  <c r="A245" i="6"/>
  <c r="B245" i="6"/>
  <c r="C245" i="6"/>
  <c r="D245" i="6"/>
  <c r="E245" i="6"/>
  <c r="F245" i="6"/>
  <c r="G245" i="6"/>
  <c r="A246" i="6"/>
  <c r="B246" i="6"/>
  <c r="C246" i="6"/>
  <c r="D246" i="6"/>
  <c r="E246" i="6"/>
  <c r="F246" i="6"/>
  <c r="G246" i="6"/>
  <c r="A247" i="6"/>
  <c r="B247" i="6"/>
  <c r="C247" i="6"/>
  <c r="D247" i="6"/>
  <c r="E247" i="6"/>
  <c r="F247" i="6"/>
  <c r="G247" i="6"/>
  <c r="A248" i="6"/>
  <c r="B248" i="6"/>
  <c r="C248" i="6"/>
  <c r="D248" i="6"/>
  <c r="E248" i="6"/>
  <c r="F248" i="6"/>
  <c r="G248" i="6"/>
  <c r="A249" i="6"/>
  <c r="B249" i="6"/>
  <c r="C249" i="6"/>
  <c r="D249" i="6"/>
  <c r="E249" i="6"/>
  <c r="F249" i="6"/>
  <c r="G249" i="6"/>
  <c r="A250" i="6"/>
  <c r="B250" i="6"/>
  <c r="C250" i="6"/>
  <c r="D250" i="6"/>
  <c r="E250" i="6"/>
  <c r="F250" i="6"/>
  <c r="G250" i="6"/>
  <c r="A251" i="6"/>
  <c r="B251" i="6"/>
  <c r="C251" i="6"/>
  <c r="D251" i="6"/>
  <c r="E251" i="6"/>
  <c r="F251" i="6"/>
  <c r="G251" i="6"/>
  <c r="A252" i="6"/>
  <c r="B252" i="6"/>
  <c r="C252" i="6"/>
  <c r="D252" i="6"/>
  <c r="E252" i="6"/>
  <c r="F252" i="6"/>
  <c r="G252" i="6"/>
  <c r="A253" i="6"/>
  <c r="B253" i="6"/>
  <c r="C253" i="6"/>
  <c r="D253" i="6"/>
  <c r="E253" i="6"/>
  <c r="F253" i="6"/>
  <c r="G253" i="6"/>
  <c r="A254" i="6"/>
  <c r="B254" i="6"/>
  <c r="C254" i="6"/>
  <c r="D254" i="6"/>
  <c r="E254" i="6"/>
  <c r="F254" i="6"/>
  <c r="G254" i="6"/>
  <c r="A255" i="6"/>
  <c r="B255" i="6"/>
  <c r="C255" i="6"/>
  <c r="D255" i="6"/>
  <c r="E255" i="6"/>
  <c r="F255" i="6"/>
  <c r="G255" i="6"/>
  <c r="A256" i="6"/>
  <c r="B256" i="6"/>
  <c r="C256" i="6"/>
  <c r="D256" i="6"/>
  <c r="E256" i="6"/>
  <c r="F256" i="6"/>
  <c r="G256" i="6"/>
  <c r="A257" i="6"/>
  <c r="B257" i="6"/>
  <c r="C257" i="6"/>
  <c r="D257" i="6"/>
  <c r="E257" i="6"/>
  <c r="F257" i="6"/>
  <c r="G257" i="6"/>
  <c r="A258" i="6"/>
  <c r="B258" i="6"/>
  <c r="C258" i="6"/>
  <c r="D258" i="6"/>
  <c r="E258" i="6"/>
  <c r="F258" i="6"/>
  <c r="G258" i="6"/>
  <c r="A259" i="6"/>
  <c r="B259" i="6"/>
  <c r="C259" i="6"/>
  <c r="D259" i="6"/>
  <c r="E259" i="6"/>
  <c r="F259" i="6"/>
  <c r="G259" i="6"/>
  <c r="A260" i="6"/>
  <c r="B260" i="6"/>
  <c r="C260" i="6"/>
  <c r="D260" i="6"/>
  <c r="E260" i="6"/>
  <c r="F260" i="6"/>
  <c r="G260" i="6"/>
  <c r="A261" i="6"/>
  <c r="B261" i="6"/>
  <c r="C261" i="6"/>
  <c r="D261" i="6"/>
  <c r="E261" i="6"/>
  <c r="F261" i="6"/>
  <c r="G261" i="6"/>
  <c r="A262" i="6"/>
  <c r="B262" i="6"/>
  <c r="C262" i="6"/>
  <c r="D262" i="6"/>
  <c r="E262" i="6"/>
  <c r="F262" i="6"/>
  <c r="G262" i="6"/>
  <c r="A263" i="6"/>
  <c r="B263" i="6"/>
  <c r="C263" i="6"/>
  <c r="D263" i="6"/>
  <c r="E263" i="6"/>
  <c r="F263" i="6"/>
  <c r="G263" i="6"/>
  <c r="A264" i="6"/>
  <c r="B264" i="6"/>
  <c r="C264" i="6"/>
  <c r="D264" i="6"/>
  <c r="E264" i="6"/>
  <c r="F264" i="6"/>
  <c r="G264" i="6"/>
  <c r="A265" i="6"/>
  <c r="B265" i="6"/>
  <c r="C265" i="6"/>
  <c r="D265" i="6"/>
  <c r="E265" i="6"/>
  <c r="F265" i="6"/>
  <c r="G265" i="6"/>
  <c r="A266" i="6"/>
  <c r="B266" i="6"/>
  <c r="C266" i="6"/>
  <c r="D266" i="6"/>
  <c r="E266" i="6"/>
  <c r="F266" i="6"/>
  <c r="G266" i="6"/>
  <c r="A267" i="6"/>
  <c r="B267" i="6"/>
  <c r="C267" i="6"/>
  <c r="D267" i="6"/>
  <c r="E267" i="6"/>
  <c r="F267" i="6"/>
  <c r="G267" i="6"/>
  <c r="A268" i="6"/>
  <c r="B268" i="6"/>
  <c r="C268" i="6"/>
  <c r="D268" i="6"/>
  <c r="E268" i="6"/>
  <c r="F268" i="6"/>
  <c r="G268" i="6"/>
  <c r="A269" i="6"/>
  <c r="B269" i="6"/>
  <c r="C269" i="6"/>
  <c r="D269" i="6"/>
  <c r="E269" i="6"/>
  <c r="F269" i="6"/>
  <c r="G269" i="6"/>
  <c r="A270" i="6"/>
  <c r="B270" i="6"/>
  <c r="C270" i="6"/>
  <c r="D270" i="6"/>
  <c r="E270" i="6"/>
  <c r="F270" i="6"/>
  <c r="G270" i="6"/>
  <c r="A271" i="6"/>
  <c r="B271" i="6"/>
  <c r="C271" i="6"/>
  <c r="D271" i="6"/>
  <c r="E271" i="6"/>
  <c r="F271" i="6"/>
  <c r="G271" i="6"/>
  <c r="A272" i="6"/>
  <c r="B272" i="6"/>
  <c r="C272" i="6"/>
  <c r="D272" i="6"/>
  <c r="E272" i="6"/>
  <c r="F272" i="6"/>
  <c r="G272" i="6"/>
  <c r="A273" i="6"/>
  <c r="B273" i="6"/>
  <c r="C273" i="6"/>
  <c r="D273" i="6"/>
  <c r="E273" i="6"/>
  <c r="F273" i="6"/>
  <c r="G273" i="6"/>
  <c r="A274" i="6"/>
  <c r="B274" i="6"/>
  <c r="C274" i="6"/>
  <c r="D274" i="6"/>
  <c r="E274" i="6"/>
  <c r="F274" i="6"/>
  <c r="G274" i="6"/>
  <c r="A275" i="6"/>
  <c r="B275" i="6"/>
  <c r="C275" i="6"/>
  <c r="D275" i="6"/>
  <c r="E275" i="6"/>
  <c r="F275" i="6"/>
  <c r="G275" i="6"/>
  <c r="A276" i="6"/>
  <c r="B276" i="6"/>
  <c r="C276" i="6"/>
  <c r="D276" i="6"/>
  <c r="E276" i="6"/>
  <c r="F276" i="6"/>
  <c r="G276" i="6"/>
  <c r="A277" i="6"/>
  <c r="B277" i="6"/>
  <c r="C277" i="6"/>
  <c r="D277" i="6"/>
  <c r="E277" i="6"/>
  <c r="F277" i="6"/>
  <c r="G277" i="6"/>
  <c r="A278" i="6"/>
  <c r="B278" i="6"/>
  <c r="C278" i="6"/>
  <c r="D278" i="6"/>
  <c r="E278" i="6"/>
  <c r="F278" i="6"/>
  <c r="G278" i="6"/>
  <c r="A279" i="6"/>
  <c r="B279" i="6"/>
  <c r="C279" i="6"/>
  <c r="D279" i="6"/>
  <c r="E279" i="6"/>
  <c r="F279" i="6"/>
  <c r="G279" i="6"/>
  <c r="A280" i="6"/>
  <c r="B280" i="6"/>
  <c r="C280" i="6"/>
  <c r="D280" i="6"/>
  <c r="E280" i="6"/>
  <c r="F280" i="6"/>
  <c r="G280" i="6"/>
  <c r="A281" i="6"/>
  <c r="B281" i="6"/>
  <c r="C281" i="6"/>
  <c r="D281" i="6"/>
  <c r="E281" i="6"/>
  <c r="F281" i="6"/>
  <c r="G281" i="6"/>
  <c r="A282" i="6"/>
  <c r="B282" i="6"/>
  <c r="C282" i="6"/>
  <c r="D282" i="6"/>
  <c r="E282" i="6"/>
  <c r="F282" i="6"/>
  <c r="G282" i="6"/>
  <c r="A283" i="6"/>
  <c r="B283" i="6"/>
  <c r="C283" i="6"/>
  <c r="D283" i="6"/>
  <c r="E283" i="6"/>
  <c r="F283" i="6"/>
  <c r="G283" i="6"/>
  <c r="A284" i="6"/>
  <c r="B284" i="6"/>
  <c r="C284" i="6"/>
  <c r="D284" i="6"/>
  <c r="E284" i="6"/>
  <c r="F284" i="6"/>
  <c r="G284" i="6"/>
  <c r="A285" i="6"/>
  <c r="B285" i="6"/>
  <c r="C285" i="6"/>
  <c r="D285" i="6"/>
  <c r="E285" i="6"/>
  <c r="F285" i="6"/>
  <c r="G285" i="6"/>
  <c r="A286" i="6"/>
  <c r="B286" i="6"/>
  <c r="C286" i="6"/>
  <c r="D286" i="6"/>
  <c r="E286" i="6"/>
  <c r="F286" i="6"/>
  <c r="G286" i="6"/>
  <c r="A287" i="6"/>
  <c r="B287" i="6"/>
  <c r="C287" i="6"/>
  <c r="D287" i="6"/>
  <c r="E287" i="6"/>
  <c r="F287" i="6"/>
  <c r="G287" i="6"/>
  <c r="A288" i="6"/>
  <c r="B288" i="6"/>
  <c r="C288" i="6"/>
  <c r="D288" i="6"/>
  <c r="E288" i="6"/>
  <c r="F288" i="6"/>
  <c r="G288" i="6"/>
  <c r="A289" i="6"/>
  <c r="B289" i="6"/>
  <c r="C289" i="6"/>
  <c r="D289" i="6"/>
  <c r="E289" i="6"/>
  <c r="F289" i="6"/>
  <c r="G289" i="6"/>
  <c r="A290" i="6"/>
  <c r="B290" i="6"/>
  <c r="C290" i="6"/>
  <c r="D290" i="6"/>
  <c r="E290" i="6"/>
  <c r="F290" i="6"/>
  <c r="G290" i="6"/>
  <c r="A291" i="6"/>
  <c r="B291" i="6"/>
  <c r="C291" i="6"/>
  <c r="D291" i="6"/>
  <c r="E291" i="6"/>
  <c r="F291" i="6"/>
  <c r="G291" i="6"/>
  <c r="A292" i="6"/>
  <c r="B292" i="6"/>
  <c r="C292" i="6"/>
  <c r="D292" i="6"/>
  <c r="E292" i="6"/>
  <c r="F292" i="6"/>
  <c r="G292" i="6"/>
  <c r="A293" i="6"/>
  <c r="B293" i="6"/>
  <c r="C293" i="6"/>
  <c r="D293" i="6"/>
  <c r="E293" i="6"/>
  <c r="F293" i="6"/>
  <c r="G293" i="6"/>
  <c r="A294" i="6"/>
  <c r="B294" i="6"/>
  <c r="C294" i="6"/>
  <c r="D294" i="6"/>
  <c r="E294" i="6"/>
  <c r="F294" i="6"/>
  <c r="G294" i="6"/>
  <c r="A295" i="6"/>
  <c r="B295" i="6"/>
  <c r="C295" i="6"/>
  <c r="D295" i="6"/>
  <c r="E295" i="6"/>
  <c r="F295" i="6"/>
  <c r="G295" i="6"/>
  <c r="A296" i="6"/>
  <c r="B296" i="6"/>
  <c r="C296" i="6"/>
  <c r="D296" i="6"/>
  <c r="E296" i="6"/>
  <c r="F296" i="6"/>
  <c r="G296" i="6"/>
  <c r="A297" i="6"/>
  <c r="B297" i="6"/>
  <c r="C297" i="6"/>
  <c r="D297" i="6"/>
  <c r="E297" i="6"/>
  <c r="F297" i="6"/>
  <c r="G297" i="6"/>
  <c r="A298" i="6"/>
  <c r="B298" i="6"/>
  <c r="C298" i="6"/>
  <c r="D298" i="6"/>
  <c r="E298" i="6"/>
  <c r="F298" i="6"/>
  <c r="G298" i="6"/>
  <c r="A299" i="6"/>
  <c r="B299" i="6"/>
  <c r="C299" i="6"/>
  <c r="D299" i="6"/>
  <c r="E299" i="6"/>
  <c r="F299" i="6"/>
  <c r="G299" i="6"/>
  <c r="A300" i="6"/>
  <c r="B300" i="6"/>
  <c r="C300" i="6"/>
  <c r="D300" i="6"/>
  <c r="E300" i="6"/>
  <c r="F300" i="6"/>
  <c r="G300" i="6"/>
  <c r="A301" i="6"/>
  <c r="B301" i="6"/>
  <c r="C301" i="6"/>
  <c r="D301" i="6"/>
  <c r="E301" i="6"/>
  <c r="F301" i="6"/>
  <c r="G301" i="6"/>
  <c r="A302" i="6"/>
  <c r="B302" i="6"/>
  <c r="C302" i="6"/>
  <c r="D302" i="6"/>
  <c r="E302" i="6"/>
  <c r="F302" i="6"/>
  <c r="G302" i="6"/>
  <c r="A303" i="6"/>
  <c r="B303" i="6"/>
  <c r="C303" i="6"/>
  <c r="D303" i="6"/>
  <c r="E303" i="6"/>
  <c r="F303" i="6"/>
  <c r="G303" i="6"/>
  <c r="A304" i="6"/>
  <c r="B304" i="6"/>
  <c r="C304" i="6"/>
  <c r="D304" i="6"/>
  <c r="E304" i="6"/>
  <c r="F304" i="6"/>
  <c r="G304" i="6"/>
  <c r="A305" i="6"/>
  <c r="B305" i="6"/>
  <c r="C305" i="6"/>
  <c r="D305" i="6"/>
  <c r="E305" i="6"/>
  <c r="F305" i="6"/>
  <c r="G305" i="6"/>
  <c r="A306" i="6"/>
  <c r="B306" i="6"/>
  <c r="C306" i="6"/>
  <c r="D306" i="6"/>
  <c r="E306" i="6"/>
  <c r="F306" i="6"/>
  <c r="G306" i="6"/>
  <c r="A307" i="6"/>
  <c r="B307" i="6"/>
  <c r="C307" i="6"/>
  <c r="D307" i="6"/>
  <c r="E307" i="6"/>
  <c r="F307" i="6"/>
  <c r="G307" i="6"/>
  <c r="A308" i="6"/>
  <c r="B308" i="6"/>
  <c r="C308" i="6"/>
  <c r="D308" i="6"/>
  <c r="E308" i="6"/>
  <c r="F308" i="6"/>
  <c r="G308" i="6"/>
  <c r="A309" i="6"/>
  <c r="B309" i="6"/>
  <c r="C309" i="6"/>
  <c r="D309" i="6"/>
  <c r="E309" i="6"/>
  <c r="F309" i="6"/>
  <c r="G309" i="6"/>
  <c r="A310" i="6"/>
  <c r="B310" i="6"/>
  <c r="C310" i="6"/>
  <c r="D310" i="6"/>
  <c r="E310" i="6"/>
  <c r="F310" i="6"/>
  <c r="G310" i="6"/>
  <c r="A311" i="6"/>
  <c r="B311" i="6"/>
  <c r="C311" i="6"/>
  <c r="D311" i="6"/>
  <c r="E311" i="6"/>
  <c r="F311" i="6"/>
  <c r="G311" i="6"/>
  <c r="A312" i="6"/>
  <c r="B312" i="6"/>
  <c r="C312" i="6"/>
  <c r="D312" i="6"/>
  <c r="E312" i="6"/>
  <c r="F312" i="6"/>
  <c r="G312" i="6"/>
  <c r="A313" i="6"/>
  <c r="B313" i="6"/>
  <c r="C313" i="6"/>
  <c r="D313" i="6"/>
  <c r="E313" i="6"/>
  <c r="F313" i="6"/>
  <c r="G313" i="6"/>
  <c r="A314" i="6"/>
  <c r="B314" i="6"/>
  <c r="C314" i="6"/>
  <c r="D314" i="6"/>
  <c r="E314" i="6"/>
  <c r="F314" i="6"/>
  <c r="G314" i="6"/>
  <c r="A315" i="6"/>
  <c r="B315" i="6"/>
  <c r="C315" i="6"/>
  <c r="D315" i="6"/>
  <c r="E315" i="6"/>
  <c r="F315" i="6"/>
  <c r="G315" i="6"/>
  <c r="A316" i="6"/>
  <c r="B316" i="6"/>
  <c r="C316" i="6"/>
  <c r="D316" i="6"/>
  <c r="E316" i="6"/>
  <c r="F316" i="6"/>
  <c r="G316" i="6"/>
  <c r="A317" i="6"/>
  <c r="B317" i="6"/>
  <c r="C317" i="6"/>
  <c r="D317" i="6"/>
  <c r="E317" i="6"/>
  <c r="F317" i="6"/>
  <c r="G317" i="6"/>
  <c r="A318" i="6"/>
  <c r="B318" i="6"/>
  <c r="C318" i="6"/>
  <c r="D318" i="6"/>
  <c r="E318" i="6"/>
  <c r="F318" i="6"/>
  <c r="G318" i="6"/>
  <c r="A319" i="6"/>
  <c r="B319" i="6"/>
  <c r="C319" i="6"/>
  <c r="D319" i="6"/>
  <c r="E319" i="6"/>
  <c r="F319" i="6"/>
  <c r="G319" i="6"/>
  <c r="A320" i="6"/>
  <c r="B320" i="6"/>
  <c r="C320" i="6"/>
  <c r="D320" i="6"/>
  <c r="E320" i="6"/>
  <c r="F320" i="6"/>
  <c r="G320" i="6"/>
  <c r="A321" i="6"/>
  <c r="B321" i="6"/>
  <c r="C321" i="6"/>
  <c r="D321" i="6"/>
  <c r="E321" i="6"/>
  <c r="F321" i="6"/>
  <c r="G321" i="6"/>
  <c r="A322" i="6"/>
  <c r="B322" i="6"/>
  <c r="C322" i="6"/>
  <c r="D322" i="6"/>
  <c r="E322" i="6"/>
  <c r="F322" i="6"/>
  <c r="G322" i="6"/>
  <c r="A323" i="6"/>
  <c r="B323" i="6"/>
  <c r="C323" i="6"/>
  <c r="D323" i="6"/>
  <c r="E323" i="6"/>
  <c r="F323" i="6"/>
  <c r="G323" i="6"/>
  <c r="A324" i="6"/>
  <c r="B324" i="6"/>
  <c r="C324" i="6"/>
  <c r="D324" i="6"/>
  <c r="E324" i="6"/>
  <c r="F324" i="6"/>
  <c r="G324" i="6"/>
  <c r="A325" i="6"/>
  <c r="B325" i="6"/>
  <c r="C325" i="6"/>
  <c r="D325" i="6"/>
  <c r="E325" i="6"/>
  <c r="F325" i="6"/>
  <c r="G325" i="6"/>
  <c r="A326" i="6"/>
  <c r="B326" i="6"/>
  <c r="C326" i="6"/>
  <c r="D326" i="6"/>
  <c r="E326" i="6"/>
  <c r="F326" i="6"/>
  <c r="G326" i="6"/>
  <c r="A327" i="6"/>
  <c r="B327" i="6"/>
  <c r="C327" i="6"/>
  <c r="D327" i="6"/>
  <c r="E327" i="6"/>
  <c r="F327" i="6"/>
  <c r="G327" i="6"/>
  <c r="A328" i="6"/>
  <c r="B328" i="6"/>
  <c r="C328" i="6"/>
  <c r="D328" i="6"/>
  <c r="E328" i="6"/>
  <c r="F328" i="6"/>
  <c r="G328" i="6"/>
  <c r="A329" i="6"/>
  <c r="B329" i="6"/>
  <c r="C329" i="6"/>
  <c r="D329" i="6"/>
  <c r="E329" i="6"/>
  <c r="F329" i="6"/>
  <c r="G329" i="6"/>
  <c r="A330" i="6"/>
  <c r="B330" i="6"/>
  <c r="C330" i="6"/>
  <c r="D330" i="6"/>
  <c r="E330" i="6"/>
  <c r="F330" i="6"/>
  <c r="G330" i="6"/>
  <c r="A331" i="6"/>
  <c r="B331" i="6"/>
  <c r="C331" i="6"/>
  <c r="D331" i="6"/>
  <c r="E331" i="6"/>
  <c r="F331" i="6"/>
  <c r="G331" i="6"/>
  <c r="A332" i="6"/>
  <c r="B332" i="6"/>
  <c r="C332" i="6"/>
  <c r="D332" i="6"/>
  <c r="E332" i="6"/>
  <c r="F332" i="6"/>
  <c r="G332" i="6"/>
  <c r="A333" i="6"/>
  <c r="B333" i="6"/>
  <c r="C333" i="6"/>
  <c r="D333" i="6"/>
  <c r="E333" i="6"/>
  <c r="F333" i="6"/>
  <c r="G333" i="6"/>
  <c r="A334" i="6"/>
  <c r="B334" i="6"/>
  <c r="C334" i="6"/>
  <c r="D334" i="6"/>
  <c r="E334" i="6"/>
  <c r="F334" i="6"/>
  <c r="G334" i="6"/>
  <c r="A335" i="6"/>
  <c r="B335" i="6"/>
  <c r="C335" i="6"/>
  <c r="D335" i="6"/>
  <c r="E335" i="6"/>
  <c r="F335" i="6"/>
  <c r="G335" i="6"/>
  <c r="A336" i="6"/>
  <c r="B336" i="6"/>
  <c r="C336" i="6"/>
  <c r="D336" i="6"/>
  <c r="E336" i="6"/>
  <c r="F336" i="6"/>
  <c r="G336" i="6"/>
  <c r="A337" i="6"/>
  <c r="B337" i="6"/>
  <c r="C337" i="6"/>
  <c r="D337" i="6"/>
  <c r="E337" i="6"/>
  <c r="F337" i="6"/>
  <c r="G337" i="6"/>
  <c r="A338" i="6"/>
  <c r="B338" i="6"/>
  <c r="C338" i="6"/>
  <c r="D338" i="6"/>
  <c r="E338" i="6"/>
  <c r="F338" i="6"/>
  <c r="G338" i="6"/>
  <c r="A339" i="6"/>
  <c r="B339" i="6"/>
  <c r="C339" i="6"/>
  <c r="D339" i="6"/>
  <c r="E339" i="6"/>
  <c r="F339" i="6"/>
  <c r="G339" i="6"/>
  <c r="A340" i="6"/>
  <c r="B340" i="6"/>
  <c r="C340" i="6"/>
  <c r="D340" i="6"/>
  <c r="E340" i="6"/>
  <c r="F340" i="6"/>
  <c r="G340" i="6"/>
  <c r="A341" i="6"/>
  <c r="B341" i="6"/>
  <c r="C341" i="6"/>
  <c r="D341" i="6"/>
  <c r="E341" i="6"/>
  <c r="F341" i="6"/>
  <c r="G341" i="6"/>
  <c r="A342" i="6"/>
  <c r="B342" i="6"/>
  <c r="C342" i="6"/>
  <c r="D342" i="6"/>
  <c r="E342" i="6"/>
  <c r="F342" i="6"/>
  <c r="G342" i="6"/>
  <c r="A343" i="6"/>
  <c r="B343" i="6"/>
  <c r="C343" i="6"/>
  <c r="D343" i="6"/>
  <c r="E343" i="6"/>
  <c r="F343" i="6"/>
  <c r="G343" i="6"/>
  <c r="A344" i="6"/>
  <c r="B344" i="6"/>
  <c r="C344" i="6"/>
  <c r="D344" i="6"/>
  <c r="E344" i="6"/>
  <c r="F344" i="6"/>
  <c r="G344" i="6"/>
  <c r="A345" i="6"/>
  <c r="B345" i="6"/>
  <c r="C345" i="6"/>
  <c r="D345" i="6"/>
  <c r="E345" i="6"/>
  <c r="F345" i="6"/>
  <c r="G345" i="6"/>
  <c r="A346" i="6"/>
  <c r="B346" i="6"/>
  <c r="C346" i="6"/>
  <c r="D346" i="6"/>
  <c r="E346" i="6"/>
  <c r="F346" i="6"/>
  <c r="G346" i="6"/>
  <c r="A347" i="6"/>
  <c r="B347" i="6"/>
  <c r="C347" i="6"/>
  <c r="D347" i="6"/>
  <c r="E347" i="6"/>
  <c r="F347" i="6"/>
  <c r="G347" i="6"/>
  <c r="A348" i="6"/>
  <c r="B348" i="6"/>
  <c r="C348" i="6"/>
  <c r="D348" i="6"/>
  <c r="E348" i="6"/>
  <c r="F348" i="6"/>
  <c r="G348" i="6"/>
  <c r="A349" i="6"/>
  <c r="B349" i="6"/>
  <c r="C349" i="6"/>
  <c r="D349" i="6"/>
  <c r="E349" i="6"/>
  <c r="F349" i="6"/>
  <c r="G349" i="6"/>
  <c r="A350" i="6"/>
  <c r="B350" i="6"/>
  <c r="C350" i="6"/>
  <c r="D350" i="6"/>
  <c r="E350" i="6"/>
  <c r="F350" i="6"/>
  <c r="G350" i="6"/>
  <c r="A351" i="6"/>
  <c r="B351" i="6"/>
  <c r="C351" i="6"/>
  <c r="D351" i="6"/>
  <c r="E351" i="6"/>
  <c r="F351" i="6"/>
  <c r="G351" i="6"/>
  <c r="A352" i="6"/>
  <c r="B352" i="6"/>
  <c r="C352" i="6"/>
  <c r="D352" i="6"/>
  <c r="E352" i="6"/>
  <c r="F352" i="6"/>
  <c r="G352" i="6"/>
  <c r="A353" i="6"/>
  <c r="B353" i="6"/>
  <c r="C353" i="6"/>
  <c r="D353" i="6"/>
  <c r="E353" i="6"/>
  <c r="F353" i="6"/>
  <c r="G353" i="6"/>
  <c r="A354" i="6"/>
  <c r="B354" i="6"/>
  <c r="C354" i="6"/>
  <c r="D354" i="6"/>
  <c r="E354" i="6"/>
  <c r="F354" i="6"/>
  <c r="G354" i="6"/>
  <c r="A355" i="6"/>
  <c r="B355" i="6"/>
  <c r="C355" i="6"/>
  <c r="D355" i="6"/>
  <c r="E355" i="6"/>
  <c r="F355" i="6"/>
  <c r="G355" i="6"/>
  <c r="A356" i="6"/>
  <c r="B356" i="6"/>
  <c r="C356" i="6"/>
  <c r="D356" i="6"/>
  <c r="E356" i="6"/>
  <c r="F356" i="6"/>
  <c r="G356" i="6"/>
  <c r="A357" i="6"/>
  <c r="B357" i="6"/>
  <c r="C357" i="6"/>
  <c r="D357" i="6"/>
  <c r="E357" i="6"/>
  <c r="F357" i="6"/>
  <c r="G357" i="6"/>
  <c r="A358" i="6"/>
  <c r="B358" i="6"/>
  <c r="C358" i="6"/>
  <c r="D358" i="6"/>
  <c r="E358" i="6"/>
  <c r="F358" i="6"/>
  <c r="G358" i="6"/>
  <c r="A359" i="6"/>
  <c r="B359" i="6"/>
  <c r="C359" i="6"/>
  <c r="D359" i="6"/>
  <c r="E359" i="6"/>
  <c r="F359" i="6"/>
  <c r="G359" i="6"/>
  <c r="A360" i="6"/>
  <c r="B360" i="6"/>
  <c r="C360" i="6"/>
  <c r="D360" i="6"/>
  <c r="E360" i="6"/>
  <c r="F360" i="6"/>
  <c r="G360" i="6"/>
  <c r="A361" i="6"/>
  <c r="B361" i="6"/>
  <c r="C361" i="6"/>
  <c r="D361" i="6"/>
  <c r="E361" i="6"/>
  <c r="F361" i="6"/>
  <c r="G361" i="6"/>
  <c r="A362" i="6"/>
  <c r="B362" i="6"/>
  <c r="C362" i="6"/>
  <c r="D362" i="6"/>
  <c r="E362" i="6"/>
  <c r="F362" i="6"/>
  <c r="G362" i="6"/>
  <c r="A363" i="6"/>
  <c r="B363" i="6"/>
  <c r="C363" i="6"/>
  <c r="D363" i="6"/>
  <c r="E363" i="6"/>
  <c r="F363" i="6"/>
  <c r="G363" i="6"/>
  <c r="A364" i="6"/>
  <c r="B364" i="6"/>
  <c r="C364" i="6"/>
  <c r="D364" i="6"/>
  <c r="E364" i="6"/>
  <c r="F364" i="6"/>
  <c r="G364" i="6"/>
  <c r="A365" i="6"/>
  <c r="B365" i="6"/>
  <c r="C365" i="6"/>
  <c r="D365" i="6"/>
  <c r="E365" i="6"/>
  <c r="F365" i="6"/>
  <c r="G365" i="6"/>
  <c r="A366" i="6"/>
  <c r="B366" i="6"/>
  <c r="C366" i="6"/>
  <c r="D366" i="6"/>
  <c r="E366" i="6"/>
  <c r="F366" i="6"/>
  <c r="G366" i="6"/>
  <c r="A367" i="6"/>
  <c r="B367" i="6"/>
  <c r="C367" i="6"/>
  <c r="D367" i="6"/>
  <c r="E367" i="6"/>
  <c r="F367" i="6"/>
  <c r="G367" i="6"/>
  <c r="A368" i="6"/>
  <c r="B368" i="6"/>
  <c r="C368" i="6"/>
  <c r="D368" i="6"/>
  <c r="E368" i="6"/>
  <c r="F368" i="6"/>
  <c r="G368" i="6"/>
  <c r="A369" i="6"/>
  <c r="B369" i="6"/>
  <c r="C369" i="6"/>
  <c r="D369" i="6"/>
  <c r="E369" i="6"/>
  <c r="F369" i="6"/>
  <c r="G369" i="6"/>
  <c r="A370" i="6"/>
  <c r="B370" i="6"/>
  <c r="C370" i="6"/>
  <c r="D370" i="6"/>
  <c r="E370" i="6"/>
  <c r="F370" i="6"/>
  <c r="G370" i="6"/>
  <c r="A371" i="6"/>
  <c r="B371" i="6"/>
  <c r="C371" i="6"/>
  <c r="D371" i="6"/>
  <c r="E371" i="6"/>
  <c r="F371" i="6"/>
  <c r="G371" i="6"/>
  <c r="A372" i="6"/>
  <c r="B372" i="6"/>
  <c r="C372" i="6"/>
  <c r="D372" i="6"/>
  <c r="E372" i="6"/>
  <c r="F372" i="6"/>
  <c r="G372" i="6"/>
  <c r="A373" i="6"/>
  <c r="B373" i="6"/>
  <c r="C373" i="6"/>
  <c r="D373" i="6"/>
  <c r="E373" i="6"/>
  <c r="F373" i="6"/>
  <c r="G373" i="6"/>
  <c r="A374" i="6"/>
  <c r="B374" i="6"/>
  <c r="C374" i="6"/>
  <c r="D374" i="6"/>
  <c r="E374" i="6"/>
  <c r="F374" i="6"/>
  <c r="G374" i="6"/>
  <c r="A375" i="6"/>
  <c r="B375" i="6"/>
  <c r="C375" i="6"/>
  <c r="D375" i="6"/>
  <c r="E375" i="6"/>
  <c r="F375" i="6"/>
  <c r="G375" i="6"/>
  <c r="A376" i="6"/>
  <c r="B376" i="6"/>
  <c r="C376" i="6"/>
  <c r="D376" i="6"/>
  <c r="E376" i="6"/>
  <c r="F376" i="6"/>
  <c r="G376" i="6"/>
  <c r="A377" i="6"/>
  <c r="B377" i="6"/>
  <c r="C377" i="6"/>
  <c r="D377" i="6"/>
  <c r="E377" i="6"/>
  <c r="F377" i="6"/>
  <c r="G377" i="6"/>
  <c r="A378" i="6"/>
  <c r="B378" i="6"/>
  <c r="C378" i="6"/>
  <c r="D378" i="6"/>
  <c r="E378" i="6"/>
  <c r="F378" i="6"/>
  <c r="G378" i="6"/>
  <c r="A379" i="6"/>
  <c r="B379" i="6"/>
  <c r="C379" i="6"/>
  <c r="D379" i="6"/>
  <c r="E379" i="6"/>
  <c r="F379" i="6"/>
  <c r="G379" i="6"/>
  <c r="A380" i="6"/>
  <c r="B380" i="6"/>
  <c r="C380" i="6"/>
  <c r="D380" i="6"/>
  <c r="E380" i="6"/>
  <c r="F380" i="6"/>
  <c r="G380" i="6"/>
  <c r="A381" i="6"/>
  <c r="B381" i="6"/>
  <c r="C381" i="6"/>
  <c r="D381" i="6"/>
  <c r="E381" i="6"/>
  <c r="F381" i="6"/>
  <c r="G381" i="6"/>
  <c r="A382" i="6"/>
  <c r="B382" i="6"/>
  <c r="C382" i="6"/>
  <c r="D382" i="6"/>
  <c r="E382" i="6"/>
  <c r="F382" i="6"/>
  <c r="G382" i="6"/>
  <c r="A383" i="6"/>
  <c r="B383" i="6"/>
  <c r="C383" i="6"/>
  <c r="D383" i="6"/>
  <c r="E383" i="6"/>
  <c r="F383" i="6"/>
  <c r="G383" i="6"/>
  <c r="A384" i="6"/>
  <c r="B384" i="6"/>
  <c r="C384" i="6"/>
  <c r="D384" i="6"/>
  <c r="E384" i="6"/>
  <c r="F384" i="6"/>
  <c r="G384" i="6"/>
  <c r="A385" i="6"/>
  <c r="B385" i="6"/>
  <c r="C385" i="6"/>
  <c r="D385" i="6"/>
  <c r="E385" i="6"/>
  <c r="F385" i="6"/>
  <c r="G385" i="6"/>
  <c r="A386" i="6"/>
  <c r="B386" i="6"/>
  <c r="C386" i="6"/>
  <c r="D386" i="6"/>
  <c r="E386" i="6"/>
  <c r="F386" i="6"/>
  <c r="G386" i="6"/>
  <c r="A387" i="6"/>
  <c r="B387" i="6"/>
  <c r="C387" i="6"/>
  <c r="D387" i="6"/>
  <c r="E387" i="6"/>
  <c r="F387" i="6"/>
  <c r="G387" i="6"/>
  <c r="A388" i="6"/>
  <c r="B388" i="6"/>
  <c r="C388" i="6"/>
  <c r="D388" i="6"/>
  <c r="E388" i="6"/>
  <c r="F388" i="6"/>
  <c r="G388" i="6"/>
  <c r="A389" i="6"/>
  <c r="B389" i="6"/>
  <c r="C389" i="6"/>
  <c r="D389" i="6"/>
  <c r="E389" i="6"/>
  <c r="F389" i="6"/>
  <c r="G389" i="6"/>
  <c r="A390" i="6"/>
  <c r="B390" i="6"/>
  <c r="C390" i="6"/>
  <c r="D390" i="6"/>
  <c r="E390" i="6"/>
  <c r="F390" i="6"/>
  <c r="G390" i="6"/>
  <c r="A391" i="6"/>
  <c r="B391" i="6"/>
  <c r="C391" i="6"/>
  <c r="D391" i="6"/>
  <c r="E391" i="6"/>
  <c r="F391" i="6"/>
  <c r="G391" i="6"/>
  <c r="A392" i="6"/>
  <c r="B392" i="6"/>
  <c r="C392" i="6"/>
  <c r="D392" i="6"/>
  <c r="E392" i="6"/>
  <c r="F392" i="6"/>
  <c r="G392" i="6"/>
  <c r="A393" i="6"/>
  <c r="B393" i="6"/>
  <c r="C393" i="6"/>
  <c r="D393" i="6"/>
  <c r="E393" i="6"/>
  <c r="F393" i="6"/>
  <c r="G393" i="6"/>
  <c r="A394" i="6"/>
  <c r="B394" i="6"/>
  <c r="C394" i="6"/>
  <c r="D394" i="6"/>
  <c r="E394" i="6"/>
  <c r="F394" i="6"/>
  <c r="G394" i="6"/>
  <c r="A395" i="6"/>
  <c r="B395" i="6"/>
  <c r="C395" i="6"/>
  <c r="D395" i="6"/>
  <c r="E395" i="6"/>
  <c r="F395" i="6"/>
  <c r="G395" i="6"/>
  <c r="A396" i="6"/>
  <c r="B396" i="6"/>
  <c r="C396" i="6"/>
  <c r="D396" i="6"/>
  <c r="E396" i="6"/>
  <c r="F396" i="6"/>
  <c r="G396" i="6"/>
  <c r="A397" i="6"/>
  <c r="B397" i="6"/>
  <c r="C397" i="6"/>
  <c r="D397" i="6"/>
  <c r="E397" i="6"/>
  <c r="F397" i="6"/>
  <c r="G397" i="6"/>
  <c r="A398" i="6"/>
  <c r="B398" i="6"/>
  <c r="C398" i="6"/>
  <c r="D398" i="6"/>
  <c r="E398" i="6"/>
  <c r="F398" i="6"/>
  <c r="G398" i="6"/>
  <c r="A399" i="6"/>
  <c r="B399" i="6"/>
  <c r="C399" i="6"/>
  <c r="D399" i="6"/>
  <c r="E399" i="6"/>
  <c r="F399" i="6"/>
  <c r="G399" i="6"/>
  <c r="A400" i="6"/>
  <c r="B400" i="6"/>
  <c r="C400" i="6"/>
  <c r="D400" i="6"/>
  <c r="E400" i="6"/>
  <c r="F400" i="6"/>
  <c r="G400" i="6"/>
  <c r="A401" i="6"/>
  <c r="B401" i="6"/>
  <c r="C401" i="6"/>
  <c r="D401" i="6"/>
  <c r="E401" i="6"/>
  <c r="F401" i="6"/>
  <c r="G401" i="6"/>
  <c r="A402" i="6"/>
  <c r="B402" i="6"/>
  <c r="C402" i="6"/>
  <c r="D402" i="6"/>
  <c r="E402" i="6"/>
  <c r="F402" i="6"/>
  <c r="G402" i="6"/>
  <c r="A403" i="6"/>
  <c r="B403" i="6"/>
  <c r="C403" i="6"/>
  <c r="D403" i="6"/>
  <c r="E403" i="6"/>
  <c r="F403" i="6"/>
  <c r="G403" i="6"/>
  <c r="A404" i="6"/>
  <c r="B404" i="6"/>
  <c r="C404" i="6"/>
  <c r="D404" i="6"/>
  <c r="E404" i="6"/>
  <c r="F404" i="6"/>
  <c r="G404" i="6"/>
  <c r="A405" i="6"/>
  <c r="B405" i="6"/>
  <c r="C405" i="6"/>
  <c r="D405" i="6"/>
  <c r="E405" i="6"/>
  <c r="F405" i="6"/>
  <c r="G405" i="6"/>
  <c r="A406" i="6"/>
  <c r="B406" i="6"/>
  <c r="C406" i="6"/>
  <c r="D406" i="6"/>
  <c r="E406" i="6"/>
  <c r="F406" i="6"/>
  <c r="G406" i="6"/>
  <c r="A407" i="6"/>
  <c r="B407" i="6"/>
  <c r="C407" i="6"/>
  <c r="D407" i="6"/>
  <c r="E407" i="6"/>
  <c r="F407" i="6"/>
  <c r="G407" i="6"/>
  <c r="A408" i="6"/>
  <c r="B408" i="6"/>
  <c r="C408" i="6"/>
  <c r="D408" i="6"/>
  <c r="E408" i="6"/>
  <c r="F408" i="6"/>
  <c r="G408" i="6"/>
  <c r="A409" i="6"/>
  <c r="B409" i="6"/>
  <c r="C409" i="6"/>
  <c r="D409" i="6"/>
  <c r="E409" i="6"/>
  <c r="F409" i="6"/>
  <c r="G409" i="6"/>
  <c r="A410" i="6"/>
  <c r="B410" i="6"/>
  <c r="C410" i="6"/>
  <c r="D410" i="6"/>
  <c r="E410" i="6"/>
  <c r="F410" i="6"/>
  <c r="G410" i="6"/>
  <c r="A411" i="6"/>
  <c r="B411" i="6"/>
  <c r="C411" i="6"/>
  <c r="D411" i="6"/>
  <c r="E411" i="6"/>
  <c r="F411" i="6"/>
  <c r="G411" i="6"/>
  <c r="A412" i="6"/>
  <c r="B412" i="6"/>
  <c r="C412" i="6"/>
  <c r="D412" i="6"/>
  <c r="E412" i="6"/>
  <c r="F412" i="6"/>
  <c r="G412" i="6"/>
  <c r="A413" i="6"/>
  <c r="B413" i="6"/>
  <c r="C413" i="6"/>
  <c r="D413" i="6"/>
  <c r="E413" i="6"/>
  <c r="F413" i="6"/>
  <c r="G413" i="6"/>
  <c r="A414" i="6"/>
  <c r="B414" i="6"/>
  <c r="C414" i="6"/>
  <c r="D414" i="6"/>
  <c r="E414" i="6"/>
  <c r="F414" i="6"/>
  <c r="G414" i="6"/>
  <c r="A415" i="6"/>
  <c r="B415" i="6"/>
  <c r="C415" i="6"/>
  <c r="D415" i="6"/>
  <c r="E415" i="6"/>
  <c r="F415" i="6"/>
  <c r="G415" i="6"/>
  <c r="A416" i="6"/>
  <c r="B416" i="6"/>
  <c r="C416" i="6"/>
  <c r="D416" i="6"/>
  <c r="E416" i="6"/>
  <c r="F416" i="6"/>
  <c r="G416" i="6"/>
  <c r="A417" i="6"/>
  <c r="B417" i="6"/>
  <c r="C417" i="6"/>
  <c r="D417" i="6"/>
  <c r="E417" i="6"/>
  <c r="F417" i="6"/>
  <c r="G417" i="6"/>
  <c r="A418" i="6"/>
  <c r="B418" i="6"/>
  <c r="C418" i="6"/>
  <c r="D418" i="6"/>
  <c r="E418" i="6"/>
  <c r="F418" i="6"/>
  <c r="G418" i="6"/>
  <c r="A419" i="6"/>
  <c r="B419" i="6"/>
  <c r="C419" i="6"/>
  <c r="D419" i="6"/>
  <c r="E419" i="6"/>
  <c r="F419" i="6"/>
  <c r="G419" i="6"/>
  <c r="A420" i="6"/>
  <c r="B420" i="6"/>
  <c r="C420" i="6"/>
  <c r="D420" i="6"/>
  <c r="E420" i="6"/>
  <c r="F420" i="6"/>
  <c r="G420" i="6"/>
  <c r="A421" i="6"/>
  <c r="B421" i="6"/>
  <c r="C421" i="6"/>
  <c r="D421" i="6"/>
  <c r="E421" i="6"/>
  <c r="F421" i="6"/>
  <c r="G421" i="6"/>
  <c r="A422" i="6"/>
  <c r="B422" i="6"/>
  <c r="C422" i="6"/>
  <c r="D422" i="6"/>
  <c r="E422" i="6"/>
  <c r="F422" i="6"/>
  <c r="G422" i="6"/>
  <c r="A423" i="6"/>
  <c r="B423" i="6"/>
  <c r="C423" i="6"/>
  <c r="D423" i="6"/>
  <c r="E423" i="6"/>
  <c r="F423" i="6"/>
  <c r="G423" i="6"/>
  <c r="A424" i="6"/>
  <c r="B424" i="6"/>
  <c r="C424" i="6"/>
  <c r="D424" i="6"/>
  <c r="E424" i="6"/>
  <c r="F424" i="6"/>
  <c r="G424" i="6"/>
  <c r="A425" i="6"/>
  <c r="B425" i="6"/>
  <c r="C425" i="6"/>
  <c r="D425" i="6"/>
  <c r="E425" i="6"/>
  <c r="F425" i="6"/>
  <c r="G425" i="6"/>
  <c r="A426" i="6"/>
  <c r="B426" i="6"/>
  <c r="C426" i="6"/>
  <c r="D426" i="6"/>
  <c r="E426" i="6"/>
  <c r="F426" i="6"/>
  <c r="G426" i="6"/>
  <c r="A427" i="6"/>
  <c r="B427" i="6"/>
  <c r="C427" i="6"/>
  <c r="D427" i="6"/>
  <c r="E427" i="6"/>
  <c r="F427" i="6"/>
  <c r="G427" i="6"/>
  <c r="A428" i="6"/>
  <c r="B428" i="6"/>
  <c r="C428" i="6"/>
  <c r="D428" i="6"/>
  <c r="E428" i="6"/>
  <c r="F428" i="6"/>
  <c r="G428" i="6"/>
  <c r="A429" i="6"/>
  <c r="B429" i="6"/>
  <c r="C429" i="6"/>
  <c r="D429" i="6"/>
  <c r="E429" i="6"/>
  <c r="F429" i="6"/>
  <c r="G429" i="6"/>
  <c r="A430" i="6"/>
  <c r="B430" i="6"/>
  <c r="C430" i="6"/>
  <c r="D430" i="6"/>
  <c r="E430" i="6"/>
  <c r="F430" i="6"/>
  <c r="G430" i="6"/>
  <c r="A431" i="6"/>
  <c r="B431" i="6"/>
  <c r="C431" i="6"/>
  <c r="D431" i="6"/>
  <c r="E431" i="6"/>
  <c r="F431" i="6"/>
  <c r="G431" i="6"/>
  <c r="A432" i="6"/>
  <c r="B432" i="6"/>
  <c r="C432" i="6"/>
  <c r="D432" i="6"/>
  <c r="E432" i="6"/>
  <c r="F432" i="6"/>
  <c r="G432" i="6"/>
  <c r="A433" i="6"/>
  <c r="B433" i="6"/>
  <c r="C433" i="6"/>
  <c r="D433" i="6"/>
  <c r="E433" i="6"/>
  <c r="F433" i="6"/>
  <c r="G433" i="6"/>
  <c r="A434" i="6"/>
  <c r="B434" i="6"/>
  <c r="C434" i="6"/>
  <c r="D434" i="6"/>
  <c r="E434" i="6"/>
  <c r="F434" i="6"/>
  <c r="G434" i="6"/>
  <c r="A435" i="6"/>
  <c r="B435" i="6"/>
  <c r="C435" i="6"/>
  <c r="D435" i="6"/>
  <c r="E435" i="6"/>
  <c r="F435" i="6"/>
  <c r="G435" i="6"/>
  <c r="A436" i="6"/>
  <c r="B436" i="6"/>
  <c r="C436" i="6"/>
  <c r="D436" i="6"/>
  <c r="E436" i="6"/>
  <c r="F436" i="6"/>
  <c r="G436" i="6"/>
  <c r="A437" i="6"/>
  <c r="B437" i="6"/>
  <c r="C437" i="6"/>
  <c r="D437" i="6"/>
  <c r="E437" i="6"/>
  <c r="F437" i="6"/>
  <c r="G437" i="6"/>
  <c r="A438" i="6"/>
  <c r="B438" i="6"/>
  <c r="C438" i="6"/>
  <c r="D438" i="6"/>
  <c r="E438" i="6"/>
  <c r="F438" i="6"/>
  <c r="G438" i="6"/>
  <c r="A439" i="6"/>
  <c r="B439" i="6"/>
  <c r="C439" i="6"/>
  <c r="D439" i="6"/>
  <c r="E439" i="6"/>
  <c r="F439" i="6"/>
  <c r="G439" i="6"/>
  <c r="A440" i="6"/>
  <c r="B440" i="6"/>
  <c r="C440" i="6"/>
  <c r="D440" i="6"/>
  <c r="E440" i="6"/>
  <c r="F440" i="6"/>
  <c r="G440" i="6"/>
  <c r="A441" i="6"/>
  <c r="B441" i="6"/>
  <c r="C441" i="6"/>
  <c r="D441" i="6"/>
  <c r="E441" i="6"/>
  <c r="F441" i="6"/>
  <c r="G441" i="6"/>
  <c r="A442" i="6"/>
  <c r="B442" i="6"/>
  <c r="C442" i="6"/>
  <c r="D442" i="6"/>
  <c r="E442" i="6"/>
  <c r="F442" i="6"/>
  <c r="G442" i="6"/>
  <c r="A443" i="6"/>
  <c r="B443" i="6"/>
  <c r="C443" i="6"/>
  <c r="D443" i="6"/>
  <c r="E443" i="6"/>
  <c r="F443" i="6"/>
  <c r="G443" i="6"/>
  <c r="A444" i="6"/>
  <c r="B444" i="6"/>
  <c r="C444" i="6"/>
  <c r="D444" i="6"/>
  <c r="E444" i="6"/>
  <c r="F444" i="6"/>
  <c r="G444" i="6"/>
  <c r="A445" i="6"/>
  <c r="B445" i="6"/>
  <c r="C445" i="6"/>
  <c r="D445" i="6"/>
  <c r="E445" i="6"/>
  <c r="F445" i="6"/>
  <c r="G445" i="6"/>
  <c r="A446" i="6"/>
  <c r="B446" i="6"/>
  <c r="C446" i="6"/>
  <c r="D446" i="6"/>
  <c r="E446" i="6"/>
  <c r="F446" i="6"/>
  <c r="G446" i="6"/>
  <c r="A447" i="6"/>
  <c r="B447" i="6"/>
  <c r="C447" i="6"/>
  <c r="D447" i="6"/>
  <c r="E447" i="6"/>
  <c r="F447" i="6"/>
  <c r="G447" i="6"/>
  <c r="A448" i="6"/>
  <c r="B448" i="6"/>
  <c r="C448" i="6"/>
  <c r="D448" i="6"/>
  <c r="E448" i="6"/>
  <c r="F448" i="6"/>
  <c r="G448" i="6"/>
  <c r="A449" i="6"/>
  <c r="B449" i="6"/>
  <c r="C449" i="6"/>
  <c r="D449" i="6"/>
  <c r="E449" i="6"/>
  <c r="F449" i="6"/>
  <c r="G449" i="6"/>
  <c r="A450" i="6"/>
  <c r="B450" i="6"/>
  <c r="C450" i="6"/>
  <c r="D450" i="6"/>
  <c r="E450" i="6"/>
  <c r="F450" i="6"/>
  <c r="G450" i="6"/>
  <c r="A451" i="6"/>
  <c r="B451" i="6"/>
  <c r="C451" i="6"/>
  <c r="D451" i="6"/>
  <c r="E451" i="6"/>
  <c r="F451" i="6"/>
  <c r="G451" i="6"/>
  <c r="A452" i="6"/>
  <c r="B452" i="6"/>
  <c r="C452" i="6"/>
  <c r="D452" i="6"/>
  <c r="E452" i="6"/>
  <c r="F452" i="6"/>
  <c r="G452" i="6"/>
  <c r="A453" i="6"/>
  <c r="B453" i="6"/>
  <c r="C453" i="6"/>
  <c r="D453" i="6"/>
  <c r="E453" i="6"/>
  <c r="F453" i="6"/>
  <c r="G453" i="6"/>
  <c r="A454" i="6"/>
  <c r="B454" i="6"/>
  <c r="C454" i="6"/>
  <c r="D454" i="6"/>
  <c r="E454" i="6"/>
  <c r="F454" i="6"/>
  <c r="G454" i="6"/>
  <c r="A455" i="6"/>
  <c r="B455" i="6"/>
  <c r="C455" i="6"/>
  <c r="D455" i="6"/>
  <c r="E455" i="6"/>
  <c r="F455" i="6"/>
  <c r="G455" i="6"/>
  <c r="A456" i="6"/>
  <c r="B456" i="6"/>
  <c r="C456" i="6"/>
  <c r="D456" i="6"/>
  <c r="E456" i="6"/>
  <c r="F456" i="6"/>
  <c r="G456" i="6"/>
  <c r="A457" i="6"/>
  <c r="B457" i="6"/>
  <c r="C457" i="6"/>
  <c r="D457" i="6"/>
  <c r="E457" i="6"/>
  <c r="F457" i="6"/>
  <c r="G457" i="6"/>
  <c r="A458" i="6"/>
  <c r="B458" i="6"/>
  <c r="C458" i="6"/>
  <c r="D458" i="6"/>
  <c r="E458" i="6"/>
  <c r="F458" i="6"/>
  <c r="G458" i="6"/>
  <c r="A459" i="6"/>
  <c r="B459" i="6"/>
  <c r="C459" i="6"/>
  <c r="D459" i="6"/>
  <c r="E459" i="6"/>
  <c r="F459" i="6"/>
  <c r="G459" i="6"/>
  <c r="A460" i="6"/>
  <c r="B460" i="6"/>
  <c r="C460" i="6"/>
  <c r="D460" i="6"/>
  <c r="E460" i="6"/>
  <c r="F460" i="6"/>
  <c r="G460" i="6"/>
  <c r="A461" i="6"/>
  <c r="B461" i="6"/>
  <c r="C461" i="6"/>
  <c r="D461" i="6"/>
  <c r="E461" i="6"/>
  <c r="F461" i="6"/>
  <c r="G461" i="6"/>
  <c r="A462" i="6"/>
  <c r="B462" i="6"/>
  <c r="C462" i="6"/>
  <c r="D462" i="6"/>
  <c r="E462" i="6"/>
  <c r="F462" i="6"/>
  <c r="G462" i="6"/>
  <c r="A463" i="6"/>
  <c r="B463" i="6"/>
  <c r="C463" i="6"/>
  <c r="D463" i="6"/>
  <c r="E463" i="6"/>
  <c r="F463" i="6"/>
  <c r="G463" i="6"/>
  <c r="A464" i="6"/>
  <c r="B464" i="6"/>
  <c r="C464" i="6"/>
  <c r="D464" i="6"/>
  <c r="E464" i="6"/>
  <c r="F464" i="6"/>
  <c r="G464" i="6"/>
  <c r="A465" i="6"/>
  <c r="B465" i="6"/>
  <c r="C465" i="6"/>
  <c r="D465" i="6"/>
  <c r="E465" i="6"/>
  <c r="F465" i="6"/>
  <c r="G465" i="6"/>
  <c r="A466" i="6"/>
  <c r="B466" i="6"/>
  <c r="C466" i="6"/>
  <c r="D466" i="6"/>
  <c r="E466" i="6"/>
  <c r="F466" i="6"/>
  <c r="G466" i="6"/>
  <c r="A467" i="6"/>
  <c r="B467" i="6"/>
  <c r="C467" i="6"/>
  <c r="D467" i="6"/>
  <c r="E467" i="6"/>
  <c r="F467" i="6"/>
  <c r="G467" i="6"/>
  <c r="A468" i="6"/>
  <c r="B468" i="6"/>
  <c r="C468" i="6"/>
  <c r="D468" i="6"/>
  <c r="E468" i="6"/>
  <c r="F468" i="6"/>
  <c r="G468" i="6"/>
  <c r="A469" i="6"/>
  <c r="B469" i="6"/>
  <c r="C469" i="6"/>
  <c r="D469" i="6"/>
  <c r="E469" i="6"/>
  <c r="F469" i="6"/>
  <c r="G469" i="6"/>
  <c r="A470" i="6"/>
  <c r="B470" i="6"/>
  <c r="C470" i="6"/>
  <c r="D470" i="6"/>
  <c r="E470" i="6"/>
  <c r="F470" i="6"/>
  <c r="G470" i="6"/>
  <c r="A471" i="6"/>
  <c r="B471" i="6"/>
  <c r="C471" i="6"/>
  <c r="D471" i="6"/>
  <c r="E471" i="6"/>
  <c r="F471" i="6"/>
  <c r="G471" i="6"/>
  <c r="A472" i="6"/>
  <c r="B472" i="6"/>
  <c r="C472" i="6"/>
  <c r="D472" i="6"/>
  <c r="E472" i="6"/>
  <c r="F472" i="6"/>
  <c r="G472" i="6"/>
  <c r="A473" i="6"/>
  <c r="B473" i="6"/>
  <c r="C473" i="6"/>
  <c r="D473" i="6"/>
  <c r="E473" i="6"/>
  <c r="F473" i="6"/>
  <c r="G473" i="6"/>
  <c r="A474" i="6"/>
  <c r="B474" i="6"/>
  <c r="C474" i="6"/>
  <c r="D474" i="6"/>
  <c r="E474" i="6"/>
  <c r="F474" i="6"/>
  <c r="G474" i="6"/>
  <c r="A475" i="6"/>
  <c r="B475" i="6"/>
  <c r="C475" i="6"/>
  <c r="D475" i="6"/>
  <c r="E475" i="6"/>
  <c r="F475" i="6"/>
  <c r="G475" i="6"/>
  <c r="A476" i="6"/>
  <c r="B476" i="6"/>
  <c r="C476" i="6"/>
  <c r="D476" i="6"/>
  <c r="E476" i="6"/>
  <c r="F476" i="6"/>
  <c r="G476" i="6"/>
  <c r="A477" i="6"/>
  <c r="B477" i="6"/>
  <c r="C477" i="6"/>
  <c r="D477" i="6"/>
  <c r="E477" i="6"/>
  <c r="F477" i="6"/>
  <c r="G477" i="6"/>
  <c r="A478" i="6"/>
  <c r="B478" i="6"/>
  <c r="C478" i="6"/>
  <c r="D478" i="6"/>
  <c r="E478" i="6"/>
  <c r="F478" i="6"/>
  <c r="G478" i="6"/>
  <c r="A479" i="6"/>
  <c r="B479" i="6"/>
  <c r="C479" i="6"/>
  <c r="D479" i="6"/>
  <c r="E479" i="6"/>
  <c r="F479" i="6"/>
  <c r="G479" i="6"/>
  <c r="A480" i="6"/>
  <c r="B480" i="6"/>
  <c r="C480" i="6"/>
  <c r="D480" i="6"/>
  <c r="E480" i="6"/>
  <c r="F480" i="6"/>
  <c r="G480" i="6"/>
  <c r="A481" i="6"/>
  <c r="B481" i="6"/>
  <c r="C481" i="6"/>
  <c r="D481" i="6"/>
  <c r="E481" i="6"/>
  <c r="F481" i="6"/>
  <c r="G481" i="6"/>
  <c r="A482" i="6"/>
  <c r="B482" i="6"/>
  <c r="C482" i="6"/>
  <c r="D482" i="6"/>
  <c r="E482" i="6"/>
  <c r="F482" i="6"/>
  <c r="G482" i="6"/>
  <c r="A483" i="6"/>
  <c r="B483" i="6"/>
  <c r="C483" i="6"/>
  <c r="D483" i="6"/>
  <c r="E483" i="6"/>
  <c r="F483" i="6"/>
  <c r="G483" i="6"/>
  <c r="A484" i="6"/>
  <c r="B484" i="6"/>
  <c r="C484" i="6"/>
  <c r="D484" i="6"/>
  <c r="E484" i="6"/>
  <c r="F484" i="6"/>
  <c r="G484" i="6"/>
  <c r="A485" i="6"/>
  <c r="B485" i="6"/>
  <c r="C485" i="6"/>
  <c r="D485" i="6"/>
  <c r="E485" i="6"/>
  <c r="F485" i="6"/>
  <c r="G485" i="6"/>
  <c r="A486" i="6"/>
  <c r="B486" i="6"/>
  <c r="C486" i="6"/>
  <c r="D486" i="6"/>
  <c r="E486" i="6"/>
  <c r="F486" i="6"/>
  <c r="G486" i="6"/>
  <c r="A487" i="6"/>
  <c r="B487" i="6"/>
  <c r="C487" i="6"/>
  <c r="D487" i="6"/>
  <c r="E487" i="6"/>
  <c r="F487" i="6"/>
  <c r="G487" i="6"/>
  <c r="A488" i="6"/>
  <c r="B488" i="6"/>
  <c r="C488" i="6"/>
  <c r="D488" i="6"/>
  <c r="E488" i="6"/>
  <c r="F488" i="6"/>
  <c r="G488" i="6"/>
  <c r="A489" i="6"/>
  <c r="B489" i="6"/>
  <c r="C489" i="6"/>
  <c r="D489" i="6"/>
  <c r="E489" i="6"/>
  <c r="F489" i="6"/>
  <c r="G489" i="6"/>
  <c r="A490" i="6"/>
  <c r="B490" i="6"/>
  <c r="C490" i="6"/>
  <c r="D490" i="6"/>
  <c r="E490" i="6"/>
  <c r="F490" i="6"/>
  <c r="G490" i="6"/>
  <c r="A491" i="6"/>
  <c r="B491" i="6"/>
  <c r="C491" i="6"/>
  <c r="D491" i="6"/>
  <c r="E491" i="6"/>
  <c r="F491" i="6"/>
  <c r="G491" i="6"/>
  <c r="A492" i="6"/>
  <c r="B492" i="6"/>
  <c r="C492" i="6"/>
  <c r="D492" i="6"/>
  <c r="E492" i="6"/>
  <c r="F492" i="6"/>
  <c r="G492" i="6"/>
  <c r="B2" i="5" l="1"/>
  <c r="K1" i="1" l="1"/>
  <c r="S118" i="13" s="1"/>
  <c r="S1" i="5" l="1"/>
  <c r="F11" i="6"/>
  <c r="J7" i="5" l="1"/>
  <c r="M7" i="5"/>
  <c r="M5" i="5"/>
  <c r="J5" i="5"/>
  <c r="B7" i="5"/>
  <c r="C5" i="5"/>
  <c r="B5" i="5"/>
  <c r="A3" i="6" l="1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A103" i="6"/>
  <c r="B103" i="6"/>
  <c r="C103" i="6"/>
  <c r="D103" i="6"/>
  <c r="E103" i="6"/>
  <c r="F103" i="6"/>
  <c r="G103" i="6"/>
  <c r="A104" i="6"/>
  <c r="B104" i="6"/>
  <c r="C104" i="6"/>
  <c r="D104" i="6"/>
  <c r="E104" i="6"/>
  <c r="F104" i="6"/>
  <c r="G104" i="6"/>
  <c r="A105" i="6"/>
  <c r="B105" i="6"/>
  <c r="C105" i="6"/>
  <c r="D105" i="6"/>
  <c r="E105" i="6"/>
  <c r="F105" i="6"/>
  <c r="G105" i="6"/>
  <c r="A106" i="6"/>
  <c r="B106" i="6"/>
  <c r="C106" i="6"/>
  <c r="D106" i="6"/>
  <c r="E106" i="6"/>
  <c r="F106" i="6"/>
  <c r="G106" i="6"/>
  <c r="A107" i="6"/>
  <c r="B107" i="6"/>
  <c r="C107" i="6"/>
  <c r="D107" i="6"/>
  <c r="E107" i="6"/>
  <c r="F107" i="6"/>
  <c r="G107" i="6"/>
  <c r="A108" i="6"/>
  <c r="B108" i="6"/>
  <c r="C108" i="6"/>
  <c r="D108" i="6"/>
  <c r="E108" i="6"/>
  <c r="F108" i="6"/>
  <c r="G108" i="6"/>
  <c r="A109" i="6"/>
  <c r="B109" i="6"/>
  <c r="C109" i="6"/>
  <c r="D109" i="6"/>
  <c r="E109" i="6"/>
  <c r="F109" i="6"/>
  <c r="G109" i="6"/>
  <c r="A110" i="6"/>
  <c r="B110" i="6"/>
  <c r="C110" i="6"/>
  <c r="D110" i="6"/>
  <c r="E110" i="6"/>
  <c r="F110" i="6"/>
  <c r="G110" i="6"/>
  <c r="A111" i="6"/>
  <c r="B111" i="6"/>
  <c r="C111" i="6"/>
  <c r="D111" i="6"/>
  <c r="E111" i="6"/>
  <c r="F111" i="6"/>
  <c r="G111" i="6"/>
  <c r="A112" i="6"/>
  <c r="B112" i="6"/>
  <c r="C112" i="6"/>
  <c r="D112" i="6"/>
  <c r="E112" i="6"/>
  <c r="F112" i="6"/>
  <c r="G112" i="6"/>
  <c r="A113" i="6"/>
  <c r="B113" i="6"/>
  <c r="C113" i="6"/>
  <c r="D113" i="6"/>
  <c r="E113" i="6"/>
  <c r="F113" i="6"/>
  <c r="G113" i="6"/>
  <c r="A114" i="6"/>
  <c r="B114" i="6"/>
  <c r="C114" i="6"/>
  <c r="D114" i="6"/>
  <c r="E114" i="6"/>
  <c r="F114" i="6"/>
  <c r="G114" i="6"/>
  <c r="A115" i="6"/>
  <c r="B115" i="6"/>
  <c r="C115" i="6"/>
  <c r="D115" i="6"/>
  <c r="E115" i="6"/>
  <c r="F115" i="6"/>
  <c r="G115" i="6"/>
  <c r="A116" i="6"/>
  <c r="B116" i="6"/>
  <c r="C116" i="6"/>
  <c r="D116" i="6"/>
  <c r="E116" i="6"/>
  <c r="F116" i="6"/>
  <c r="G116" i="6"/>
  <c r="A117" i="6"/>
  <c r="B117" i="6"/>
  <c r="C117" i="6"/>
  <c r="D117" i="6"/>
  <c r="E117" i="6"/>
  <c r="F117" i="6"/>
  <c r="G117" i="6"/>
  <c r="A118" i="6"/>
  <c r="B118" i="6"/>
  <c r="C118" i="6"/>
  <c r="D118" i="6"/>
  <c r="E118" i="6"/>
  <c r="F118" i="6"/>
  <c r="G118" i="6"/>
  <c r="A119" i="6"/>
  <c r="B119" i="6"/>
  <c r="C119" i="6"/>
  <c r="D119" i="6"/>
  <c r="E119" i="6"/>
  <c r="F119" i="6"/>
  <c r="G119" i="6"/>
  <c r="A120" i="6"/>
  <c r="B120" i="6"/>
  <c r="C120" i="6"/>
  <c r="D120" i="6"/>
  <c r="E120" i="6"/>
  <c r="F120" i="6"/>
  <c r="G120" i="6"/>
  <c r="A121" i="6"/>
  <c r="B121" i="6"/>
  <c r="C121" i="6"/>
  <c r="D121" i="6"/>
  <c r="E121" i="6"/>
  <c r="F121" i="6"/>
  <c r="G121" i="6"/>
  <c r="A122" i="6"/>
  <c r="B122" i="6"/>
  <c r="C122" i="6"/>
  <c r="D122" i="6"/>
  <c r="E122" i="6"/>
  <c r="F122" i="6"/>
  <c r="G122" i="6"/>
  <c r="A123" i="6"/>
  <c r="B123" i="6"/>
  <c r="C123" i="6"/>
  <c r="D123" i="6"/>
  <c r="E123" i="6"/>
  <c r="F123" i="6"/>
  <c r="G123" i="6"/>
  <c r="A124" i="6"/>
  <c r="B124" i="6"/>
  <c r="C124" i="6"/>
  <c r="D124" i="6"/>
  <c r="E124" i="6"/>
  <c r="F124" i="6"/>
  <c r="G124" i="6"/>
  <c r="A125" i="6"/>
  <c r="B125" i="6"/>
  <c r="C125" i="6"/>
  <c r="D125" i="6"/>
  <c r="E125" i="6"/>
  <c r="F125" i="6"/>
  <c r="G125" i="6"/>
  <c r="A126" i="6"/>
  <c r="B126" i="6"/>
  <c r="C126" i="6"/>
  <c r="D126" i="6"/>
  <c r="E126" i="6"/>
  <c r="F126" i="6"/>
  <c r="G126" i="6"/>
  <c r="A127" i="6"/>
  <c r="B127" i="6"/>
  <c r="C127" i="6"/>
  <c r="D127" i="6"/>
  <c r="E127" i="6"/>
  <c r="F127" i="6"/>
  <c r="G127" i="6"/>
  <c r="A128" i="6"/>
  <c r="B128" i="6"/>
  <c r="C128" i="6"/>
  <c r="D128" i="6"/>
  <c r="E128" i="6"/>
  <c r="F128" i="6"/>
  <c r="G128" i="6"/>
  <c r="A129" i="6"/>
  <c r="B129" i="6"/>
  <c r="C129" i="6"/>
  <c r="D129" i="6"/>
  <c r="E129" i="6"/>
  <c r="F129" i="6"/>
  <c r="G129" i="6"/>
  <c r="A130" i="6"/>
  <c r="B130" i="6"/>
  <c r="C130" i="6"/>
  <c r="D130" i="6"/>
  <c r="E130" i="6"/>
  <c r="F130" i="6"/>
  <c r="G130" i="6"/>
  <c r="A131" i="6"/>
  <c r="B131" i="6"/>
  <c r="C131" i="6"/>
  <c r="D131" i="6"/>
  <c r="E131" i="6"/>
  <c r="F131" i="6"/>
  <c r="G131" i="6"/>
  <c r="A132" i="6"/>
  <c r="B132" i="6"/>
  <c r="C132" i="6"/>
  <c r="D132" i="6"/>
  <c r="E132" i="6"/>
  <c r="F132" i="6"/>
  <c r="G132" i="6"/>
  <c r="A133" i="6"/>
  <c r="B133" i="6"/>
  <c r="C133" i="6"/>
  <c r="D133" i="6"/>
  <c r="E133" i="6"/>
  <c r="F133" i="6"/>
  <c r="G133" i="6"/>
  <c r="A134" i="6"/>
  <c r="B134" i="6"/>
  <c r="C134" i="6"/>
  <c r="D134" i="6"/>
  <c r="E134" i="6"/>
  <c r="F134" i="6"/>
  <c r="G134" i="6"/>
  <c r="A135" i="6"/>
  <c r="B135" i="6"/>
  <c r="C135" i="6"/>
  <c r="D135" i="6"/>
  <c r="E135" i="6"/>
  <c r="F135" i="6"/>
  <c r="G135" i="6"/>
  <c r="A136" i="6"/>
  <c r="B136" i="6"/>
  <c r="C136" i="6"/>
  <c r="D136" i="6"/>
  <c r="E136" i="6"/>
  <c r="F136" i="6"/>
  <c r="G136" i="6"/>
  <c r="A137" i="6"/>
  <c r="B137" i="6"/>
  <c r="C137" i="6"/>
  <c r="D137" i="6"/>
  <c r="E137" i="6"/>
  <c r="F137" i="6"/>
  <c r="G137" i="6"/>
  <c r="A138" i="6"/>
  <c r="B138" i="6"/>
  <c r="C138" i="6"/>
  <c r="D138" i="6"/>
  <c r="E138" i="6"/>
  <c r="F138" i="6"/>
  <c r="G138" i="6"/>
  <c r="A139" i="6"/>
  <c r="B139" i="6"/>
  <c r="C139" i="6"/>
  <c r="D139" i="6"/>
  <c r="E139" i="6"/>
  <c r="F139" i="6"/>
  <c r="G139" i="6"/>
  <c r="A140" i="6"/>
  <c r="B140" i="6"/>
  <c r="C140" i="6"/>
  <c r="D140" i="6"/>
  <c r="E140" i="6"/>
  <c r="F140" i="6"/>
  <c r="G140" i="6"/>
  <c r="A141" i="6"/>
  <c r="B141" i="6"/>
  <c r="C141" i="6"/>
  <c r="D141" i="6"/>
  <c r="E141" i="6"/>
  <c r="F141" i="6"/>
  <c r="G141" i="6"/>
  <c r="A142" i="6"/>
  <c r="B142" i="6"/>
  <c r="C142" i="6"/>
  <c r="D142" i="6"/>
  <c r="E142" i="6"/>
  <c r="F142" i="6"/>
  <c r="G142" i="6"/>
  <c r="A143" i="6"/>
  <c r="B143" i="6"/>
  <c r="C143" i="6"/>
  <c r="D143" i="6"/>
  <c r="E143" i="6"/>
  <c r="F143" i="6"/>
  <c r="G143" i="6"/>
  <c r="A144" i="6"/>
  <c r="B144" i="6"/>
  <c r="C144" i="6"/>
  <c r="D144" i="6"/>
  <c r="E144" i="6"/>
  <c r="F144" i="6"/>
  <c r="G144" i="6"/>
  <c r="A145" i="6"/>
  <c r="B145" i="6"/>
  <c r="C145" i="6"/>
  <c r="D145" i="6"/>
  <c r="E145" i="6"/>
  <c r="F145" i="6"/>
  <c r="G145" i="6"/>
  <c r="A146" i="6"/>
  <c r="B146" i="6"/>
  <c r="C146" i="6"/>
  <c r="D146" i="6"/>
  <c r="E146" i="6"/>
  <c r="F146" i="6"/>
  <c r="G146" i="6"/>
  <c r="A147" i="6"/>
  <c r="B147" i="6"/>
  <c r="C147" i="6"/>
  <c r="D147" i="6"/>
  <c r="E147" i="6"/>
  <c r="F147" i="6"/>
  <c r="G147" i="6"/>
  <c r="A148" i="6"/>
  <c r="B148" i="6"/>
  <c r="C148" i="6"/>
  <c r="D148" i="6"/>
  <c r="E148" i="6"/>
  <c r="F148" i="6"/>
  <c r="G148" i="6"/>
  <c r="A149" i="6"/>
  <c r="B149" i="6"/>
  <c r="C149" i="6"/>
  <c r="D149" i="6"/>
  <c r="E149" i="6"/>
  <c r="F149" i="6"/>
  <c r="G149" i="6"/>
  <c r="A150" i="6"/>
  <c r="B150" i="6"/>
  <c r="C150" i="6"/>
  <c r="D150" i="6"/>
  <c r="E150" i="6"/>
  <c r="F150" i="6"/>
  <c r="G150" i="6"/>
  <c r="A151" i="6"/>
  <c r="B151" i="6"/>
  <c r="C151" i="6"/>
  <c r="D151" i="6"/>
  <c r="E151" i="6"/>
  <c r="F151" i="6"/>
  <c r="G151" i="6"/>
  <c r="A152" i="6"/>
  <c r="B152" i="6"/>
  <c r="C152" i="6"/>
  <c r="D152" i="6"/>
  <c r="E152" i="6"/>
  <c r="F152" i="6"/>
  <c r="G152" i="6"/>
  <c r="A153" i="6"/>
  <c r="B153" i="6"/>
  <c r="C153" i="6"/>
  <c r="D153" i="6"/>
  <c r="E153" i="6"/>
  <c r="F153" i="6"/>
  <c r="G153" i="6"/>
  <c r="A154" i="6"/>
  <c r="B154" i="6"/>
  <c r="C154" i="6"/>
  <c r="D154" i="6"/>
  <c r="E154" i="6"/>
  <c r="F154" i="6"/>
  <c r="G154" i="6"/>
  <c r="A155" i="6"/>
  <c r="B155" i="6"/>
  <c r="C155" i="6"/>
  <c r="D155" i="6"/>
  <c r="E155" i="6"/>
  <c r="F155" i="6"/>
  <c r="G155" i="6"/>
  <c r="A156" i="6"/>
  <c r="B156" i="6"/>
  <c r="C156" i="6"/>
  <c r="D156" i="6"/>
  <c r="E156" i="6"/>
  <c r="F156" i="6"/>
  <c r="G156" i="6"/>
  <c r="A157" i="6"/>
  <c r="B157" i="6"/>
  <c r="C157" i="6"/>
  <c r="D157" i="6"/>
  <c r="E157" i="6"/>
  <c r="F157" i="6"/>
  <c r="G157" i="6"/>
  <c r="A158" i="6"/>
  <c r="B158" i="6"/>
  <c r="C158" i="6"/>
  <c r="D158" i="6"/>
  <c r="E158" i="6"/>
  <c r="F158" i="6"/>
  <c r="G158" i="6"/>
  <c r="A159" i="6"/>
  <c r="B159" i="6"/>
  <c r="C159" i="6"/>
  <c r="D159" i="6"/>
  <c r="E159" i="6"/>
  <c r="F159" i="6"/>
  <c r="G159" i="6"/>
  <c r="A160" i="6"/>
  <c r="B160" i="6"/>
  <c r="C160" i="6"/>
  <c r="D160" i="6"/>
  <c r="E160" i="6"/>
  <c r="F160" i="6"/>
  <c r="G160" i="6"/>
  <c r="A161" i="6"/>
  <c r="B161" i="6"/>
  <c r="C161" i="6"/>
  <c r="D161" i="6"/>
  <c r="E161" i="6"/>
  <c r="F161" i="6"/>
  <c r="G161" i="6"/>
  <c r="A162" i="6"/>
  <c r="B162" i="6"/>
  <c r="C162" i="6"/>
  <c r="D162" i="6"/>
  <c r="E162" i="6"/>
  <c r="F162" i="6"/>
  <c r="G162" i="6"/>
  <c r="A163" i="6"/>
  <c r="B163" i="6"/>
  <c r="C163" i="6"/>
  <c r="D163" i="6"/>
  <c r="E163" i="6"/>
  <c r="F163" i="6"/>
  <c r="G163" i="6"/>
  <c r="A164" i="6"/>
  <c r="B164" i="6"/>
  <c r="C164" i="6"/>
  <c r="D164" i="6"/>
  <c r="E164" i="6"/>
  <c r="F164" i="6"/>
  <c r="G164" i="6"/>
  <c r="A165" i="6"/>
  <c r="B165" i="6"/>
  <c r="C165" i="6"/>
  <c r="D165" i="6"/>
  <c r="E165" i="6"/>
  <c r="F165" i="6"/>
  <c r="G165" i="6"/>
  <c r="A166" i="6"/>
  <c r="B166" i="6"/>
  <c r="C166" i="6"/>
  <c r="D166" i="6"/>
  <c r="E166" i="6"/>
  <c r="F166" i="6"/>
  <c r="G166" i="6"/>
  <c r="A167" i="6"/>
  <c r="B167" i="6"/>
  <c r="C167" i="6"/>
  <c r="D167" i="6"/>
  <c r="E167" i="6"/>
  <c r="F167" i="6"/>
  <c r="G167" i="6"/>
  <c r="A168" i="6"/>
  <c r="B168" i="6"/>
  <c r="C168" i="6"/>
  <c r="D168" i="6"/>
  <c r="E168" i="6"/>
  <c r="F168" i="6"/>
  <c r="G168" i="6"/>
  <c r="A169" i="6"/>
  <c r="B169" i="6"/>
  <c r="C169" i="6"/>
  <c r="D169" i="6"/>
  <c r="E169" i="6"/>
  <c r="F169" i="6"/>
  <c r="G169" i="6"/>
  <c r="A170" i="6"/>
  <c r="B170" i="6"/>
  <c r="C170" i="6"/>
  <c r="D170" i="6"/>
  <c r="E170" i="6"/>
  <c r="F170" i="6"/>
  <c r="G170" i="6"/>
  <c r="A171" i="6"/>
  <c r="B171" i="6"/>
  <c r="C171" i="6"/>
  <c r="D171" i="6"/>
  <c r="E171" i="6"/>
  <c r="F171" i="6"/>
  <c r="G171" i="6"/>
  <c r="A172" i="6"/>
  <c r="B172" i="6"/>
  <c r="C172" i="6"/>
  <c r="D172" i="6"/>
  <c r="E172" i="6"/>
  <c r="F172" i="6"/>
  <c r="G172" i="6"/>
  <c r="A173" i="6"/>
  <c r="B173" i="6"/>
  <c r="C173" i="6"/>
  <c r="D173" i="6"/>
  <c r="E173" i="6"/>
  <c r="F173" i="6"/>
  <c r="G173" i="6"/>
  <c r="A174" i="6"/>
  <c r="B174" i="6"/>
  <c r="C174" i="6"/>
  <c r="D174" i="6"/>
  <c r="E174" i="6"/>
  <c r="F174" i="6"/>
  <c r="G174" i="6"/>
  <c r="A175" i="6"/>
  <c r="B175" i="6"/>
  <c r="C175" i="6"/>
  <c r="D175" i="6"/>
  <c r="E175" i="6"/>
  <c r="F175" i="6"/>
  <c r="G175" i="6"/>
  <c r="A176" i="6"/>
  <c r="B176" i="6"/>
  <c r="C176" i="6"/>
  <c r="D176" i="6"/>
  <c r="E176" i="6"/>
  <c r="F176" i="6"/>
  <c r="G176" i="6"/>
  <c r="A177" i="6"/>
  <c r="B177" i="6"/>
  <c r="C177" i="6"/>
  <c r="D177" i="6"/>
  <c r="E177" i="6"/>
  <c r="F177" i="6"/>
  <c r="G177" i="6"/>
  <c r="A178" i="6"/>
  <c r="B178" i="6"/>
  <c r="C178" i="6"/>
  <c r="D178" i="6"/>
  <c r="E178" i="6"/>
  <c r="F178" i="6"/>
  <c r="G178" i="6"/>
  <c r="A179" i="6"/>
  <c r="B179" i="6"/>
  <c r="C179" i="6"/>
  <c r="D179" i="6"/>
  <c r="E179" i="6"/>
  <c r="F179" i="6"/>
  <c r="G179" i="6"/>
  <c r="A180" i="6"/>
  <c r="B180" i="6"/>
  <c r="C180" i="6"/>
  <c r="D180" i="6"/>
  <c r="E180" i="6"/>
  <c r="F180" i="6"/>
  <c r="G180" i="6"/>
  <c r="A181" i="6"/>
  <c r="B181" i="6"/>
  <c r="C181" i="6"/>
  <c r="D181" i="6"/>
  <c r="E181" i="6"/>
  <c r="F181" i="6"/>
  <c r="G181" i="6"/>
  <c r="A182" i="6"/>
  <c r="B182" i="6"/>
  <c r="C182" i="6"/>
  <c r="D182" i="6"/>
  <c r="E182" i="6"/>
  <c r="F182" i="6"/>
  <c r="G182" i="6"/>
  <c r="A183" i="6"/>
  <c r="B183" i="6"/>
  <c r="C183" i="6"/>
  <c r="D183" i="6"/>
  <c r="E183" i="6"/>
  <c r="F183" i="6"/>
  <c r="G183" i="6"/>
  <c r="A184" i="6"/>
  <c r="B184" i="6"/>
  <c r="C184" i="6"/>
  <c r="D184" i="6"/>
  <c r="E184" i="6"/>
  <c r="F184" i="6"/>
  <c r="G184" i="6"/>
  <c r="A185" i="6"/>
  <c r="B185" i="6"/>
  <c r="C185" i="6"/>
  <c r="D185" i="6"/>
  <c r="E185" i="6"/>
  <c r="F185" i="6"/>
  <c r="G185" i="6"/>
  <c r="A186" i="6"/>
  <c r="B186" i="6"/>
  <c r="C186" i="6"/>
  <c r="D186" i="6"/>
  <c r="E186" i="6"/>
  <c r="F186" i="6"/>
  <c r="G186" i="6"/>
  <c r="A187" i="6"/>
  <c r="B187" i="6"/>
  <c r="C187" i="6"/>
  <c r="D187" i="6"/>
  <c r="E187" i="6"/>
  <c r="F187" i="6"/>
  <c r="G187" i="6"/>
  <c r="A188" i="6"/>
  <c r="B188" i="6"/>
  <c r="C188" i="6"/>
  <c r="D188" i="6"/>
  <c r="E188" i="6"/>
  <c r="F188" i="6"/>
  <c r="G188" i="6"/>
  <c r="A189" i="6"/>
  <c r="B189" i="6"/>
  <c r="C189" i="6"/>
  <c r="D189" i="6"/>
  <c r="E189" i="6"/>
  <c r="F189" i="6"/>
  <c r="G189" i="6"/>
  <c r="A190" i="6"/>
  <c r="B190" i="6"/>
  <c r="C190" i="6"/>
  <c r="D190" i="6"/>
  <c r="E190" i="6"/>
  <c r="F190" i="6"/>
  <c r="G190" i="6"/>
  <c r="A191" i="6"/>
  <c r="B191" i="6"/>
  <c r="C191" i="6"/>
  <c r="D191" i="6"/>
  <c r="E191" i="6"/>
  <c r="F191" i="6"/>
  <c r="G191" i="6"/>
  <c r="A192" i="6"/>
  <c r="B192" i="6"/>
  <c r="C192" i="6"/>
  <c r="D192" i="6"/>
  <c r="E192" i="6"/>
  <c r="F192" i="6"/>
  <c r="G192" i="6"/>
  <c r="A193" i="6"/>
  <c r="B193" i="6"/>
  <c r="C193" i="6"/>
  <c r="D193" i="6"/>
  <c r="E193" i="6"/>
  <c r="F193" i="6"/>
  <c r="G193" i="6"/>
  <c r="A194" i="6"/>
  <c r="B194" i="6"/>
  <c r="C194" i="6"/>
  <c r="D194" i="6"/>
  <c r="E194" i="6"/>
  <c r="F194" i="6"/>
  <c r="G194" i="6"/>
  <c r="A195" i="6"/>
  <c r="B195" i="6"/>
  <c r="C195" i="6"/>
  <c r="D195" i="6"/>
  <c r="E195" i="6"/>
  <c r="F195" i="6"/>
  <c r="G195" i="6"/>
  <c r="C2" i="6"/>
  <c r="B2" i="6"/>
  <c r="A2" i="6"/>
  <c r="D2" i="6"/>
  <c r="G2" i="6"/>
  <c r="F2" i="6"/>
  <c r="E2" i="6"/>
  <c r="F8" i="1" l="1"/>
  <c r="C8" i="5"/>
  <c r="S2" i="5" l="1"/>
  <c r="J8" i="1" l="1"/>
  <c r="R8" i="5"/>
  <c r="G2" i="8" l="1"/>
  <c r="F2" i="8"/>
  <c r="E2" i="8"/>
  <c r="D2" i="8"/>
  <c r="C2" i="8"/>
  <c r="B2" i="8"/>
  <c r="A2" i="8"/>
</calcChain>
</file>

<file path=xl/comments1.xml><?xml version="1.0" encoding="utf-8"?>
<comments xmlns="http://schemas.openxmlformats.org/spreadsheetml/2006/main">
  <authors>
    <author>Quinn, Cameron</author>
    <author>Boyer, Ross</author>
  </authors>
  <commentList>
    <comment ref="Q49" authorId="0" shapeId="0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50" authorId="0" shapeId="0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51" authorId="1" shapeId="0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54" authorId="1" shapeId="0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55" authorId="1" shapeId="0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Q77" authorId="0" shapeId="0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78" authorId="0" shapeId="0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79" authorId="1" shapeId="0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82" authorId="1" shapeId="0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83" authorId="1" shapeId="0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N126" authorId="0" shapeId="0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26" authorId="0" shapeId="0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26" authorId="0" shapeId="0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  <comment ref="N141" authorId="0" shapeId="0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41" authorId="0" shapeId="0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41" authorId="0" shapeId="0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2.xml><?xml version="1.0" encoding="utf-8"?>
<comments xmlns="http://schemas.openxmlformats.org/spreadsheetml/2006/main">
  <authors>
    <author>Quinn, Cameron</author>
    <author>Boyer, Ross</author>
  </authors>
  <commentList>
    <comment ref="I19" authorId="0" shapeId="0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I21" authorId="1" shapeId="0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I24" authorId="1" shapeId="0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I25" authorId="1" shapeId="0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</commentList>
</comments>
</file>

<file path=xl/comments3.xml><?xml version="1.0" encoding="utf-8"?>
<comments xmlns="http://schemas.openxmlformats.org/spreadsheetml/2006/main">
  <authors>
    <author>Quinn, Cameron</author>
  </authors>
  <commentList>
    <comment ref="N9" authorId="0" shapeId="0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4.xml><?xml version="1.0" encoding="utf-8"?>
<comments xmlns="http://schemas.openxmlformats.org/spreadsheetml/2006/main">
  <authors>
    <author>dparker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The accounts preprinted below have a normal debit balance unless otherwise noted.</t>
        </r>
      </text>
    </comment>
  </commentList>
</comments>
</file>

<file path=xl/sharedStrings.xml><?xml version="1.0" encoding="utf-8"?>
<sst xmlns="http://schemas.openxmlformats.org/spreadsheetml/2006/main" count="1488" uniqueCount="233">
  <si>
    <t>ACCOUNT TITLE</t>
  </si>
  <si>
    <t>ENCUMBRANCES</t>
  </si>
  <si>
    <t>AMOUNT</t>
  </si>
  <si>
    <t>1110</t>
  </si>
  <si>
    <t>1130</t>
  </si>
  <si>
    <t>1190</t>
  </si>
  <si>
    <t>1311</t>
  </si>
  <si>
    <t>1312</t>
  </si>
  <si>
    <t>1313</t>
  </si>
  <si>
    <t>1319</t>
  </si>
  <si>
    <t>1410</t>
  </si>
  <si>
    <t>1420</t>
  </si>
  <si>
    <t>Telephone Number</t>
  </si>
  <si>
    <t>Email Address</t>
  </si>
  <si>
    <t>Name of Contact Person, Title</t>
  </si>
  <si>
    <t>1600</t>
  </si>
  <si>
    <t>1710</t>
  </si>
  <si>
    <t>3010</t>
  </si>
  <si>
    <t>GENERAL CASH</t>
  </si>
  <si>
    <t>REVOLVING FUND CASH</t>
  </si>
  <si>
    <t>CASH ON HAND</t>
  </si>
  <si>
    <t>ACCOUNTS RECEIVABLE–ABATEMENTS</t>
  </si>
  <si>
    <t>ACCOUNTS RECEIVABLE–REIMBURSEMENTS</t>
  </si>
  <si>
    <t>ACCOUNTS RECEIVABLE–REVENUE</t>
  </si>
  <si>
    <t>ACCOUNTS RECEIVABLE–OTHER</t>
  </si>
  <si>
    <t>DUE FROM OTHER FUNDS</t>
  </si>
  <si>
    <t>DUE FROM OTHER APPROPRIATIONS</t>
  </si>
  <si>
    <t>PROVISION FOR DEFERRED RECEIVABLES (CREDIT BAL)</t>
  </si>
  <si>
    <t>EXPENSE ADVANCES</t>
  </si>
  <si>
    <t>ACCOUNTS PAYABLE</t>
  </si>
  <si>
    <t>DUE TO OTHER FUNDS</t>
  </si>
  <si>
    <t>DUE TO LOCAL GOVERNMENT</t>
  </si>
  <si>
    <t>REIMBURSEMENTS COLLECTED IN ADVANCE</t>
  </si>
  <si>
    <t>3114</t>
  </si>
  <si>
    <t>3115</t>
  </si>
  <si>
    <t>3220</t>
  </si>
  <si>
    <t>3420</t>
  </si>
  <si>
    <t>0602</t>
  </si>
  <si>
    <t>APPROPRIATION AND REVENUE ACCOUNT TITLES</t>
  </si>
  <si>
    <t>FY</t>
  </si>
  <si>
    <t>M</t>
  </si>
  <si>
    <t>CAT</t>
  </si>
  <si>
    <t>PGM</t>
  </si>
  <si>
    <t>ELE</t>
  </si>
  <si>
    <t>COMP</t>
  </si>
  <si>
    <t>TASK</t>
  </si>
  <si>
    <t>T</t>
  </si>
  <si>
    <t>B</t>
  </si>
  <si>
    <t>SCO</t>
  </si>
  <si>
    <t>REVENUE/
OBJECT</t>
  </si>
  <si>
    <t>SOURCE
FUND</t>
  </si>
  <si>
    <t>REF/
ITEM</t>
  </si>
  <si>
    <t>DUE TO OTHER APPROPRIATIONS</t>
  </si>
  <si>
    <r>
      <rPr>
        <b/>
        <sz val="1"/>
        <rFont val="Arial"/>
        <family val="2"/>
      </rPr>
      <t xml:space="preserve"> </t>
    </r>
    <r>
      <rPr>
        <b/>
        <sz val="8"/>
        <rFont val="Arial"/>
        <family val="2"/>
      </rPr>
      <t>DC</t>
    </r>
  </si>
  <si>
    <r>
      <rPr>
        <b/>
        <sz val="1"/>
        <rFont val="Arial"/>
        <family val="2"/>
      </rPr>
      <t xml:space="preserve"> </t>
    </r>
    <r>
      <rPr>
        <b/>
        <sz val="7"/>
        <rFont val="Arial"/>
        <family val="2"/>
      </rPr>
      <t>DC</t>
    </r>
  </si>
  <si>
    <t xml:space="preserve">     ENCUMBRANCES</t>
  </si>
  <si>
    <t>Fund Number</t>
  </si>
  <si>
    <t>Fund Name</t>
  </si>
  <si>
    <t>Agency Number</t>
  </si>
  <si>
    <t>Agency Name</t>
  </si>
  <si>
    <t>ACCOUNT</t>
  </si>
  <si>
    <t>GLEnc</t>
  </si>
  <si>
    <t>GLAccountTitle</t>
  </si>
  <si>
    <t>GLEncDC</t>
  </si>
  <si>
    <t>GLACCOUNT</t>
  </si>
  <si>
    <t>GLAccountSub</t>
  </si>
  <si>
    <t>GLAMOUNT</t>
  </si>
  <si>
    <t>DetTitle</t>
  </si>
  <si>
    <t>DetEnc</t>
  </si>
  <si>
    <t>DetEncDC</t>
  </si>
  <si>
    <t>GLDC</t>
  </si>
  <si>
    <t>REF</t>
  </si>
  <si>
    <t>DetAMOUNT</t>
  </si>
  <si>
    <t>DetDC</t>
  </si>
  <si>
    <t>AgencyNumber</t>
  </si>
  <si>
    <t>AgencyName</t>
  </si>
  <si>
    <t>FundNumber</t>
  </si>
  <si>
    <t>FundName</t>
  </si>
  <si>
    <t>Contact</t>
  </si>
  <si>
    <t>PhoneNumber</t>
  </si>
  <si>
    <t>Email</t>
  </si>
  <si>
    <t>Detail</t>
  </si>
  <si>
    <t>GL</t>
  </si>
  <si>
    <t>Det/GL</t>
  </si>
  <si>
    <t>Amount Debit = Credit?</t>
  </si>
  <si>
    <t>Encumbrances Debit = Credit?</t>
  </si>
  <si>
    <t>Enc Debit = Credit?</t>
  </si>
  <si>
    <t>1315</t>
  </si>
  <si>
    <t>1380</t>
  </si>
  <si>
    <t>CONTINGENT RECEIVABLE</t>
  </si>
  <si>
    <t>ACCOUNTS RECEIVABLE--DISHONORED CHECKS</t>
  </si>
  <si>
    <t>3230</t>
  </si>
  <si>
    <t>3290</t>
  </si>
  <si>
    <t>LIABILITY FOR LOCAL SALES TAX</t>
  </si>
  <si>
    <t>DUE TO OTHER GOVT ENTITIES</t>
  </si>
  <si>
    <t>UNCLEARED COLLECTIONS</t>
  </si>
  <si>
    <t>3730</t>
  </si>
  <si>
    <t>PREPAYMENTS TO ARCHITECTURE REVOLVING FUND (DEBIT BAL)</t>
  </si>
  <si>
    <t>1730</t>
  </si>
  <si>
    <t>RESERVE FOR ARCHITECTURE REVOLVING FUND</t>
  </si>
  <si>
    <t>5330</t>
  </si>
  <si>
    <t xml:space="preserve">REPORT NO. 1 Form 571 A </t>
  </si>
  <si>
    <t>Revision</t>
  </si>
  <si>
    <t>Check here for Revision</t>
  </si>
  <si>
    <t>REPORT NO. 1 Form 571 D</t>
  </si>
  <si>
    <t>D</t>
  </si>
  <si>
    <t>001</t>
  </si>
  <si>
    <t>R</t>
  </si>
  <si>
    <t>0014</t>
  </si>
  <si>
    <t>C</t>
  </si>
  <si>
    <t>01380</t>
  </si>
  <si>
    <t>0001</t>
  </si>
  <si>
    <t>1749 + 1750 = 5330</t>
  </si>
  <si>
    <t>1730.9729 = 5330.9729</t>
  </si>
  <si>
    <t>1730.0602 = 5330.0602</t>
  </si>
  <si>
    <t>2500 = 4050</t>
  </si>
  <si>
    <t>2170 = 5370</t>
  </si>
  <si>
    <t>GL is 4 digit number</t>
  </si>
  <si>
    <t>No 3400 or 3500</t>
  </si>
  <si>
    <t>GL 2125  0 amount</t>
  </si>
  <si>
    <t>GLs Must Be Debit</t>
  </si>
  <si>
    <t>GLs Must Be Credit</t>
  </si>
  <si>
    <t>Negative Number</t>
  </si>
  <si>
    <t>5 digit Subsid</t>
  </si>
  <si>
    <t>4 digit Subsid</t>
  </si>
  <si>
    <t>Decimal more than 2 digits (if error, blank</t>
  </si>
  <si>
    <t>Amount must be numeric value</t>
  </si>
  <si>
    <t>Accrual Must Exceed Enc</t>
  </si>
  <si>
    <t>Amount has D/C</t>
  </si>
  <si>
    <t>No 1730.0512 or 1730.0666</t>
  </si>
  <si>
    <t>Errors</t>
  </si>
  <si>
    <t>June 30, 2023</t>
  </si>
  <si>
    <t>Enc Must be Numberic</t>
  </si>
  <si>
    <t>No accrual Cat 95 96 98 99</t>
  </si>
  <si>
    <t>Cat 97</t>
  </si>
  <si>
    <t>Reimb 7 digit fund</t>
  </si>
  <si>
    <t>Enter the fund number.</t>
  </si>
  <si>
    <t>Fund Name:</t>
  </si>
  <si>
    <t>Enter the Fund Name. It is ok if the name is longer than the space provided.</t>
  </si>
  <si>
    <t>Enter the 4 digit BU number.</t>
  </si>
  <si>
    <t>Enter the BU Name. It is ok if the name is longer than the space provided.</t>
  </si>
  <si>
    <t>Check here for Revision:</t>
  </si>
  <si>
    <t>Account Title:</t>
  </si>
  <si>
    <t>Enter the GL Account title. It is ok if the name is longer than the space provided.</t>
  </si>
  <si>
    <t>Below is an example of a good submission:</t>
  </si>
  <si>
    <t>General Fund</t>
  </si>
  <si>
    <t>0840</t>
  </si>
  <si>
    <t>State Controller's Office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</si>
  <si>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highlighted:</t>
    </r>
  </si>
  <si>
    <t xml:space="preserve">1390 and 1600 subsidiaries must be 5 digits starting with a 0. </t>
  </si>
  <si>
    <t>Below are instructions for the Footnotes tab:</t>
  </si>
  <si>
    <t>Footnotes:</t>
  </si>
  <si>
    <t>Below is an example of what a good submission looks like:</t>
  </si>
  <si>
    <t>Do not unlock or alter the tab Report 1 GLs (571 A) or Report 1 Detail (571 D) in any way. They have been locked and any alterations will require you to send another file.</t>
  </si>
  <si>
    <t>Do not include any footnotes in the Report 1 tabs. Please place any footnotes in the Footnotes tab.</t>
  </si>
  <si>
    <t>Below are instructions for each column in the Report 1 GLs (571 A) tab:</t>
  </si>
  <si>
    <t>Name of Contact Person, Title:</t>
  </si>
  <si>
    <t>Enter the name of the contact person and title. It is ok if the name and title are longer than the space provided.</t>
  </si>
  <si>
    <t>Telephone Number:</t>
  </si>
  <si>
    <t>Email Address:</t>
  </si>
  <si>
    <t>Encumbrances Debits = Credits?:</t>
  </si>
  <si>
    <t>Amount Debits = Credits?:</t>
  </si>
  <si>
    <t xml:space="preserve">This box makes sure your Encumbrances debits equal your credits. </t>
  </si>
  <si>
    <t xml:space="preserve">This box makes sure your Amount debits equal your credits. </t>
  </si>
  <si>
    <t>Encumbrances:</t>
  </si>
  <si>
    <t>DC:</t>
  </si>
  <si>
    <t>Enter the encumbrances amount. Make sure the amount is a positive number with only 2 decimal places.</t>
  </si>
  <si>
    <t>Account:</t>
  </si>
  <si>
    <t>Enter the 4 digit account number in the left box and the subsidiary in the right if applicable.</t>
  </si>
  <si>
    <t>Amount:</t>
  </si>
  <si>
    <t>Enter the amount. Make sure the amount is a positive number with only 2 decimal places.</t>
  </si>
  <si>
    <t>10</t>
  </si>
  <si>
    <t>0</t>
  </si>
  <si>
    <t>300140</t>
  </si>
  <si>
    <t>Report 1 Instructions</t>
  </si>
  <si>
    <t>State Worker, Accounting Chief</t>
  </si>
  <si>
    <t>916-555-1234</t>
  </si>
  <si>
    <t>StateWorker@sco.ca.gov</t>
  </si>
  <si>
    <t xml:space="preserve">GL 1110 must be a debit value. </t>
  </si>
  <si>
    <t xml:space="preserve">For every amount or encumbrance, the D/C column must have a D or C. </t>
  </si>
  <si>
    <t>Below are instructions for the Report 1 Detail (571 D) tab:</t>
  </si>
  <si>
    <t>This is automatically copied from the Report 1 GLs (571 A) tab.</t>
  </si>
  <si>
    <t>FY:</t>
  </si>
  <si>
    <t>M:</t>
  </si>
  <si>
    <t>REF/ITEM</t>
  </si>
  <si>
    <t>CAT:</t>
  </si>
  <si>
    <t>PGM:</t>
  </si>
  <si>
    <t>ELE:</t>
  </si>
  <si>
    <t>TASK:</t>
  </si>
  <si>
    <t>T:</t>
  </si>
  <si>
    <t>SOURCE FUND:</t>
  </si>
  <si>
    <t>B:</t>
  </si>
  <si>
    <t>SCO:</t>
  </si>
  <si>
    <t>REVENUE/OBJECT:</t>
  </si>
  <si>
    <t>AMOUNT:</t>
  </si>
  <si>
    <t>Enter the 2 digit Category.</t>
  </si>
  <si>
    <t>Enter the 3 digit Element.</t>
  </si>
  <si>
    <t>Enter the 2 digit Program.</t>
  </si>
  <si>
    <t>Enter the 3 digit Task.</t>
  </si>
  <si>
    <t>Enter the 1 digit Block code.</t>
  </si>
  <si>
    <t>Enter the leading 0 here for the Revenue/Object.</t>
  </si>
  <si>
    <t>Enter the accrual amount.</t>
  </si>
  <si>
    <t>Enter a D for debit or a C for credit encumbrance amount.</t>
  </si>
  <si>
    <t>Enter a D for debit or a C for credit  amount.</t>
  </si>
  <si>
    <t>Enter the Reference or Item Number.</t>
  </si>
  <si>
    <t>Enter the 4 digit Fiscal Year.</t>
  </si>
  <si>
    <t>Enter the Appropriation or Revenue Account title. It is ok if the name is longer than the space provided.</t>
  </si>
  <si>
    <t>APPROPRIATION AND 
REVENUE ACCOUNT TITLES:</t>
  </si>
  <si>
    <t>No Zero Value</t>
  </si>
  <si>
    <t>1600 1390 must be =less than subsid</t>
  </si>
  <si>
    <t>Enter the contact person telephone number.</t>
  </si>
  <si>
    <t>Enter the contact person email address.</t>
  </si>
  <si>
    <t>This is for you to put footnotes for abnormal accruals. Do not put footnotes on the Report 1 tabs.</t>
  </si>
  <si>
    <t>Agency Number:</t>
  </si>
  <si>
    <t>Agency Name:</t>
  </si>
  <si>
    <t>Fund Number:</t>
  </si>
  <si>
    <t>SCO use only.</t>
  </si>
  <si>
    <t>Enter the account type (D,F,T, or R).</t>
  </si>
  <si>
    <t>Enter a 4 digit fund number with a 3 digit sub-fund number for each reimbursement account.</t>
  </si>
  <si>
    <t xml:space="preserve">Encumbrance amount must be equal to or less than the accrual amount. </t>
  </si>
  <si>
    <t>Encumbrance amount must be equal to or less than the accrual amount.</t>
  </si>
  <si>
    <t>Clear all errors before submitting. If the accrual amount is less than the encumbrance amount in the Report 1 Detail (571 D) tab due to an abatement and a footnote is provided, it is ok to submit with that error.</t>
  </si>
  <si>
    <t>Enter the 6 digit code for each receipt account.</t>
  </si>
  <si>
    <r>
      <rPr>
        <sz val="10"/>
        <rFont val="Arial"/>
        <family val="2"/>
      </rPr>
      <t xml:space="preserve">Please refer to </t>
    </r>
    <r>
      <rPr>
        <u/>
        <sz val="10"/>
        <color theme="10"/>
        <rFont val="Arial"/>
        <family val="2"/>
      </rPr>
      <t>SCO Procedure Manual</t>
    </r>
    <r>
      <rPr>
        <sz val="10"/>
        <rFont val="Arial"/>
        <family val="2"/>
      </rPr>
      <t xml:space="preserve"> for detailed instructions.</t>
    </r>
  </si>
  <si>
    <t>Check this box if this Report 1 is a revision. The amount must be the difference between the original amount reported and the correct amount.</t>
  </si>
  <si>
    <t>R Type Needs Rev/Obj</t>
  </si>
  <si>
    <t>1600 &amp; 1390 subsid must be 013, 014, 0r 015</t>
  </si>
  <si>
    <t>Account Type Req</t>
  </si>
  <si>
    <t>F</t>
  </si>
  <si>
    <t>If you submit a revision, error message regarding debit/credit value may not apply.  It’s ok to submit with that error.</t>
  </si>
  <si>
    <t>Version 5.5.23.1</t>
  </si>
  <si>
    <t>1410 3114 &lt;&gt; fund</t>
  </si>
  <si>
    <t>1420 3115 &lt;&gt;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</si>
</sst>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20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20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83">
    <xf numFmtId="0" fontId="0" fillId="0" borderId="0" xfId="0"/>
    <xf numFmtId="0" fontId="14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1" applyAlignment="1">
      <alignment vertical="center"/>
    </xf>
    <xf numFmtId="0" fontId="14" fillId="2" borderId="3" xfId="1" applyFill="1" applyBorder="1" applyAlignment="1">
      <alignment vertical="center"/>
    </xf>
    <xf numFmtId="0" fontId="16" fillId="0" borderId="1" xfId="1" applyFont="1" applyBorder="1" applyAlignment="1" applyProtection="1">
      <alignment horizontal="center" vertical="center"/>
      <protection locked="0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49" fontId="16" fillId="3" borderId="1" xfId="1" applyNumberFormat="1" applyFont="1" applyFill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right" vertical="center"/>
      <protection locked="0"/>
    </xf>
    <xf numFmtId="0" fontId="16" fillId="2" borderId="3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4" fillId="2" borderId="0" xfId="1" applyFill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49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6" xfId="1" applyFill="1" applyBorder="1"/>
    <xf numFmtId="0" fontId="14" fillId="2" borderId="4" xfId="1" applyFill="1" applyBorder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0" fillId="2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0" borderId="6" xfId="1" applyBorder="1" applyAlignment="1">
      <alignment vertical="center"/>
    </xf>
    <xf numFmtId="49" fontId="16" fillId="2" borderId="0" xfId="1" applyNumberFormat="1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49" fontId="13" fillId="2" borderId="8" xfId="1" applyNumberFormat="1" applyFont="1" applyFill="1" applyBorder="1" applyAlignment="1">
      <alignment vertical="center"/>
    </xf>
    <xf numFmtId="49" fontId="13" fillId="2" borderId="7" xfId="1" applyNumberFormat="1" applyFont="1" applyFill="1" applyBorder="1" applyAlignment="1">
      <alignment vertical="center"/>
    </xf>
    <xf numFmtId="49" fontId="13" fillId="2" borderId="11" xfId="1" applyNumberFormat="1" applyFont="1" applyFill="1" applyBorder="1" applyAlignment="1">
      <alignment vertical="center"/>
    </xf>
    <xf numFmtId="0" fontId="14" fillId="2" borderId="9" xfId="1" applyFill="1" applyBorder="1" applyAlignment="1">
      <alignment vertical="center"/>
    </xf>
    <xf numFmtId="49" fontId="16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0" fillId="0" borderId="0" xfId="0" applyNumberFormat="1"/>
    <xf numFmtId="0" fontId="10" fillId="2" borderId="12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49" fontId="13" fillId="2" borderId="13" xfId="1" applyNumberFormat="1" applyFont="1" applyFill="1" applyBorder="1" applyAlignment="1">
      <alignment vertical="center"/>
    </xf>
    <xf numFmtId="0" fontId="14" fillId="0" borderId="13" xfId="1" applyBorder="1" applyAlignment="1">
      <alignment vertical="center"/>
    </xf>
    <xf numFmtId="49" fontId="13" fillId="2" borderId="10" xfId="1" applyNumberFormat="1" applyFont="1" applyFill="1" applyBorder="1" applyAlignment="1">
      <alignment vertical="center"/>
    </xf>
    <xf numFmtId="0" fontId="10" fillId="2" borderId="12" xfId="1" applyFont="1" applyFill="1" applyBorder="1"/>
    <xf numFmtId="0" fontId="14" fillId="0" borderId="10" xfId="1" applyBorder="1" applyAlignment="1">
      <alignment vertical="center"/>
    </xf>
    <xf numFmtId="0" fontId="10" fillId="2" borderId="10" xfId="1" applyFont="1" applyFill="1" applyBorder="1"/>
    <xf numFmtId="0" fontId="10" fillId="2" borderId="13" xfId="1" applyFont="1" applyFill="1" applyBorder="1"/>
    <xf numFmtId="0" fontId="16" fillId="2" borderId="12" xfId="1" applyFont="1" applyFill="1" applyBorder="1" applyAlignment="1" applyProtection="1">
      <alignment horizontal="left" vertical="center"/>
      <protection locked="0"/>
    </xf>
    <xf numFmtId="4" fontId="16" fillId="2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textRotation="255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49" fontId="13" fillId="2" borderId="0" xfId="1" applyNumberFormat="1" applyFont="1" applyFill="1" applyAlignment="1">
      <alignment vertical="center"/>
    </xf>
    <xf numFmtId="49" fontId="13" fillId="2" borderId="3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9" fontId="13" fillId="2" borderId="1" xfId="1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0" quotePrefix="1" applyNumberFormat="1" applyFont="1" applyBorder="1" applyAlignment="1" applyProtection="1">
      <alignment horizontal="right" vertical="center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vertical="center" textRotation="255"/>
    </xf>
    <xf numFmtId="49" fontId="12" fillId="0" borderId="14" xfId="1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3" fillId="2" borderId="5" xfId="1" applyFont="1" applyFill="1" applyBorder="1" applyAlignment="1">
      <alignment vertical="center"/>
    </xf>
    <xf numFmtId="0" fontId="23" fillId="2" borderId="2" xfId="1" applyFont="1" applyFill="1" applyBorder="1" applyAlignment="1">
      <alignment vertical="center"/>
    </xf>
    <xf numFmtId="0" fontId="24" fillId="2" borderId="2" xfId="1" applyFont="1" applyFill="1" applyBorder="1" applyAlignment="1">
      <alignment vertical="center"/>
    </xf>
    <xf numFmtId="0" fontId="22" fillId="2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14" fillId="0" borderId="12" xfId="0" applyFont="1" applyBorder="1" applyAlignment="1" applyProtection="1">
      <alignment vertical="center"/>
      <protection locked="0"/>
    </xf>
    <xf numFmtId="49" fontId="13" fillId="2" borderId="7" xfId="0" applyNumberFormat="1" applyFont="1" applyFill="1" applyBorder="1" applyAlignment="1" applyProtection="1">
      <alignment vertical="center"/>
      <protection locked="0"/>
    </xf>
    <xf numFmtId="49" fontId="13" fillId="2" borderId="11" xfId="0" applyNumberFormat="1" applyFont="1" applyFill="1" applyBorder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>
      <alignment horizontal="left" vertical="top" indent="2" shrinkToFit="1"/>
      <protection locked="0"/>
    </xf>
    <xf numFmtId="2" fontId="0" fillId="0" borderId="0" xfId="0" applyNumberFormat="1"/>
    <xf numFmtId="2" fontId="12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vertical="center"/>
    </xf>
    <xf numFmtId="0" fontId="14" fillId="5" borderId="0" xfId="1" applyFill="1" applyAlignment="1">
      <alignment vertical="center"/>
    </xf>
    <xf numFmtId="0" fontId="15" fillId="5" borderId="0" xfId="1" applyFont="1" applyFill="1" applyAlignment="1">
      <alignment vertical="center"/>
    </xf>
    <xf numFmtId="0" fontId="14" fillId="5" borderId="0" xfId="0" applyFont="1" applyFill="1" applyAlignment="1">
      <alignment horizontal="left" vertical="center"/>
    </xf>
    <xf numFmtId="49" fontId="14" fillId="2" borderId="8" xfId="0" applyNumberFormat="1" applyFont="1" applyFill="1" applyBorder="1" applyAlignment="1" applyProtection="1">
      <alignment vertical="center"/>
      <protection locked="0"/>
    </xf>
    <xf numFmtId="0" fontId="16" fillId="0" borderId="12" xfId="1" applyFont="1" applyBorder="1" applyAlignment="1" applyProtection="1">
      <alignment horizontal="center" vertical="center"/>
      <protection locked="0"/>
    </xf>
    <xf numFmtId="0" fontId="14" fillId="2" borderId="14" xfId="1" applyFill="1" applyBorder="1" applyAlignment="1">
      <alignment vertical="center"/>
    </xf>
    <xf numFmtId="49" fontId="27" fillId="0" borderId="0" xfId="0" applyNumberFormat="1" applyFont="1" applyFill="1" applyBorder="1"/>
    <xf numFmtId="49" fontId="21" fillId="0" borderId="15" xfId="0" applyNumberFormat="1" applyFont="1" applyBorder="1" applyAlignment="1" applyProtection="1">
      <alignment horizontal="center" vertical="top" shrinkToFit="1"/>
      <protection locked="0"/>
    </xf>
    <xf numFmtId="0" fontId="25" fillId="0" borderId="8" xfId="0" applyFont="1" applyBorder="1" applyAlignment="1">
      <alignment vertical="center"/>
    </xf>
    <xf numFmtId="0" fontId="7" fillId="0" borderId="0" xfId="3"/>
    <xf numFmtId="0" fontId="28" fillId="0" borderId="0" xfId="3" applyFont="1" applyAlignment="1" applyProtection="1"/>
    <xf numFmtId="0" fontId="32" fillId="0" borderId="0" xfId="0" applyFont="1"/>
    <xf numFmtId="4" fontId="16" fillId="0" borderId="9" xfId="0" applyNumberFormat="1" applyFont="1" applyBorder="1" applyAlignment="1" applyProtection="1">
      <alignment horizontal="right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55"/>
    </xf>
    <xf numFmtId="0" fontId="31" fillId="0" borderId="16" xfId="0" applyFont="1" applyBorder="1" applyAlignment="1">
      <alignment horizontal="center" vertical="center"/>
    </xf>
    <xf numFmtId="49" fontId="31" fillId="2" borderId="9" xfId="0" applyNumberFormat="1" applyFont="1" applyFill="1" applyBorder="1" applyAlignment="1" applyProtection="1">
      <alignment horizontal="center" vertical="center"/>
      <protection locked="0"/>
    </xf>
    <xf numFmtId="49" fontId="28" fillId="0" borderId="6" xfId="3" applyNumberFormat="1" applyFont="1" applyBorder="1" applyAlignment="1" applyProtection="1">
      <alignment horizontal="left"/>
    </xf>
    <xf numFmtId="0" fontId="31" fillId="0" borderId="8" xfId="0" applyFont="1" applyBorder="1" applyAlignment="1">
      <alignment vertical="center"/>
    </xf>
    <xf numFmtId="0" fontId="0" fillId="0" borderId="0" xfId="0" applyProtection="1">
      <protection locked="0"/>
    </xf>
    <xf numFmtId="49" fontId="28" fillId="0" borderId="0" xfId="3" applyNumberFormat="1" applyFont="1" applyAlignment="1" applyProtection="1">
      <alignment horizontal="left"/>
    </xf>
    <xf numFmtId="0" fontId="25" fillId="2" borderId="5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7" fillId="0" borderId="6" xfId="3" applyBorder="1" applyProtection="1"/>
    <xf numFmtId="0" fontId="15" fillId="2" borderId="4" xfId="0" applyFont="1" applyFill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7" fillId="0" borderId="0" xfId="3" applyProtection="1"/>
    <xf numFmtId="0" fontId="14" fillId="0" borderId="8" xfId="0" applyFont="1" applyBorder="1" applyAlignment="1" applyProtection="1">
      <alignment vertical="center"/>
    </xf>
    <xf numFmtId="49" fontId="16" fillId="2" borderId="0" xfId="0" applyNumberFormat="1" applyFont="1" applyFill="1" applyAlignment="1" applyProtection="1">
      <alignment vertical="center"/>
    </xf>
    <xf numFmtId="49" fontId="16" fillId="2" borderId="11" xfId="0" applyNumberFormat="1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49" fontId="13" fillId="2" borderId="1" xfId="0" applyNumberFormat="1" applyFont="1" applyFill="1" applyBorder="1" applyAlignment="1" applyProtection="1">
      <alignment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 textRotation="255"/>
    </xf>
    <xf numFmtId="0" fontId="31" fillId="0" borderId="1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4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3" fillId="2" borderId="5" xfId="1" applyFont="1" applyFill="1" applyBorder="1" applyAlignment="1" applyProtection="1">
      <alignment vertical="center"/>
    </xf>
    <xf numFmtId="0" fontId="25" fillId="2" borderId="6" xfId="0" applyFont="1" applyFill="1" applyBorder="1" applyAlignment="1" applyProtection="1">
      <alignment vertical="center"/>
    </xf>
    <xf numFmtId="0" fontId="14" fillId="2" borderId="6" xfId="1" applyFill="1" applyBorder="1" applyProtection="1"/>
    <xf numFmtId="0" fontId="15" fillId="2" borderId="4" xfId="1" applyFont="1" applyFill="1" applyBorder="1" applyAlignment="1" applyProtection="1">
      <alignment horizontal="right" vertical="center"/>
    </xf>
    <xf numFmtId="0" fontId="0" fillId="0" borderId="0" xfId="0" applyProtection="1"/>
    <xf numFmtId="0" fontId="23" fillId="2" borderId="2" xfId="1" applyFont="1" applyFill="1" applyBorder="1" applyAlignment="1" applyProtection="1">
      <alignment vertical="center"/>
    </xf>
    <xf numFmtId="0" fontId="8" fillId="2" borderId="0" xfId="1" applyFont="1" applyFill="1" applyAlignment="1" applyProtection="1">
      <alignment vertical="center"/>
    </xf>
    <xf numFmtId="0" fontId="14" fillId="2" borderId="0" xfId="1" applyFill="1" applyAlignment="1" applyProtection="1">
      <alignment vertical="center"/>
    </xf>
    <xf numFmtId="0" fontId="14" fillId="0" borderId="0" xfId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49" fontId="16" fillId="2" borderId="3" xfId="1" applyNumberFormat="1" applyFont="1" applyFill="1" applyBorder="1" applyAlignment="1" applyProtection="1">
      <alignment horizontal="right" vertical="center"/>
    </xf>
    <xf numFmtId="0" fontId="14" fillId="5" borderId="0" xfId="1" applyFill="1" applyAlignment="1" applyProtection="1">
      <alignment vertical="center"/>
    </xf>
    <xf numFmtId="0" fontId="14" fillId="5" borderId="0" xfId="0" applyFont="1" applyFill="1" applyAlignment="1" applyProtection="1">
      <alignment horizontal="left" vertical="center"/>
    </xf>
    <xf numFmtId="0" fontId="15" fillId="5" borderId="0" xfId="1" applyFont="1" applyFill="1" applyAlignment="1" applyProtection="1">
      <alignment vertical="center"/>
    </xf>
    <xf numFmtId="49" fontId="16" fillId="2" borderId="0" xfId="1" applyNumberFormat="1" applyFont="1" applyFill="1" applyAlignment="1" applyProtection="1">
      <alignment vertical="center"/>
    </xf>
    <xf numFmtId="0" fontId="14" fillId="0" borderId="11" xfId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10" xfId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vertical="center"/>
    </xf>
    <xf numFmtId="0" fontId="14" fillId="0" borderId="13" xfId="1" applyBorder="1" applyAlignment="1" applyProtection="1">
      <alignment vertical="center"/>
    </xf>
    <xf numFmtId="0" fontId="24" fillId="2" borderId="2" xfId="1" applyFont="1" applyFill="1" applyBorder="1" applyAlignment="1" applyProtection="1">
      <alignment vertical="center"/>
    </xf>
    <xf numFmtId="49" fontId="13" fillId="2" borderId="1" xfId="1" applyNumberFormat="1" applyFont="1" applyFill="1" applyBorder="1" applyAlignment="1" applyProtection="1">
      <alignment vertical="center"/>
    </xf>
    <xf numFmtId="49" fontId="13" fillId="2" borderId="7" xfId="1" applyNumberFormat="1" applyFont="1" applyFill="1" applyBorder="1" applyAlignment="1" applyProtection="1">
      <alignment vertical="center"/>
    </xf>
    <xf numFmtId="49" fontId="13" fillId="2" borderId="11" xfId="1" applyNumberFormat="1" applyFont="1" applyFill="1" applyBorder="1" applyAlignment="1" applyProtection="1">
      <alignment vertical="center"/>
    </xf>
    <xf numFmtId="49" fontId="13" fillId="2" borderId="8" xfId="1" applyNumberFormat="1" applyFont="1" applyFill="1" applyBorder="1" applyAlignment="1" applyProtection="1">
      <alignment vertical="center"/>
    </xf>
    <xf numFmtId="49" fontId="13" fillId="2" borderId="10" xfId="1" applyNumberFormat="1" applyFont="1" applyFill="1" applyBorder="1" applyAlignment="1" applyProtection="1">
      <alignment vertical="center"/>
    </xf>
    <xf numFmtId="49" fontId="13" fillId="2" borderId="13" xfId="1" applyNumberFormat="1" applyFont="1" applyFill="1" applyBorder="1" applyAlignment="1" applyProtection="1">
      <alignment vertical="center"/>
    </xf>
    <xf numFmtId="0" fontId="10" fillId="2" borderId="12" xfId="1" applyFont="1" applyFill="1" applyBorder="1" applyProtection="1"/>
    <xf numFmtId="0" fontId="14" fillId="0" borderId="10" xfId="1" applyBorder="1" applyAlignment="1" applyProtection="1">
      <alignment vertical="center"/>
    </xf>
    <xf numFmtId="0" fontId="10" fillId="2" borderId="10" xfId="1" applyFont="1" applyFill="1" applyBorder="1" applyProtection="1"/>
    <xf numFmtId="0" fontId="10" fillId="2" borderId="13" xfId="1" applyFont="1" applyFill="1" applyBorder="1" applyProtection="1"/>
    <xf numFmtId="0" fontId="14" fillId="0" borderId="1" xfId="0" applyFont="1" applyBorder="1" applyAlignment="1" applyProtection="1">
      <alignment horizontal="right" vertical="center"/>
    </xf>
    <xf numFmtId="49" fontId="13" fillId="2" borderId="0" xfId="1" applyNumberFormat="1" applyFont="1" applyFill="1" applyAlignment="1" applyProtection="1">
      <alignment vertical="center"/>
    </xf>
    <xf numFmtId="49" fontId="13" fillId="2" borderId="0" xfId="1" applyNumberFormat="1" applyFont="1" applyFill="1" applyAlignment="1" applyProtection="1">
      <alignment horizontal="left" vertical="center"/>
    </xf>
    <xf numFmtId="49" fontId="13" fillId="2" borderId="1" xfId="1" applyNumberFormat="1" applyFont="1" applyFill="1" applyBorder="1" applyAlignment="1" applyProtection="1">
      <alignment horizontal="left" vertical="center"/>
    </xf>
    <xf numFmtId="49" fontId="13" fillId="2" borderId="3" xfId="1" applyNumberFormat="1" applyFont="1" applyFill="1" applyBorder="1" applyAlignment="1" applyProtection="1">
      <alignment horizontal="left" vertical="center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vertical="center" textRotation="255"/>
    </xf>
    <xf numFmtId="0" fontId="12" fillId="0" borderId="1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/>
    </xf>
    <xf numFmtId="0" fontId="16" fillId="2" borderId="12" xfId="1" applyFont="1" applyFill="1" applyBorder="1" applyAlignment="1" applyProtection="1">
      <alignment horizontal="left" vertical="center"/>
    </xf>
    <xf numFmtId="4" fontId="16" fillId="2" borderId="12" xfId="1" applyNumberFormat="1" applyFont="1" applyFill="1" applyBorder="1" applyAlignment="1" applyProtection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</xf>
    <xf numFmtId="49" fontId="16" fillId="2" borderId="1" xfId="1" applyNumberFormat="1" applyFont="1" applyFill="1" applyBorder="1" applyAlignment="1" applyProtection="1">
      <alignment horizontal="center" vertical="center"/>
    </xf>
    <xf numFmtId="49" fontId="16" fillId="3" borderId="1" xfId="1" applyNumberFormat="1" applyFont="1" applyFill="1" applyBorder="1" applyAlignment="1" applyProtection="1">
      <alignment horizontal="center" vertical="center"/>
    </xf>
    <xf numFmtId="49" fontId="16" fillId="0" borderId="1" xfId="1" applyNumberFormat="1" applyFont="1" applyBorder="1" applyAlignment="1" applyProtection="1">
      <alignment horizontal="center" vertical="center"/>
    </xf>
    <xf numFmtId="4" fontId="16" fillId="0" borderId="1" xfId="1" applyNumberFormat="1" applyFont="1" applyBorder="1" applyAlignment="1" applyProtection="1">
      <alignment horizontal="right" vertical="center"/>
    </xf>
    <xf numFmtId="0" fontId="16" fillId="0" borderId="1" xfId="1" applyFont="1" applyBorder="1" applyAlignment="1" applyProtection="1">
      <alignment horizontal="center" vertical="center"/>
    </xf>
    <xf numFmtId="49" fontId="34" fillId="2" borderId="0" xfId="1" applyNumberFormat="1" applyFont="1" applyFill="1" applyAlignment="1">
      <alignment horizontal="left" vertical="center"/>
    </xf>
    <xf numFmtId="0" fontId="28" fillId="0" borderId="0" xfId="3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0" fillId="0" borderId="0" xfId="2" applyAlignment="1" applyProtection="1">
      <alignment horizontal="left"/>
    </xf>
    <xf numFmtId="49" fontId="28" fillId="0" borderId="0" xfId="3" applyNumberFormat="1" applyFont="1" applyFill="1" applyBorder="1" applyAlignment="1" applyProtection="1">
      <alignment horizontal="right"/>
    </xf>
    <xf numFmtId="0" fontId="5" fillId="0" borderId="0" xfId="3" applyFont="1" applyAlignment="1" applyProtection="1">
      <alignment horizontal="left"/>
    </xf>
    <xf numFmtId="0" fontId="7" fillId="0" borderId="0" xfId="3" applyAlignment="1" applyProtection="1">
      <alignment horizontal="left"/>
    </xf>
    <xf numFmtId="0" fontId="28" fillId="0" borderId="0" xfId="3" applyFont="1" applyAlignment="1" applyProtection="1">
      <alignment horizontal="center"/>
    </xf>
    <xf numFmtId="0" fontId="29" fillId="0" borderId="0" xfId="3" applyFont="1" applyBorder="1" applyAlignment="1" applyProtection="1">
      <alignment horizontal="left"/>
    </xf>
    <xf numFmtId="0" fontId="5" fillId="0" borderId="0" xfId="3" applyFont="1" applyAlignment="1" applyProtection="1">
      <alignment horizontal="left" vertical="top"/>
    </xf>
    <xf numFmtId="0" fontId="7" fillId="0" borderId="0" xfId="3" applyAlignment="1" applyProtection="1">
      <alignment horizontal="left" vertical="top"/>
    </xf>
    <xf numFmtId="49" fontId="28" fillId="0" borderId="0" xfId="3" applyNumberFormat="1" applyFont="1" applyAlignment="1" applyProtection="1">
      <alignment horizontal="left"/>
    </xf>
    <xf numFmtId="49" fontId="13" fillId="2" borderId="12" xfId="1" applyNumberFormat="1" applyFont="1" applyFill="1" applyBorder="1" applyAlignment="1" applyProtection="1">
      <alignment horizontal="left" vertical="center"/>
    </xf>
    <xf numFmtId="49" fontId="13" fillId="2" borderId="10" xfId="1" applyNumberFormat="1" applyFont="1" applyFill="1" applyBorder="1" applyAlignment="1" applyProtection="1">
      <alignment horizontal="left" vertical="center"/>
    </xf>
    <xf numFmtId="49" fontId="13" fillId="2" borderId="13" xfId="1" applyNumberFormat="1" applyFont="1" applyFill="1" applyBorder="1" applyAlignment="1" applyProtection="1">
      <alignment horizontal="left" vertical="center"/>
    </xf>
    <xf numFmtId="0" fontId="7" fillId="0" borderId="0" xfId="3" applyAlignment="1" applyProtection="1">
      <alignment horizontal="center"/>
    </xf>
    <xf numFmtId="0" fontId="14" fillId="0" borderId="1" xfId="0" applyFont="1" applyBorder="1" applyAlignment="1" applyProtection="1">
      <alignment horizontal="left" vertical="center"/>
    </xf>
    <xf numFmtId="0" fontId="31" fillId="0" borderId="1" xfId="0" applyFont="1" applyBorder="1" applyAlignment="1" applyProtection="1">
      <alignment horizontal="left" vertical="center"/>
    </xf>
    <xf numFmtId="49" fontId="31" fillId="2" borderId="12" xfId="0" applyNumberFormat="1" applyFont="1" applyFill="1" applyBorder="1" applyAlignment="1" applyProtection="1">
      <alignment horizontal="left" vertical="center"/>
    </xf>
    <xf numFmtId="49" fontId="31" fillId="2" borderId="10" xfId="0" applyNumberFormat="1" applyFont="1" applyFill="1" applyBorder="1" applyAlignment="1" applyProtection="1">
      <alignment horizontal="left" vertical="center"/>
    </xf>
    <xf numFmtId="49" fontId="31" fillId="2" borderId="13" xfId="0" applyNumberFormat="1" applyFont="1" applyFill="1" applyBorder="1" applyAlignment="1" applyProtection="1">
      <alignment horizontal="left" vertical="center"/>
    </xf>
    <xf numFmtId="49" fontId="31" fillId="2" borderId="12" xfId="0" applyNumberFormat="1" applyFont="1" applyFill="1" applyBorder="1" applyAlignment="1" applyProtection="1">
      <alignment horizontal="center" vertical="center"/>
    </xf>
    <xf numFmtId="49" fontId="31" fillId="2" borderId="10" xfId="0" applyNumberFormat="1" applyFont="1" applyFill="1" applyBorder="1" applyAlignment="1" applyProtection="1">
      <alignment horizontal="center" vertical="center"/>
    </xf>
    <xf numFmtId="49" fontId="31" fillId="2" borderId="13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49" fontId="31" fillId="0" borderId="1" xfId="0" applyNumberFormat="1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4" fontId="16" fillId="0" borderId="1" xfId="0" applyNumberFormat="1" applyFont="1" applyBorder="1" applyAlignment="1" applyProtection="1">
      <alignment horizontal="right" vertical="center"/>
    </xf>
    <xf numFmtId="49" fontId="31" fillId="2" borderId="1" xfId="0" applyNumberFormat="1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 applyProtection="1">
      <alignment horizontal="left" vertical="center"/>
    </xf>
    <xf numFmtId="0" fontId="2" fillId="0" borderId="0" xfId="3" applyFont="1" applyAlignment="1" applyProtection="1">
      <alignment horizontal="left"/>
    </xf>
    <xf numFmtId="49" fontId="16" fillId="2" borderId="0" xfId="0" applyNumberFormat="1" applyFont="1" applyFill="1" applyBorder="1" applyAlignment="1" applyProtection="1">
      <alignment horizontal="right" vertical="center"/>
    </xf>
    <xf numFmtId="0" fontId="16" fillId="2" borderId="3" xfId="0" applyNumberFormat="1" applyFont="1" applyFill="1" applyBorder="1" applyAlignment="1" applyProtection="1">
      <alignment horizontal="right" vertical="center"/>
    </xf>
    <xf numFmtId="49" fontId="28" fillId="0" borderId="0" xfId="3" applyNumberFormat="1" applyFont="1" applyBorder="1" applyAlignment="1" applyProtection="1">
      <alignment horizontal="right"/>
    </xf>
    <xf numFmtId="0" fontId="1" fillId="0" borderId="0" xfId="3" applyFont="1" applyAlignment="1" applyProtection="1">
      <alignment horizontal="left"/>
    </xf>
    <xf numFmtId="0" fontId="29" fillId="0" borderId="0" xfId="3" applyFont="1" applyAlignment="1" applyProtection="1">
      <alignment horizontal="center"/>
    </xf>
    <xf numFmtId="0" fontId="6" fillId="0" borderId="0" xfId="3" applyFont="1" applyAlignment="1" applyProtection="1">
      <alignment horizontal="left"/>
    </xf>
    <xf numFmtId="49" fontId="28" fillId="0" borderId="0" xfId="3" applyNumberFormat="1" applyFont="1" applyBorder="1" applyAlignment="1" applyProtection="1">
      <alignment horizontal="right" wrapText="1"/>
    </xf>
    <xf numFmtId="0" fontId="4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2" borderId="12" xfId="0" applyNumberFormat="1" applyFont="1" applyFill="1" applyBorder="1" applyAlignment="1" applyProtection="1">
      <alignment horizontal="left" vertical="center"/>
      <protection locked="0"/>
    </xf>
    <xf numFmtId="49" fontId="31" fillId="2" borderId="10" xfId="0" applyNumberFormat="1" applyFont="1" applyFill="1" applyBorder="1" applyAlignment="1" applyProtection="1">
      <alignment horizontal="left" vertical="center"/>
      <protection locked="0"/>
    </xf>
    <xf numFmtId="49" fontId="31" fillId="2" borderId="13" xfId="0" applyNumberFormat="1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Alignment="1" applyProtection="1">
      <alignment horizontal="right" vertical="center"/>
      <protection locked="0"/>
    </xf>
    <xf numFmtId="49" fontId="31" fillId="2" borderId="8" xfId="0" applyNumberFormat="1" applyFont="1" applyFill="1" applyBorder="1" applyAlignment="1" applyProtection="1">
      <alignment horizontal="left" vertical="center"/>
      <protection locked="0"/>
    </xf>
    <xf numFmtId="49" fontId="31" fillId="2" borderId="7" xfId="0" applyNumberFormat="1" applyFont="1" applyFill="1" applyBorder="1" applyAlignment="1" applyProtection="1">
      <alignment horizontal="left" vertical="center"/>
      <protection locked="0"/>
    </xf>
    <xf numFmtId="49" fontId="31" fillId="2" borderId="11" xfId="0" applyNumberFormat="1" applyFont="1" applyFill="1" applyBorder="1" applyAlignment="1" applyProtection="1">
      <alignment horizontal="left" vertical="center"/>
      <protection locked="0"/>
    </xf>
    <xf numFmtId="49" fontId="33" fillId="2" borderId="12" xfId="2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3" fillId="2" borderId="12" xfId="1" applyNumberFormat="1" applyFont="1" applyFill="1" applyBorder="1" applyAlignment="1">
      <alignment horizontal="left" vertical="center"/>
    </xf>
    <xf numFmtId="49" fontId="13" fillId="2" borderId="10" xfId="1" applyNumberFormat="1" applyFont="1" applyFill="1" applyBorder="1" applyAlignment="1">
      <alignment horizontal="left" vertical="center"/>
    </xf>
    <xf numFmtId="49" fontId="13" fillId="2" borderId="13" xfId="1" applyNumberFormat="1" applyFont="1" applyFill="1" applyBorder="1" applyAlignment="1">
      <alignment horizontal="left" vertical="center"/>
    </xf>
  </cellXfs>
  <cellStyles count="5">
    <cellStyle name="Comma 2" xfId="4"/>
    <cellStyle name="Hyperlink" xfId="2" builtinId="8"/>
    <cellStyle name="Normal" xfId="0" builtinId="0"/>
    <cellStyle name="Normal 2" xfId="1"/>
    <cellStyle name="Normal 3" xfId="3"/>
  </cellStyles>
  <dxfs count="31"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Rpt1AgencyInfo!$H$2" lockText="1" noThreeD="1"/>
</file>

<file path=xl/ctrlProps/ctrlProp2.xml><?xml version="1.0" encoding="utf-8"?>
<formControlPr xmlns="http://schemas.microsoft.com/office/spreadsheetml/2009/9/main" objectType="CheckBox" fmlaLink="Rpt1AgencyInfo!$H$2" lockText="1" noThreeD="1"/>
</file>

<file path=xl/ctrlProps/ctrlProp3.xml><?xml version="1.0" encoding="utf-8"?>
<formControlPr xmlns="http://schemas.microsoft.com/office/spreadsheetml/2009/9/main" objectType="CheckBox" fmlaLink="Rpt1AgencyInfo!$H$2" lockText="1" noThreeD="1"/>
</file>

<file path=xl/ctrlProps/ctrlProp4.xml><?xml version="1.0" encoding="utf-8"?>
<formControlPr xmlns="http://schemas.microsoft.com/office/spreadsheetml/2009/9/main" objectType="CheckBox" fmlaLink="Rpt1AgencyInfo!$H$2" lockText="1" noThreeD="1"/>
</file>

<file path=xl/ctrlProps/ctrlProp5.xml><?xml version="1.0" encoding="utf-8"?>
<formControlPr xmlns="http://schemas.microsoft.com/office/spreadsheetml/2009/9/main" objectType="CheckBox" fmlaLink="Rpt1AgencyInfo!$H$2" lockText="1" noThreeD="1"/>
</file>

<file path=xl/ctrlProps/ctrlProp6.xml><?xml version="1.0" encoding="utf-8"?>
<formControlPr xmlns="http://schemas.microsoft.com/office/spreadsheetml/2009/9/main" objectType="CheckBox" fmlaLink="Rpt1AgencyInfo!$H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31</xdr:row>
          <xdr:rowOff>200025</xdr:rowOff>
        </xdr:from>
        <xdr:to>
          <xdr:col>13</xdr:col>
          <xdr:colOff>600075</xdr:colOff>
          <xdr:row>33</xdr:row>
          <xdr:rowOff>66675</xdr:rowOff>
        </xdr:to>
        <xdr:sp macro="" textlink="">
          <xdr:nvSpPr>
            <xdr:cNvPr id="13323" name="Check Box 11" descr="Check this box if this Report 1 is a revision.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118</xdr:row>
          <xdr:rowOff>209550</xdr:rowOff>
        </xdr:from>
        <xdr:to>
          <xdr:col>14</xdr:col>
          <xdr:colOff>9525</xdr:colOff>
          <xdr:row>120</xdr:row>
          <xdr:rowOff>76200</xdr:rowOff>
        </xdr:to>
        <xdr:sp macro="" textlink="">
          <xdr:nvSpPr>
            <xdr:cNvPr id="13329" name="Check Box 17" descr="Check this box if this Report 1 is a revision.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59</xdr:row>
          <xdr:rowOff>200025</xdr:rowOff>
        </xdr:from>
        <xdr:to>
          <xdr:col>13</xdr:col>
          <xdr:colOff>600075</xdr:colOff>
          <xdr:row>61</xdr:row>
          <xdr:rowOff>66675</xdr:rowOff>
        </xdr:to>
        <xdr:sp macro="" textlink="">
          <xdr:nvSpPr>
            <xdr:cNvPr id="13339" name="Check Box 27" descr="Check this box if this Report 1 is a revision.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133</xdr:row>
          <xdr:rowOff>209550</xdr:rowOff>
        </xdr:from>
        <xdr:to>
          <xdr:col>14</xdr:col>
          <xdr:colOff>9525</xdr:colOff>
          <xdr:row>135</xdr:row>
          <xdr:rowOff>76200</xdr:rowOff>
        </xdr:to>
        <xdr:sp macro="" textlink="">
          <xdr:nvSpPr>
            <xdr:cNvPr id="13355" name="Check Box 43" descr="Check this box if this Report 1 is a revision.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133350</xdr:rowOff>
        </xdr:from>
        <xdr:to>
          <xdr:col>7</xdr:col>
          <xdr:colOff>257175</xdr:colOff>
          <xdr:row>3</xdr:row>
          <xdr:rowOff>38100</xdr:rowOff>
        </xdr:to>
        <xdr:sp macro="" textlink="">
          <xdr:nvSpPr>
            <xdr:cNvPr id="1050" name="Check Box 26" descr="Check this box if this Report 1 is a revision.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</xdr:row>
          <xdr:rowOff>133350</xdr:rowOff>
        </xdr:from>
        <xdr:to>
          <xdr:col>14</xdr:col>
          <xdr:colOff>9525</xdr:colOff>
          <xdr:row>3</xdr:row>
          <xdr:rowOff>38100</xdr:rowOff>
        </xdr:to>
        <xdr:sp macro="" textlink="">
          <xdr:nvSpPr>
            <xdr:cNvPr id="6145" name="Check Box 1" descr="Check this box if this Report 1 is a revision.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sconet.ca.gov\Data\Documents%20and%20Settings\adavis\Local%20Settings\Temporary%20Internet%20Files\OLK9\TC-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1 AB"/>
      <sheetName val="571 D"/>
      <sheetName val="571 AB (2)"/>
      <sheetName val="571 AB (3)"/>
      <sheetName val="571 AB (4)"/>
      <sheetName val="571 AB (5)"/>
      <sheetName val="571-C"/>
      <sheetName val="TC-24"/>
      <sheetName val="TC-71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o.ca.gov/Files-ARD/BudLeg/Procedure_Manu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53"/>
  <sheetViews>
    <sheetView topLeftCell="B1" workbookViewId="0">
      <selection activeCell="A8" sqref="A8:T8"/>
    </sheetView>
  </sheetViews>
  <sheetFormatPr defaultRowHeight="15" x14ac:dyDescent="0.25"/>
  <cols>
    <col min="1" max="1" width="2.7109375" style="163" customWidth="1"/>
    <col min="2" max="2" width="17.85546875" style="163" customWidth="1"/>
    <col min="3" max="3" width="18.5703125" style="163" customWidth="1"/>
    <col min="4" max="4" width="2.85546875" style="163" customWidth="1"/>
    <col min="5" max="5" width="6" style="163" customWidth="1"/>
    <col min="6" max="6" width="2.28515625" style="163" customWidth="1"/>
    <col min="7" max="7" width="6.85546875" style="163" customWidth="1"/>
    <col min="8" max="8" width="4.5703125" style="163" bestFit="1" customWidth="1"/>
    <col min="9" max="9" width="4.85546875" style="163" customWidth="1"/>
    <col min="10" max="10" width="5.7109375" style="163" customWidth="1"/>
    <col min="11" max="11" width="5.7109375" style="163" bestFit="1" customWidth="1"/>
    <col min="12" max="12" width="5.7109375" style="163" customWidth="1"/>
    <col min="13" max="13" width="2.7109375" style="163" customWidth="1"/>
    <col min="14" max="14" width="10" style="163" customWidth="1"/>
    <col min="15" max="16" width="2.7109375" style="163" customWidth="1"/>
    <col min="17" max="17" width="10" style="163" customWidth="1"/>
    <col min="18" max="18" width="19.140625" style="163" customWidth="1"/>
    <col min="19" max="19" width="2.85546875" style="163" customWidth="1"/>
    <col min="20" max="20" width="94.28515625" style="163" customWidth="1"/>
    <col min="21" max="16384" width="9.140625" style="120"/>
  </cols>
  <sheetData>
    <row r="1" spans="1:20" ht="21" x14ac:dyDescent="0.3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5" customHeight="1" x14ac:dyDescent="0.25">
      <c r="A2" s="218" t="str">
        <f>'Report 1 GLs (571 A)'!B2</f>
        <v>Version 5.5.23.1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5" customHeight="1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x14ac:dyDescent="0.25">
      <c r="A4" s="212" t="s">
        <v>153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x14ac:dyDescent="0.25">
      <c r="A5" s="212" t="s">
        <v>154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</row>
    <row r="6" spans="1:20" ht="15" customHeight="1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x14ac:dyDescent="0.25">
      <c r="A7" s="212" t="s">
        <v>221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x14ac:dyDescent="0.25">
      <c r="A8" s="212" t="s">
        <v>229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</row>
    <row r="9" spans="1:20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</row>
    <row r="10" spans="1:20" x14ac:dyDescent="0.25">
      <c r="A10" s="212" t="s">
        <v>155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1:20" x14ac:dyDescent="0.25">
      <c r="A12" s="251" t="s">
        <v>213</v>
      </c>
      <c r="B12" s="251"/>
      <c r="C12" s="251"/>
      <c r="D12" s="217" t="s">
        <v>139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</row>
    <row r="13" spans="1:20" x14ac:dyDescent="0.25">
      <c r="A13" s="251" t="s">
        <v>214</v>
      </c>
      <c r="B13" s="251"/>
      <c r="C13" s="251"/>
      <c r="D13" s="217" t="s">
        <v>140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</row>
    <row r="14" spans="1:20" x14ac:dyDescent="0.25">
      <c r="A14" s="251" t="s">
        <v>215</v>
      </c>
      <c r="B14" s="251"/>
      <c r="C14" s="251"/>
      <c r="D14" s="217" t="s">
        <v>136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</row>
    <row r="15" spans="1:20" x14ac:dyDescent="0.25">
      <c r="A15" s="251" t="s">
        <v>137</v>
      </c>
      <c r="B15" s="251"/>
      <c r="C15" s="251"/>
      <c r="D15" s="217" t="s">
        <v>138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</row>
    <row r="16" spans="1:20" x14ac:dyDescent="0.25">
      <c r="A16" s="251" t="s">
        <v>156</v>
      </c>
      <c r="B16" s="251"/>
      <c r="C16" s="251"/>
      <c r="D16" s="217" t="s">
        <v>157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</row>
    <row r="17" spans="1:20" x14ac:dyDescent="0.25">
      <c r="A17" s="251" t="s">
        <v>158</v>
      </c>
      <c r="B17" s="251"/>
      <c r="C17" s="251"/>
      <c r="D17" s="216" t="s">
        <v>210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</row>
    <row r="18" spans="1:20" x14ac:dyDescent="0.25">
      <c r="A18" s="251" t="s">
        <v>159</v>
      </c>
      <c r="B18" s="251"/>
      <c r="C18" s="251"/>
      <c r="D18" s="216" t="s">
        <v>211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</row>
    <row r="19" spans="1:20" x14ac:dyDescent="0.25">
      <c r="A19" s="251" t="s">
        <v>141</v>
      </c>
      <c r="B19" s="251"/>
      <c r="C19" s="251"/>
      <c r="D19" s="252" t="s">
        <v>224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</row>
    <row r="20" spans="1:20" x14ac:dyDescent="0.25">
      <c r="A20" s="251" t="s">
        <v>160</v>
      </c>
      <c r="B20" s="251"/>
      <c r="C20" s="251"/>
      <c r="D20" s="217" t="s">
        <v>162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</row>
    <row r="21" spans="1:20" x14ac:dyDescent="0.25">
      <c r="A21" s="251" t="s">
        <v>161</v>
      </c>
      <c r="B21" s="251"/>
      <c r="C21" s="251"/>
      <c r="D21" s="217" t="s">
        <v>163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</row>
    <row r="22" spans="1:20" x14ac:dyDescent="0.25">
      <c r="A22" s="251" t="s">
        <v>142</v>
      </c>
      <c r="B22" s="251"/>
      <c r="C22" s="251"/>
      <c r="D22" s="217" t="s">
        <v>143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</row>
    <row r="23" spans="1:20" x14ac:dyDescent="0.25">
      <c r="A23" s="251" t="s">
        <v>164</v>
      </c>
      <c r="B23" s="251"/>
      <c r="C23" s="251"/>
      <c r="D23" s="217" t="s">
        <v>166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</row>
    <row r="24" spans="1:20" x14ac:dyDescent="0.25">
      <c r="A24" s="251" t="s">
        <v>165</v>
      </c>
      <c r="B24" s="251"/>
      <c r="C24" s="251"/>
      <c r="D24" s="248" t="s">
        <v>202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</row>
    <row r="25" spans="1:20" x14ac:dyDescent="0.25">
      <c r="A25" s="251" t="s">
        <v>167</v>
      </c>
      <c r="B25" s="251"/>
      <c r="C25" s="251"/>
      <c r="D25" s="217" t="s">
        <v>168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</row>
    <row r="26" spans="1:20" x14ac:dyDescent="0.25">
      <c r="A26" s="251" t="s">
        <v>169</v>
      </c>
      <c r="B26" s="251"/>
      <c r="C26" s="251"/>
      <c r="D26" s="217" t="s">
        <v>170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</row>
    <row r="27" spans="1:20" x14ac:dyDescent="0.25">
      <c r="A27" s="251" t="s">
        <v>165</v>
      </c>
      <c r="B27" s="251"/>
      <c r="C27" s="251"/>
      <c r="D27" s="248" t="s">
        <v>203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</row>
    <row r="28" spans="1:20" x14ac:dyDescent="0.2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x14ac:dyDescent="0.25">
      <c r="A29" s="222" t="s">
        <v>144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</row>
    <row r="30" spans="1:20" x14ac:dyDescent="0.2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1:20" ht="20.25" x14ac:dyDescent="0.25">
      <c r="A31" s="133"/>
      <c r="B31" s="134" t="s">
        <v>101</v>
      </c>
      <c r="C31" s="135"/>
      <c r="D31" s="135"/>
      <c r="E31" s="135"/>
      <c r="F31" s="136"/>
      <c r="G31" s="137"/>
      <c r="H31" s="137"/>
      <c r="I31" s="137"/>
      <c r="J31" s="137"/>
      <c r="K31" s="138"/>
      <c r="L31" s="130"/>
      <c r="M31" s="130"/>
      <c r="N31" s="130"/>
      <c r="O31" s="130"/>
      <c r="P31" s="130"/>
      <c r="Q31" s="130"/>
      <c r="R31" s="130"/>
      <c r="S31" s="139" t="str">
        <f>IF(Rpt1AgencyInfo!H28=FALSE,"   Report of Accruals to Controller's Accounts","Revision of Report of Accruals to Controller's Accounts")</f>
        <v xml:space="preserve">   Report of Accruals to Controller's Accounts</v>
      </c>
      <c r="T31" s="133"/>
    </row>
    <row r="32" spans="1:20" ht="20.25" x14ac:dyDescent="0.25">
      <c r="A32" s="133"/>
      <c r="B32" s="140" t="str">
        <f>'Report 1 GLs (571 A)'!$B$2</f>
        <v>Version 5.5.23.1</v>
      </c>
      <c r="C32" s="141"/>
      <c r="D32" s="141"/>
      <c r="E32" s="141"/>
      <c r="F32" s="142"/>
      <c r="G32" s="142"/>
      <c r="H32" s="142"/>
      <c r="I32" s="142"/>
      <c r="J32" s="143"/>
      <c r="K32" s="141"/>
      <c r="L32" s="141"/>
      <c r="M32" s="141"/>
      <c r="N32" s="141"/>
      <c r="O32" s="141"/>
      <c r="P32" s="141"/>
      <c r="Q32" s="141"/>
      <c r="R32" s="249" t="str">
        <f>'Report 1 GLs (571 A)'!J2</f>
        <v>June 30, 2023</v>
      </c>
      <c r="S32" s="250"/>
      <c r="T32" s="133"/>
    </row>
    <row r="33" spans="1:20" x14ac:dyDescent="0.25">
      <c r="A33" s="133"/>
      <c r="B33" s="144"/>
      <c r="C33" s="141"/>
      <c r="D33" s="141"/>
      <c r="E33" s="141"/>
      <c r="F33" s="145"/>
      <c r="G33" s="145"/>
      <c r="H33" s="145"/>
      <c r="I33" s="145"/>
      <c r="J33" s="242" t="s">
        <v>103</v>
      </c>
      <c r="K33" s="242"/>
      <c r="L33" s="242"/>
      <c r="M33" s="242"/>
      <c r="N33" s="242"/>
      <c r="O33" s="145"/>
      <c r="P33" s="145"/>
      <c r="Q33" s="145"/>
      <c r="R33" s="145"/>
      <c r="S33" s="146"/>
      <c r="T33" s="133"/>
    </row>
    <row r="34" spans="1:20" x14ac:dyDescent="0.25">
      <c r="A34" s="133"/>
      <c r="B34" s="147" t="s">
        <v>58</v>
      </c>
      <c r="C34" s="236" t="s">
        <v>59</v>
      </c>
      <c r="D34" s="236"/>
      <c r="E34" s="236"/>
      <c r="F34" s="236"/>
      <c r="G34" s="236"/>
      <c r="H34" s="236"/>
      <c r="I34" s="236"/>
      <c r="J34" s="236" t="s">
        <v>56</v>
      </c>
      <c r="K34" s="236"/>
      <c r="L34" s="236"/>
      <c r="M34" s="236" t="s">
        <v>57</v>
      </c>
      <c r="N34" s="236"/>
      <c r="O34" s="236"/>
      <c r="P34" s="236"/>
      <c r="Q34" s="236"/>
      <c r="R34" s="236"/>
      <c r="S34" s="236"/>
      <c r="T34" s="133"/>
    </row>
    <row r="35" spans="1:20" ht="15.75" x14ac:dyDescent="0.25">
      <c r="A35" s="133"/>
      <c r="B35" s="148" t="s">
        <v>146</v>
      </c>
      <c r="C35" s="246" t="s">
        <v>147</v>
      </c>
      <c r="D35" s="246"/>
      <c r="E35" s="246"/>
      <c r="F35" s="246"/>
      <c r="G35" s="246"/>
      <c r="H35" s="246"/>
      <c r="I35" s="246"/>
      <c r="J35" s="247" t="s">
        <v>111</v>
      </c>
      <c r="K35" s="247"/>
      <c r="L35" s="247"/>
      <c r="M35" s="246" t="s">
        <v>145</v>
      </c>
      <c r="N35" s="246"/>
      <c r="O35" s="246"/>
      <c r="P35" s="246"/>
      <c r="Q35" s="246"/>
      <c r="R35" s="246"/>
      <c r="S35" s="246"/>
      <c r="T35" s="143"/>
    </row>
    <row r="36" spans="1:20" x14ac:dyDescent="0.25">
      <c r="A36" s="133"/>
      <c r="B36" s="236" t="s">
        <v>14</v>
      </c>
      <c r="C36" s="236"/>
      <c r="D36" s="236"/>
      <c r="E36" s="236"/>
      <c r="F36" s="236"/>
      <c r="G36" s="236"/>
      <c r="H36" s="236"/>
      <c r="I36" s="236" t="s">
        <v>12</v>
      </c>
      <c r="J36" s="236"/>
      <c r="K36" s="236"/>
      <c r="L36" s="236"/>
      <c r="M36" s="236" t="s">
        <v>13</v>
      </c>
      <c r="N36" s="236"/>
      <c r="O36" s="236"/>
      <c r="P36" s="236"/>
      <c r="Q36" s="236"/>
      <c r="R36" s="236"/>
      <c r="S36" s="236"/>
      <c r="T36" s="133"/>
    </row>
    <row r="37" spans="1:20" ht="24" customHeight="1" x14ac:dyDescent="0.25">
      <c r="A37" s="133"/>
      <c r="B37" s="229" t="s">
        <v>175</v>
      </c>
      <c r="C37" s="230"/>
      <c r="D37" s="230"/>
      <c r="E37" s="230"/>
      <c r="F37" s="230"/>
      <c r="G37" s="230"/>
      <c r="H37" s="231"/>
      <c r="I37" s="232" t="s">
        <v>176</v>
      </c>
      <c r="J37" s="233"/>
      <c r="K37" s="233"/>
      <c r="L37" s="234"/>
      <c r="M37" s="223" t="s">
        <v>177</v>
      </c>
      <c r="N37" s="224"/>
      <c r="O37" s="224"/>
      <c r="P37" s="224"/>
      <c r="Q37" s="224"/>
      <c r="R37" s="224"/>
      <c r="S37" s="225"/>
      <c r="T37" s="133"/>
    </row>
    <row r="38" spans="1:20" x14ac:dyDescent="0.25">
      <c r="A38" s="133"/>
      <c r="B38" s="240" t="s">
        <v>85</v>
      </c>
      <c r="C38" s="240"/>
      <c r="D38" s="240"/>
      <c r="E38" s="240"/>
      <c r="F38" s="240"/>
      <c r="G38" s="240"/>
      <c r="H38" s="240"/>
      <c r="I38" s="237" t="b">
        <v>1</v>
      </c>
      <c r="J38" s="238"/>
      <c r="K38" s="238"/>
      <c r="L38" s="239"/>
      <c r="M38" s="133"/>
      <c r="N38" s="133"/>
      <c r="O38" s="133"/>
      <c r="P38" s="133"/>
      <c r="Q38" s="149" t="s">
        <v>84</v>
      </c>
      <c r="R38" s="150" t="b">
        <v>1</v>
      </c>
      <c r="S38" s="150"/>
      <c r="T38" s="133"/>
    </row>
    <row r="39" spans="1:20" ht="29.25" x14ac:dyDescent="0.25">
      <c r="A39" s="133"/>
      <c r="B39" s="228" t="s">
        <v>0</v>
      </c>
      <c r="C39" s="228"/>
      <c r="D39" s="228"/>
      <c r="E39" s="228"/>
      <c r="F39" s="228"/>
      <c r="G39" s="228"/>
      <c r="H39" s="228"/>
      <c r="I39" s="244" t="s">
        <v>1</v>
      </c>
      <c r="J39" s="244"/>
      <c r="K39" s="244"/>
      <c r="L39" s="244"/>
      <c r="M39" s="151" t="s">
        <v>53</v>
      </c>
      <c r="N39" s="243" t="s">
        <v>60</v>
      </c>
      <c r="O39" s="243"/>
      <c r="P39" s="243"/>
      <c r="Q39" s="243"/>
      <c r="R39" s="152" t="s">
        <v>2</v>
      </c>
      <c r="S39" s="151" t="s">
        <v>53</v>
      </c>
      <c r="T39" s="153" t="s">
        <v>130</v>
      </c>
    </row>
    <row r="40" spans="1:20" x14ac:dyDescent="0.25">
      <c r="A40" s="133"/>
      <c r="B40" s="227" t="s">
        <v>18</v>
      </c>
      <c r="C40" s="227"/>
      <c r="D40" s="227"/>
      <c r="E40" s="227"/>
      <c r="F40" s="227"/>
      <c r="G40" s="227"/>
      <c r="H40" s="227"/>
      <c r="I40" s="241"/>
      <c r="J40" s="241"/>
      <c r="K40" s="241"/>
      <c r="L40" s="241"/>
      <c r="M40" s="154"/>
      <c r="N40" s="235" t="s">
        <v>3</v>
      </c>
      <c r="O40" s="235"/>
      <c r="P40" s="235"/>
      <c r="Q40" s="155"/>
      <c r="R40" s="156"/>
      <c r="S40" s="154"/>
      <c r="T40" s="133"/>
    </row>
    <row r="41" spans="1:20" x14ac:dyDescent="0.25">
      <c r="A41" s="133"/>
      <c r="B41" s="227" t="s">
        <v>19</v>
      </c>
      <c r="C41" s="227"/>
      <c r="D41" s="227"/>
      <c r="E41" s="227"/>
      <c r="F41" s="227"/>
      <c r="G41" s="227"/>
      <c r="H41" s="227"/>
      <c r="I41" s="241"/>
      <c r="J41" s="241"/>
      <c r="K41" s="241"/>
      <c r="L41" s="241"/>
      <c r="M41" s="154"/>
      <c r="N41" s="235" t="s">
        <v>4</v>
      </c>
      <c r="O41" s="235"/>
      <c r="P41" s="235"/>
      <c r="Q41" s="155"/>
      <c r="R41" s="156"/>
      <c r="S41" s="154"/>
      <c r="T41" s="133"/>
    </row>
    <row r="42" spans="1:20" x14ac:dyDescent="0.25">
      <c r="A42" s="133"/>
      <c r="B42" s="227" t="s">
        <v>20</v>
      </c>
      <c r="C42" s="227"/>
      <c r="D42" s="227"/>
      <c r="E42" s="227"/>
      <c r="F42" s="227"/>
      <c r="G42" s="227"/>
      <c r="H42" s="227"/>
      <c r="I42" s="241"/>
      <c r="J42" s="241"/>
      <c r="K42" s="241"/>
      <c r="L42" s="241"/>
      <c r="M42" s="154"/>
      <c r="N42" s="235" t="s">
        <v>5</v>
      </c>
      <c r="O42" s="235"/>
      <c r="P42" s="235"/>
      <c r="Q42" s="155"/>
      <c r="R42" s="156"/>
      <c r="S42" s="154"/>
      <c r="T42" s="133"/>
    </row>
    <row r="43" spans="1:20" x14ac:dyDescent="0.25">
      <c r="A43" s="133"/>
      <c r="B43" s="227" t="s">
        <v>21</v>
      </c>
      <c r="C43" s="227"/>
      <c r="D43" s="227"/>
      <c r="E43" s="227"/>
      <c r="F43" s="227"/>
      <c r="G43" s="227"/>
      <c r="H43" s="227"/>
      <c r="I43" s="241"/>
      <c r="J43" s="241"/>
      <c r="K43" s="241"/>
      <c r="L43" s="241"/>
      <c r="M43" s="154"/>
      <c r="N43" s="235" t="s">
        <v>6</v>
      </c>
      <c r="O43" s="235"/>
      <c r="P43" s="235"/>
      <c r="Q43" s="155"/>
      <c r="R43" s="156"/>
      <c r="S43" s="154"/>
      <c r="T43" s="133"/>
    </row>
    <row r="44" spans="1:20" x14ac:dyDescent="0.25">
      <c r="A44" s="133"/>
      <c r="B44" s="227" t="s">
        <v>22</v>
      </c>
      <c r="C44" s="227"/>
      <c r="D44" s="227"/>
      <c r="E44" s="227"/>
      <c r="F44" s="227"/>
      <c r="G44" s="227"/>
      <c r="H44" s="227"/>
      <c r="I44" s="241"/>
      <c r="J44" s="241"/>
      <c r="K44" s="241"/>
      <c r="L44" s="241"/>
      <c r="M44" s="154"/>
      <c r="N44" s="235" t="s">
        <v>7</v>
      </c>
      <c r="O44" s="235"/>
      <c r="P44" s="235"/>
      <c r="Q44" s="155"/>
      <c r="R44" s="156"/>
      <c r="S44" s="154"/>
      <c r="T44" s="133"/>
    </row>
    <row r="45" spans="1:20" x14ac:dyDescent="0.25">
      <c r="A45" s="133"/>
      <c r="B45" s="227" t="s">
        <v>23</v>
      </c>
      <c r="C45" s="227"/>
      <c r="D45" s="227"/>
      <c r="E45" s="227"/>
      <c r="F45" s="227"/>
      <c r="G45" s="227"/>
      <c r="H45" s="227"/>
      <c r="I45" s="241"/>
      <c r="J45" s="241"/>
      <c r="K45" s="241"/>
      <c r="L45" s="241"/>
      <c r="M45" s="154"/>
      <c r="N45" s="235" t="s">
        <v>8</v>
      </c>
      <c r="O45" s="235"/>
      <c r="P45" s="235"/>
      <c r="Q45" s="155"/>
      <c r="R45" s="156"/>
      <c r="S45" s="154"/>
      <c r="T45" s="133"/>
    </row>
    <row r="46" spans="1:20" x14ac:dyDescent="0.25">
      <c r="A46" s="133"/>
      <c r="B46" s="227" t="s">
        <v>90</v>
      </c>
      <c r="C46" s="227"/>
      <c r="D46" s="227"/>
      <c r="E46" s="227"/>
      <c r="F46" s="227"/>
      <c r="G46" s="227"/>
      <c r="H46" s="227"/>
      <c r="I46" s="241"/>
      <c r="J46" s="241"/>
      <c r="K46" s="241"/>
      <c r="L46" s="241"/>
      <c r="M46" s="154"/>
      <c r="N46" s="235" t="s">
        <v>87</v>
      </c>
      <c r="O46" s="235"/>
      <c r="P46" s="235"/>
      <c r="Q46" s="155"/>
      <c r="R46" s="156"/>
      <c r="S46" s="154"/>
      <c r="T46" s="133"/>
    </row>
    <row r="47" spans="1:20" x14ac:dyDescent="0.25">
      <c r="A47" s="133"/>
      <c r="B47" s="227" t="s">
        <v>24</v>
      </c>
      <c r="C47" s="227"/>
      <c r="D47" s="227"/>
      <c r="E47" s="227"/>
      <c r="F47" s="227"/>
      <c r="G47" s="227"/>
      <c r="H47" s="227"/>
      <c r="I47" s="241"/>
      <c r="J47" s="241"/>
      <c r="K47" s="241"/>
      <c r="L47" s="241"/>
      <c r="M47" s="154"/>
      <c r="N47" s="235" t="s">
        <v>9</v>
      </c>
      <c r="O47" s="235"/>
      <c r="P47" s="235"/>
      <c r="Q47" s="155"/>
      <c r="R47" s="156"/>
      <c r="S47" s="154"/>
      <c r="T47" s="133"/>
    </row>
    <row r="48" spans="1:20" x14ac:dyDescent="0.25">
      <c r="A48" s="133"/>
      <c r="B48" s="227" t="s">
        <v>89</v>
      </c>
      <c r="C48" s="227"/>
      <c r="D48" s="227"/>
      <c r="E48" s="227"/>
      <c r="F48" s="227"/>
      <c r="G48" s="227"/>
      <c r="H48" s="227"/>
      <c r="I48" s="241"/>
      <c r="J48" s="241"/>
      <c r="K48" s="241"/>
      <c r="L48" s="241"/>
      <c r="M48" s="154"/>
      <c r="N48" s="235" t="s">
        <v>88</v>
      </c>
      <c r="O48" s="235"/>
      <c r="P48" s="235"/>
      <c r="Q48" s="155"/>
      <c r="R48" s="156">
        <v>1000</v>
      </c>
      <c r="S48" s="154" t="s">
        <v>105</v>
      </c>
      <c r="T48" s="133"/>
    </row>
    <row r="49" spans="1:16384" x14ac:dyDescent="0.25">
      <c r="A49" s="121"/>
      <c r="B49" s="227" t="s">
        <v>25</v>
      </c>
      <c r="C49" s="227"/>
      <c r="D49" s="227"/>
      <c r="E49" s="227"/>
      <c r="F49" s="227"/>
      <c r="G49" s="227"/>
      <c r="H49" s="227"/>
      <c r="I49" s="241"/>
      <c r="J49" s="241"/>
      <c r="K49" s="241"/>
      <c r="L49" s="241"/>
      <c r="M49" s="154"/>
      <c r="N49" s="235" t="s">
        <v>10</v>
      </c>
      <c r="O49" s="235"/>
      <c r="P49" s="235"/>
      <c r="Q49" s="154" t="s">
        <v>108</v>
      </c>
      <c r="R49" s="156">
        <v>500</v>
      </c>
      <c r="S49" s="154" t="s">
        <v>105</v>
      </c>
      <c r="T49" s="143"/>
    </row>
    <row r="50" spans="1:16384" x14ac:dyDescent="0.25">
      <c r="A50" s="121"/>
      <c r="B50" s="227" t="s">
        <v>26</v>
      </c>
      <c r="C50" s="227"/>
      <c r="D50" s="227"/>
      <c r="E50" s="227"/>
      <c r="F50" s="227"/>
      <c r="G50" s="227"/>
      <c r="H50" s="227"/>
      <c r="I50" s="241"/>
      <c r="J50" s="241"/>
      <c r="K50" s="241"/>
      <c r="L50" s="241"/>
      <c r="M50" s="154"/>
      <c r="N50" s="235" t="s">
        <v>11</v>
      </c>
      <c r="O50" s="235"/>
      <c r="P50" s="235"/>
      <c r="Q50" s="154" t="s">
        <v>146</v>
      </c>
      <c r="R50" s="156">
        <v>1000</v>
      </c>
      <c r="S50" s="154" t="s">
        <v>105</v>
      </c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  <c r="IR50" s="121"/>
      <c r="IS50" s="121"/>
      <c r="IT50" s="121"/>
      <c r="IU50" s="121"/>
      <c r="IV50" s="121"/>
      <c r="IW50" s="121"/>
      <c r="IX50" s="121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1"/>
      <c r="NJ50" s="121"/>
      <c r="NK50" s="121"/>
      <c r="NL50" s="121"/>
      <c r="NM50" s="121"/>
      <c r="NN50" s="121"/>
      <c r="NO50" s="121"/>
      <c r="NP50" s="121"/>
      <c r="NQ50" s="121"/>
      <c r="NR50" s="121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1"/>
      <c r="SD50" s="121"/>
      <c r="SE50" s="121"/>
      <c r="SF50" s="121"/>
      <c r="SG50" s="121"/>
      <c r="SH50" s="121"/>
      <c r="SI50" s="121"/>
      <c r="SJ50" s="121"/>
      <c r="SK50" s="121"/>
      <c r="SL50" s="121"/>
      <c r="SM50" s="121"/>
      <c r="SN50" s="121"/>
      <c r="SO50" s="121"/>
      <c r="SP50" s="121"/>
      <c r="SQ50" s="121"/>
      <c r="SR50" s="121"/>
      <c r="SS50" s="121"/>
      <c r="ST50" s="121"/>
      <c r="SU50" s="121"/>
      <c r="SV50" s="121"/>
      <c r="SW50" s="121"/>
      <c r="SX50" s="121"/>
      <c r="SY50" s="121"/>
      <c r="SZ50" s="121"/>
      <c r="TA50" s="121"/>
      <c r="TB50" s="121"/>
      <c r="TC50" s="121"/>
      <c r="TD50" s="121"/>
      <c r="TE50" s="121"/>
      <c r="TF50" s="121"/>
      <c r="TG50" s="121"/>
      <c r="TH50" s="121"/>
      <c r="TI50" s="121"/>
      <c r="TJ50" s="121"/>
      <c r="TK50" s="121"/>
      <c r="TL50" s="121"/>
      <c r="TM50" s="121"/>
      <c r="TN50" s="121"/>
      <c r="TO50" s="121"/>
      <c r="TP50" s="121"/>
      <c r="TQ50" s="121"/>
      <c r="TR50" s="121"/>
      <c r="TS50" s="121"/>
      <c r="TT50" s="121"/>
      <c r="TU50" s="121"/>
      <c r="TV50" s="121"/>
      <c r="TW50" s="121"/>
      <c r="TX50" s="121"/>
      <c r="TY50" s="121"/>
      <c r="TZ50" s="121"/>
      <c r="UA50" s="121"/>
      <c r="UB50" s="121"/>
      <c r="UC50" s="121"/>
      <c r="UD50" s="121"/>
      <c r="UE50" s="121"/>
      <c r="UF50" s="121"/>
      <c r="UG50" s="121"/>
      <c r="UH50" s="121"/>
      <c r="UI50" s="121"/>
      <c r="UJ50" s="121"/>
      <c r="UK50" s="121"/>
      <c r="UL50" s="121"/>
      <c r="UM50" s="121"/>
      <c r="UN50" s="121"/>
      <c r="UO50" s="121"/>
      <c r="UP50" s="121"/>
      <c r="UQ50" s="121"/>
      <c r="UR50" s="121"/>
      <c r="US50" s="121"/>
      <c r="UT50" s="121"/>
      <c r="UU50" s="121"/>
      <c r="UV50" s="121"/>
      <c r="UW50" s="121"/>
      <c r="UX50" s="121"/>
      <c r="UY50" s="121"/>
      <c r="UZ50" s="121"/>
      <c r="VA50" s="121"/>
      <c r="VB50" s="121"/>
      <c r="VC50" s="121"/>
      <c r="VD50" s="121"/>
      <c r="VE50" s="121"/>
      <c r="VF50" s="121"/>
      <c r="VG50" s="121"/>
      <c r="VH50" s="121"/>
      <c r="VI50" s="121"/>
      <c r="VJ50" s="121"/>
      <c r="VK50" s="121"/>
      <c r="VL50" s="121"/>
      <c r="VM50" s="121"/>
      <c r="VN50" s="121"/>
      <c r="VO50" s="121"/>
      <c r="VP50" s="121"/>
      <c r="VQ50" s="121"/>
      <c r="VR50" s="121"/>
      <c r="VS50" s="121"/>
      <c r="VT50" s="121"/>
      <c r="VU50" s="121"/>
      <c r="VV50" s="121"/>
      <c r="VW50" s="121"/>
      <c r="VX50" s="121"/>
      <c r="VY50" s="121"/>
      <c r="VZ50" s="121"/>
      <c r="WA50" s="121"/>
      <c r="WB50" s="121"/>
      <c r="WC50" s="121"/>
      <c r="WD50" s="121"/>
      <c r="WE50" s="121"/>
      <c r="WF50" s="121"/>
      <c r="WG50" s="121"/>
      <c r="WH50" s="121"/>
      <c r="WI50" s="121"/>
      <c r="WJ50" s="121"/>
      <c r="WK50" s="121"/>
      <c r="WL50" s="121"/>
      <c r="WM50" s="121"/>
      <c r="WN50" s="121"/>
      <c r="WO50" s="121"/>
      <c r="WP50" s="121"/>
      <c r="WQ50" s="121"/>
      <c r="WR50" s="121"/>
      <c r="WS50" s="121"/>
      <c r="WT50" s="121"/>
      <c r="WU50" s="121"/>
      <c r="WV50" s="121"/>
      <c r="WW50" s="121"/>
      <c r="WX50" s="121"/>
      <c r="WY50" s="121"/>
      <c r="WZ50" s="121"/>
      <c r="XA50" s="121"/>
      <c r="XB50" s="121"/>
      <c r="XC50" s="121"/>
      <c r="XD50" s="121"/>
      <c r="XE50" s="121"/>
      <c r="XF50" s="121"/>
      <c r="XG50" s="121"/>
      <c r="XH50" s="121"/>
      <c r="XI50" s="121"/>
      <c r="XJ50" s="121"/>
      <c r="XK50" s="121"/>
      <c r="XL50" s="121"/>
      <c r="XM50" s="121"/>
      <c r="XN50" s="121"/>
      <c r="XO50" s="121"/>
      <c r="XP50" s="121"/>
      <c r="XQ50" s="121"/>
      <c r="XR50" s="121"/>
      <c r="XS50" s="121"/>
      <c r="XT50" s="121"/>
      <c r="XU50" s="121"/>
      <c r="XV50" s="121"/>
      <c r="XW50" s="121"/>
      <c r="XX50" s="121"/>
      <c r="XY50" s="121"/>
      <c r="XZ50" s="121"/>
      <c r="YA50" s="121"/>
      <c r="YB50" s="121"/>
      <c r="YC50" s="121"/>
      <c r="YD50" s="121"/>
      <c r="YE50" s="121"/>
      <c r="YF50" s="121"/>
      <c r="YG50" s="121"/>
      <c r="YH50" s="121"/>
      <c r="YI50" s="121"/>
      <c r="YJ50" s="121"/>
      <c r="YK50" s="121"/>
      <c r="YL50" s="121"/>
      <c r="YM50" s="121"/>
      <c r="YN50" s="121"/>
      <c r="YO50" s="121"/>
      <c r="YP50" s="121"/>
      <c r="YQ50" s="121"/>
      <c r="YR50" s="121"/>
      <c r="YS50" s="121"/>
      <c r="YT50" s="121"/>
      <c r="YU50" s="121"/>
      <c r="YV50" s="121"/>
      <c r="YW50" s="121"/>
      <c r="YX50" s="121"/>
      <c r="YY50" s="121"/>
      <c r="YZ50" s="121"/>
      <c r="ZA50" s="121"/>
      <c r="ZB50" s="121"/>
      <c r="ZC50" s="121"/>
      <c r="ZD50" s="121"/>
      <c r="ZE50" s="121"/>
      <c r="ZF50" s="121"/>
      <c r="ZG50" s="121"/>
      <c r="ZH50" s="121"/>
      <c r="ZI50" s="121"/>
      <c r="ZJ50" s="121"/>
      <c r="ZK50" s="121"/>
      <c r="ZL50" s="121"/>
      <c r="ZM50" s="121"/>
      <c r="ZN50" s="121"/>
      <c r="ZO50" s="121"/>
      <c r="ZP50" s="121"/>
      <c r="ZQ50" s="121"/>
      <c r="ZR50" s="121"/>
      <c r="ZS50" s="121"/>
      <c r="ZT50" s="121"/>
      <c r="ZU50" s="121"/>
      <c r="ZV50" s="121"/>
      <c r="ZW50" s="121"/>
      <c r="ZX50" s="121"/>
      <c r="ZY50" s="121"/>
      <c r="ZZ50" s="121"/>
      <c r="AAA50" s="121"/>
      <c r="AAB50" s="121"/>
      <c r="AAC50" s="121"/>
      <c r="AAD50" s="121"/>
      <c r="AAE50" s="121"/>
      <c r="AAF50" s="121"/>
      <c r="AAG50" s="121"/>
      <c r="AAH50" s="121"/>
      <c r="AAI50" s="121"/>
      <c r="AAJ50" s="121"/>
      <c r="AAK50" s="121"/>
      <c r="AAL50" s="121"/>
      <c r="AAM50" s="121"/>
      <c r="AAN50" s="121"/>
      <c r="AAO50" s="121"/>
      <c r="AAP50" s="121"/>
      <c r="AAQ50" s="121"/>
      <c r="AAR50" s="121"/>
      <c r="AAS50" s="121"/>
      <c r="AAT50" s="121"/>
      <c r="AAU50" s="121"/>
      <c r="AAV50" s="121"/>
      <c r="AAW50" s="121"/>
      <c r="AAX50" s="121"/>
      <c r="AAY50" s="121"/>
      <c r="AAZ50" s="121"/>
      <c r="ABA50" s="121"/>
      <c r="ABB50" s="121"/>
      <c r="ABC50" s="121"/>
      <c r="ABD50" s="121"/>
      <c r="ABE50" s="121"/>
      <c r="ABF50" s="121"/>
      <c r="ABG50" s="121"/>
      <c r="ABH50" s="121"/>
      <c r="ABI50" s="121"/>
      <c r="ABJ50" s="121"/>
      <c r="ABK50" s="121"/>
      <c r="ABL50" s="121"/>
      <c r="ABM50" s="121"/>
      <c r="ABN50" s="121"/>
      <c r="ABO50" s="121"/>
      <c r="ABP50" s="121"/>
      <c r="ABQ50" s="121"/>
      <c r="ABR50" s="121"/>
      <c r="ABS50" s="121"/>
      <c r="ABT50" s="121"/>
      <c r="ABU50" s="121"/>
      <c r="ABV50" s="121"/>
      <c r="ABW50" s="121"/>
      <c r="ABX50" s="121"/>
      <c r="ABY50" s="121"/>
      <c r="ABZ50" s="121"/>
      <c r="ACA50" s="121"/>
      <c r="ACB50" s="121"/>
      <c r="ACC50" s="121"/>
      <c r="ACD50" s="121"/>
      <c r="ACE50" s="121"/>
      <c r="ACF50" s="121"/>
      <c r="ACG50" s="121"/>
      <c r="ACH50" s="121"/>
      <c r="ACI50" s="121"/>
      <c r="ACJ50" s="121"/>
      <c r="ACK50" s="121"/>
      <c r="ACL50" s="121"/>
      <c r="ACM50" s="121"/>
      <c r="ACN50" s="121"/>
      <c r="ACO50" s="121"/>
      <c r="ACP50" s="121"/>
      <c r="ACQ50" s="121"/>
      <c r="ACR50" s="121"/>
      <c r="ACS50" s="121"/>
      <c r="ACT50" s="121"/>
      <c r="ACU50" s="121"/>
      <c r="ACV50" s="121"/>
      <c r="ACW50" s="121"/>
      <c r="ACX50" s="121"/>
      <c r="ACY50" s="121"/>
      <c r="ACZ50" s="121"/>
      <c r="ADA50" s="121"/>
      <c r="ADB50" s="121"/>
      <c r="ADC50" s="121"/>
      <c r="ADD50" s="121"/>
      <c r="ADE50" s="121"/>
      <c r="ADF50" s="121"/>
      <c r="ADG50" s="121"/>
      <c r="ADH50" s="121"/>
      <c r="ADI50" s="121"/>
      <c r="ADJ50" s="121"/>
      <c r="ADK50" s="121"/>
      <c r="ADL50" s="121"/>
      <c r="ADM50" s="121"/>
      <c r="ADN50" s="121"/>
      <c r="ADO50" s="121"/>
      <c r="ADP50" s="121"/>
      <c r="ADQ50" s="121"/>
      <c r="ADR50" s="121"/>
      <c r="ADS50" s="121"/>
      <c r="ADT50" s="121"/>
      <c r="ADU50" s="121"/>
      <c r="ADV50" s="121"/>
      <c r="ADW50" s="121"/>
      <c r="ADX50" s="121"/>
      <c r="ADY50" s="121"/>
      <c r="ADZ50" s="121"/>
      <c r="AEA50" s="121"/>
      <c r="AEB50" s="121"/>
      <c r="AEC50" s="121"/>
      <c r="AED50" s="121"/>
      <c r="AEE50" s="121"/>
      <c r="AEF50" s="121"/>
      <c r="AEG50" s="121"/>
      <c r="AEH50" s="121"/>
      <c r="AEI50" s="121"/>
      <c r="AEJ50" s="121"/>
      <c r="AEK50" s="121"/>
      <c r="AEL50" s="121"/>
      <c r="AEM50" s="121"/>
      <c r="AEN50" s="121"/>
      <c r="AEO50" s="121"/>
      <c r="AEP50" s="121"/>
      <c r="AEQ50" s="121"/>
      <c r="AER50" s="121"/>
      <c r="AES50" s="121"/>
      <c r="AET50" s="121"/>
      <c r="AEU50" s="121"/>
      <c r="AEV50" s="121"/>
      <c r="AEW50" s="121"/>
      <c r="AEX50" s="121"/>
      <c r="AEY50" s="121"/>
      <c r="AEZ50" s="121"/>
      <c r="AFA50" s="121"/>
      <c r="AFB50" s="121"/>
      <c r="AFC50" s="121"/>
      <c r="AFD50" s="121"/>
      <c r="AFE50" s="121"/>
      <c r="AFF50" s="121"/>
      <c r="AFG50" s="121"/>
      <c r="AFH50" s="121"/>
      <c r="AFI50" s="121"/>
      <c r="AFJ50" s="121"/>
      <c r="AFK50" s="121"/>
      <c r="AFL50" s="121"/>
      <c r="AFM50" s="121"/>
      <c r="AFN50" s="121"/>
      <c r="AFO50" s="121"/>
      <c r="AFP50" s="121"/>
      <c r="AFQ50" s="121"/>
      <c r="AFR50" s="121"/>
      <c r="AFS50" s="121"/>
      <c r="AFT50" s="121"/>
      <c r="AFU50" s="121"/>
      <c r="AFV50" s="121"/>
      <c r="AFW50" s="121"/>
      <c r="AFX50" s="121"/>
      <c r="AFY50" s="121"/>
      <c r="AFZ50" s="121"/>
      <c r="AGA50" s="121"/>
      <c r="AGB50" s="121"/>
      <c r="AGC50" s="121"/>
      <c r="AGD50" s="121"/>
      <c r="AGE50" s="121"/>
      <c r="AGF50" s="121"/>
      <c r="AGG50" s="121"/>
      <c r="AGH50" s="121"/>
      <c r="AGI50" s="121"/>
      <c r="AGJ50" s="121"/>
      <c r="AGK50" s="121"/>
      <c r="AGL50" s="121"/>
      <c r="AGM50" s="121"/>
      <c r="AGN50" s="121"/>
      <c r="AGO50" s="121"/>
      <c r="AGP50" s="121"/>
      <c r="AGQ50" s="121"/>
      <c r="AGR50" s="121"/>
      <c r="AGS50" s="121"/>
      <c r="AGT50" s="121"/>
      <c r="AGU50" s="121"/>
      <c r="AGV50" s="121"/>
      <c r="AGW50" s="121"/>
      <c r="AGX50" s="121"/>
      <c r="AGY50" s="121"/>
      <c r="AGZ50" s="121"/>
      <c r="AHA50" s="121"/>
      <c r="AHB50" s="121"/>
      <c r="AHC50" s="121"/>
      <c r="AHD50" s="121"/>
      <c r="AHE50" s="121"/>
      <c r="AHF50" s="121"/>
      <c r="AHG50" s="121"/>
      <c r="AHH50" s="121"/>
      <c r="AHI50" s="121"/>
      <c r="AHJ50" s="121"/>
      <c r="AHK50" s="121"/>
      <c r="AHL50" s="121"/>
      <c r="AHM50" s="121"/>
      <c r="AHN50" s="121"/>
      <c r="AHO50" s="121"/>
      <c r="AHP50" s="121"/>
      <c r="AHQ50" s="121"/>
      <c r="AHR50" s="121"/>
      <c r="AHS50" s="121"/>
      <c r="AHT50" s="121"/>
      <c r="AHU50" s="121"/>
      <c r="AHV50" s="121"/>
      <c r="AHW50" s="121"/>
      <c r="AHX50" s="121"/>
      <c r="AHY50" s="121"/>
      <c r="AHZ50" s="121"/>
      <c r="AIA50" s="121"/>
      <c r="AIB50" s="121"/>
      <c r="AIC50" s="121"/>
      <c r="AID50" s="121"/>
      <c r="AIE50" s="121"/>
      <c r="AIF50" s="121"/>
      <c r="AIG50" s="121"/>
      <c r="AIH50" s="121"/>
      <c r="AII50" s="121"/>
      <c r="AIJ50" s="121"/>
      <c r="AIK50" s="121"/>
      <c r="AIL50" s="121"/>
      <c r="AIM50" s="121"/>
      <c r="AIN50" s="121"/>
      <c r="AIO50" s="121"/>
      <c r="AIP50" s="121"/>
      <c r="AIQ50" s="121"/>
      <c r="AIR50" s="121"/>
      <c r="AIS50" s="121"/>
      <c r="AIT50" s="121"/>
      <c r="AIU50" s="121"/>
      <c r="AIV50" s="121"/>
      <c r="AIW50" s="121"/>
      <c r="AIX50" s="121"/>
      <c r="AIY50" s="121"/>
      <c r="AIZ50" s="121"/>
      <c r="AJA50" s="121"/>
      <c r="AJB50" s="121"/>
      <c r="AJC50" s="121"/>
      <c r="AJD50" s="121"/>
      <c r="AJE50" s="121"/>
      <c r="AJF50" s="121"/>
      <c r="AJG50" s="121"/>
      <c r="AJH50" s="121"/>
      <c r="AJI50" s="121"/>
      <c r="AJJ50" s="121"/>
      <c r="AJK50" s="121"/>
      <c r="AJL50" s="121"/>
      <c r="AJM50" s="121"/>
      <c r="AJN50" s="121"/>
      <c r="AJO50" s="121"/>
      <c r="AJP50" s="121"/>
      <c r="AJQ50" s="121"/>
      <c r="AJR50" s="121"/>
      <c r="AJS50" s="121"/>
      <c r="AJT50" s="121"/>
      <c r="AJU50" s="121"/>
      <c r="AJV50" s="121"/>
      <c r="AJW50" s="121"/>
      <c r="AJX50" s="121"/>
      <c r="AJY50" s="121"/>
      <c r="AJZ50" s="121"/>
      <c r="AKA50" s="121"/>
      <c r="AKB50" s="121"/>
      <c r="AKC50" s="121"/>
      <c r="AKD50" s="121"/>
      <c r="AKE50" s="121"/>
      <c r="AKF50" s="121"/>
      <c r="AKG50" s="121"/>
      <c r="AKH50" s="121"/>
      <c r="AKI50" s="121"/>
      <c r="AKJ50" s="121"/>
      <c r="AKK50" s="121"/>
      <c r="AKL50" s="121"/>
      <c r="AKM50" s="121"/>
      <c r="AKN50" s="121"/>
      <c r="AKO50" s="121"/>
      <c r="AKP50" s="121"/>
      <c r="AKQ50" s="121"/>
      <c r="AKR50" s="121"/>
      <c r="AKS50" s="121"/>
      <c r="AKT50" s="121"/>
      <c r="AKU50" s="121"/>
      <c r="AKV50" s="121"/>
      <c r="AKW50" s="121"/>
      <c r="AKX50" s="121"/>
      <c r="AKY50" s="121"/>
      <c r="AKZ50" s="121"/>
      <c r="ALA50" s="121"/>
      <c r="ALB50" s="121"/>
      <c r="ALC50" s="121"/>
      <c r="ALD50" s="121"/>
      <c r="ALE50" s="121"/>
      <c r="ALF50" s="121"/>
      <c r="ALG50" s="121"/>
      <c r="ALH50" s="121"/>
      <c r="ALI50" s="121"/>
      <c r="ALJ50" s="121"/>
      <c r="ALK50" s="121"/>
      <c r="ALL50" s="121"/>
      <c r="ALM50" s="121"/>
      <c r="ALN50" s="121"/>
      <c r="ALO50" s="121"/>
      <c r="ALP50" s="121"/>
      <c r="ALQ50" s="121"/>
      <c r="ALR50" s="121"/>
      <c r="ALS50" s="121"/>
      <c r="ALT50" s="121"/>
      <c r="ALU50" s="121"/>
      <c r="ALV50" s="121"/>
      <c r="ALW50" s="121"/>
      <c r="ALX50" s="121"/>
      <c r="ALY50" s="121"/>
      <c r="ALZ50" s="121"/>
      <c r="AMA50" s="121"/>
      <c r="AMB50" s="121"/>
      <c r="AMC50" s="121"/>
      <c r="AMD50" s="121"/>
      <c r="AME50" s="121"/>
      <c r="AMF50" s="121"/>
      <c r="AMG50" s="121"/>
      <c r="AMH50" s="121"/>
      <c r="AMI50" s="121"/>
      <c r="AMJ50" s="121"/>
      <c r="AMK50" s="121"/>
      <c r="AML50" s="121"/>
      <c r="AMM50" s="121"/>
      <c r="AMN50" s="121"/>
      <c r="AMO50" s="121"/>
      <c r="AMP50" s="121"/>
      <c r="AMQ50" s="121"/>
      <c r="AMR50" s="121"/>
      <c r="AMS50" s="121"/>
      <c r="AMT50" s="121"/>
      <c r="AMU50" s="121"/>
      <c r="AMV50" s="121"/>
      <c r="AMW50" s="121"/>
      <c r="AMX50" s="121"/>
      <c r="AMY50" s="121"/>
      <c r="AMZ50" s="121"/>
      <c r="ANA50" s="121"/>
      <c r="ANB50" s="121"/>
      <c r="ANC50" s="121"/>
      <c r="AND50" s="121"/>
      <c r="ANE50" s="121"/>
      <c r="ANF50" s="121"/>
      <c r="ANG50" s="121"/>
      <c r="ANH50" s="121"/>
      <c r="ANI50" s="121"/>
      <c r="ANJ50" s="121"/>
      <c r="ANK50" s="121"/>
      <c r="ANL50" s="121"/>
      <c r="ANM50" s="121"/>
      <c r="ANN50" s="121"/>
      <c r="ANO50" s="121"/>
      <c r="ANP50" s="121"/>
      <c r="ANQ50" s="121"/>
      <c r="ANR50" s="121"/>
      <c r="ANS50" s="121"/>
      <c r="ANT50" s="121"/>
      <c r="ANU50" s="121"/>
      <c r="ANV50" s="121"/>
      <c r="ANW50" s="121"/>
      <c r="ANX50" s="121"/>
      <c r="ANY50" s="121"/>
      <c r="ANZ50" s="121"/>
      <c r="AOA50" s="121"/>
      <c r="AOB50" s="121"/>
      <c r="AOC50" s="121"/>
      <c r="AOD50" s="121"/>
      <c r="AOE50" s="121"/>
      <c r="AOF50" s="121"/>
      <c r="AOG50" s="121"/>
      <c r="AOH50" s="121"/>
      <c r="AOI50" s="121"/>
      <c r="AOJ50" s="121"/>
      <c r="AOK50" s="121"/>
      <c r="AOL50" s="121"/>
      <c r="AOM50" s="121"/>
      <c r="AON50" s="121"/>
      <c r="AOO50" s="121"/>
      <c r="AOP50" s="121"/>
      <c r="AOQ50" s="121"/>
      <c r="AOR50" s="121"/>
      <c r="AOS50" s="121"/>
      <c r="AOT50" s="121"/>
      <c r="AOU50" s="121"/>
      <c r="AOV50" s="121"/>
      <c r="AOW50" s="121"/>
      <c r="AOX50" s="121"/>
      <c r="AOY50" s="121"/>
      <c r="AOZ50" s="121"/>
      <c r="APA50" s="121"/>
      <c r="APB50" s="121"/>
      <c r="APC50" s="121"/>
      <c r="APD50" s="121"/>
      <c r="APE50" s="121"/>
      <c r="APF50" s="121"/>
      <c r="APG50" s="121"/>
      <c r="APH50" s="121"/>
      <c r="API50" s="121"/>
      <c r="APJ50" s="121"/>
      <c r="APK50" s="121"/>
      <c r="APL50" s="121"/>
      <c r="APM50" s="121"/>
      <c r="APN50" s="121"/>
      <c r="APO50" s="121"/>
      <c r="APP50" s="121"/>
      <c r="APQ50" s="121"/>
      <c r="APR50" s="121"/>
      <c r="APS50" s="121"/>
      <c r="APT50" s="121"/>
      <c r="APU50" s="121"/>
      <c r="APV50" s="121"/>
      <c r="APW50" s="121"/>
      <c r="APX50" s="121"/>
      <c r="APY50" s="121"/>
      <c r="APZ50" s="121"/>
      <c r="AQA50" s="121"/>
      <c r="AQB50" s="121"/>
      <c r="AQC50" s="121"/>
      <c r="AQD50" s="121"/>
      <c r="AQE50" s="121"/>
      <c r="AQF50" s="121"/>
      <c r="AQG50" s="121"/>
      <c r="AQH50" s="121"/>
      <c r="AQI50" s="121"/>
      <c r="AQJ50" s="121"/>
      <c r="AQK50" s="121"/>
      <c r="AQL50" s="121"/>
      <c r="AQM50" s="121"/>
      <c r="AQN50" s="121"/>
      <c r="AQO50" s="121"/>
      <c r="AQP50" s="121"/>
      <c r="AQQ50" s="121"/>
      <c r="AQR50" s="121"/>
      <c r="AQS50" s="121"/>
      <c r="AQT50" s="121"/>
      <c r="AQU50" s="121"/>
      <c r="AQV50" s="121"/>
      <c r="AQW50" s="121"/>
      <c r="AQX50" s="121"/>
      <c r="AQY50" s="121"/>
      <c r="AQZ50" s="121"/>
      <c r="ARA50" s="121"/>
      <c r="ARB50" s="121"/>
      <c r="ARC50" s="121"/>
      <c r="ARD50" s="121"/>
      <c r="ARE50" s="121"/>
      <c r="ARF50" s="121"/>
      <c r="ARG50" s="121"/>
      <c r="ARH50" s="121"/>
      <c r="ARI50" s="121"/>
      <c r="ARJ50" s="121"/>
      <c r="ARK50" s="121"/>
      <c r="ARL50" s="121"/>
      <c r="ARM50" s="121"/>
      <c r="ARN50" s="121"/>
      <c r="ARO50" s="121"/>
      <c r="ARP50" s="121"/>
      <c r="ARQ50" s="121"/>
      <c r="ARR50" s="121"/>
      <c r="ARS50" s="121"/>
      <c r="ART50" s="121"/>
      <c r="ARU50" s="121"/>
      <c r="ARV50" s="121"/>
      <c r="ARW50" s="121"/>
      <c r="ARX50" s="121"/>
      <c r="ARY50" s="121"/>
      <c r="ARZ50" s="121"/>
      <c r="ASA50" s="121"/>
      <c r="ASB50" s="121"/>
      <c r="ASC50" s="121"/>
      <c r="ASD50" s="121"/>
      <c r="ASE50" s="121"/>
      <c r="ASF50" s="121"/>
      <c r="ASG50" s="121"/>
      <c r="ASH50" s="121"/>
      <c r="ASI50" s="121"/>
      <c r="ASJ50" s="121"/>
      <c r="ASK50" s="121"/>
      <c r="ASL50" s="121"/>
      <c r="ASM50" s="121"/>
      <c r="ASN50" s="121"/>
      <c r="ASO50" s="121"/>
      <c r="ASP50" s="121"/>
      <c r="ASQ50" s="121"/>
      <c r="ASR50" s="121"/>
      <c r="ASS50" s="121"/>
      <c r="AST50" s="121"/>
      <c r="ASU50" s="121"/>
      <c r="ASV50" s="121"/>
      <c r="ASW50" s="121"/>
      <c r="ASX50" s="121"/>
      <c r="ASY50" s="121"/>
      <c r="ASZ50" s="121"/>
      <c r="ATA50" s="121"/>
      <c r="ATB50" s="121"/>
      <c r="ATC50" s="121"/>
      <c r="ATD50" s="121"/>
      <c r="ATE50" s="121"/>
      <c r="ATF50" s="121"/>
      <c r="ATG50" s="121"/>
      <c r="ATH50" s="121"/>
      <c r="ATI50" s="121"/>
      <c r="ATJ50" s="121"/>
      <c r="ATK50" s="121"/>
      <c r="ATL50" s="121"/>
      <c r="ATM50" s="121"/>
      <c r="ATN50" s="121"/>
      <c r="ATO50" s="121"/>
      <c r="ATP50" s="121"/>
      <c r="ATQ50" s="121"/>
      <c r="ATR50" s="121"/>
      <c r="ATS50" s="121"/>
      <c r="ATT50" s="121"/>
      <c r="ATU50" s="121"/>
      <c r="ATV50" s="121"/>
      <c r="ATW50" s="121"/>
      <c r="ATX50" s="121"/>
      <c r="ATY50" s="121"/>
      <c r="ATZ50" s="121"/>
      <c r="AUA50" s="121"/>
      <c r="AUB50" s="121"/>
      <c r="AUC50" s="121"/>
      <c r="AUD50" s="121"/>
      <c r="AUE50" s="121"/>
      <c r="AUF50" s="121"/>
      <c r="AUG50" s="121"/>
      <c r="AUH50" s="121"/>
      <c r="AUI50" s="121"/>
      <c r="AUJ50" s="121"/>
      <c r="AUK50" s="121"/>
      <c r="AUL50" s="121"/>
      <c r="AUM50" s="121"/>
      <c r="AUN50" s="121"/>
      <c r="AUO50" s="121"/>
      <c r="AUP50" s="121"/>
      <c r="AUQ50" s="121"/>
      <c r="AUR50" s="121"/>
      <c r="AUS50" s="121"/>
      <c r="AUT50" s="121"/>
      <c r="AUU50" s="121"/>
      <c r="AUV50" s="121"/>
      <c r="AUW50" s="121"/>
      <c r="AUX50" s="121"/>
      <c r="AUY50" s="121"/>
      <c r="AUZ50" s="121"/>
      <c r="AVA50" s="121"/>
      <c r="AVB50" s="121"/>
      <c r="AVC50" s="121"/>
      <c r="AVD50" s="121"/>
      <c r="AVE50" s="121"/>
      <c r="AVF50" s="121"/>
      <c r="AVG50" s="121"/>
      <c r="AVH50" s="121"/>
      <c r="AVI50" s="121"/>
      <c r="AVJ50" s="121"/>
      <c r="AVK50" s="121"/>
      <c r="AVL50" s="121"/>
      <c r="AVM50" s="121"/>
      <c r="AVN50" s="121"/>
      <c r="AVO50" s="121"/>
      <c r="AVP50" s="121"/>
      <c r="AVQ50" s="121"/>
      <c r="AVR50" s="121"/>
      <c r="AVS50" s="121"/>
      <c r="AVT50" s="121"/>
      <c r="AVU50" s="121"/>
      <c r="AVV50" s="121"/>
      <c r="AVW50" s="121"/>
      <c r="AVX50" s="121"/>
      <c r="AVY50" s="121"/>
      <c r="AVZ50" s="121"/>
      <c r="AWA50" s="121"/>
      <c r="AWB50" s="121"/>
      <c r="AWC50" s="121"/>
      <c r="AWD50" s="121"/>
      <c r="AWE50" s="121"/>
      <c r="AWF50" s="121"/>
      <c r="AWG50" s="121"/>
      <c r="AWH50" s="121"/>
      <c r="AWI50" s="121"/>
      <c r="AWJ50" s="121"/>
      <c r="AWK50" s="121"/>
      <c r="AWL50" s="121"/>
      <c r="AWM50" s="121"/>
      <c r="AWN50" s="121"/>
      <c r="AWO50" s="121"/>
      <c r="AWP50" s="121"/>
      <c r="AWQ50" s="121"/>
      <c r="AWR50" s="121"/>
      <c r="AWS50" s="121"/>
      <c r="AWT50" s="121"/>
      <c r="AWU50" s="121"/>
      <c r="AWV50" s="121"/>
      <c r="AWW50" s="121"/>
      <c r="AWX50" s="121"/>
      <c r="AWY50" s="121"/>
      <c r="AWZ50" s="121"/>
      <c r="AXA50" s="121"/>
      <c r="AXB50" s="121"/>
      <c r="AXC50" s="121"/>
      <c r="AXD50" s="121"/>
      <c r="AXE50" s="121"/>
      <c r="AXF50" s="121"/>
      <c r="AXG50" s="121"/>
      <c r="AXH50" s="121"/>
      <c r="AXI50" s="121"/>
      <c r="AXJ50" s="121"/>
      <c r="AXK50" s="121"/>
      <c r="AXL50" s="121"/>
      <c r="AXM50" s="121"/>
      <c r="AXN50" s="121"/>
      <c r="AXO50" s="121"/>
      <c r="AXP50" s="121"/>
      <c r="AXQ50" s="121"/>
      <c r="AXR50" s="121"/>
      <c r="AXS50" s="121"/>
      <c r="AXT50" s="121"/>
      <c r="AXU50" s="121"/>
      <c r="AXV50" s="121"/>
      <c r="AXW50" s="121"/>
      <c r="AXX50" s="121"/>
      <c r="AXY50" s="121"/>
      <c r="AXZ50" s="121"/>
      <c r="AYA50" s="121"/>
      <c r="AYB50" s="121"/>
      <c r="AYC50" s="121"/>
      <c r="AYD50" s="121"/>
      <c r="AYE50" s="121"/>
      <c r="AYF50" s="121"/>
      <c r="AYG50" s="121"/>
      <c r="AYH50" s="121"/>
      <c r="AYI50" s="121"/>
      <c r="AYJ50" s="121"/>
      <c r="AYK50" s="121"/>
      <c r="AYL50" s="121"/>
      <c r="AYM50" s="121"/>
      <c r="AYN50" s="121"/>
      <c r="AYO50" s="121"/>
      <c r="AYP50" s="121"/>
      <c r="AYQ50" s="121"/>
      <c r="AYR50" s="121"/>
      <c r="AYS50" s="121"/>
      <c r="AYT50" s="121"/>
      <c r="AYU50" s="121"/>
      <c r="AYV50" s="121"/>
      <c r="AYW50" s="121"/>
      <c r="AYX50" s="121"/>
      <c r="AYY50" s="121"/>
      <c r="AYZ50" s="121"/>
      <c r="AZA50" s="121"/>
      <c r="AZB50" s="121"/>
      <c r="AZC50" s="121"/>
      <c r="AZD50" s="121"/>
      <c r="AZE50" s="121"/>
      <c r="AZF50" s="121"/>
      <c r="AZG50" s="121"/>
      <c r="AZH50" s="121"/>
      <c r="AZI50" s="121"/>
      <c r="AZJ50" s="121"/>
      <c r="AZK50" s="121"/>
      <c r="AZL50" s="121"/>
      <c r="AZM50" s="121"/>
      <c r="AZN50" s="121"/>
      <c r="AZO50" s="121"/>
      <c r="AZP50" s="121"/>
      <c r="AZQ50" s="121"/>
      <c r="AZR50" s="121"/>
      <c r="AZS50" s="121"/>
      <c r="AZT50" s="121"/>
      <c r="AZU50" s="121"/>
      <c r="AZV50" s="121"/>
      <c r="AZW50" s="121"/>
      <c r="AZX50" s="121"/>
      <c r="AZY50" s="121"/>
      <c r="AZZ50" s="121"/>
      <c r="BAA50" s="121"/>
      <c r="BAB50" s="121"/>
      <c r="BAC50" s="121"/>
      <c r="BAD50" s="121"/>
      <c r="BAE50" s="121"/>
      <c r="BAF50" s="121"/>
      <c r="BAG50" s="121"/>
      <c r="BAH50" s="121"/>
      <c r="BAI50" s="121"/>
      <c r="BAJ50" s="121"/>
      <c r="BAK50" s="121"/>
      <c r="BAL50" s="121"/>
      <c r="BAM50" s="121"/>
      <c r="BAN50" s="121"/>
      <c r="BAO50" s="121"/>
      <c r="BAP50" s="121"/>
      <c r="BAQ50" s="121"/>
      <c r="BAR50" s="121"/>
      <c r="BAS50" s="121"/>
      <c r="BAT50" s="121"/>
      <c r="BAU50" s="121"/>
      <c r="BAV50" s="121"/>
      <c r="BAW50" s="121"/>
      <c r="BAX50" s="121"/>
      <c r="BAY50" s="121"/>
      <c r="BAZ50" s="121"/>
      <c r="BBA50" s="121"/>
      <c r="BBB50" s="121"/>
      <c r="BBC50" s="121"/>
      <c r="BBD50" s="121"/>
      <c r="BBE50" s="121"/>
      <c r="BBF50" s="121"/>
      <c r="BBG50" s="121"/>
      <c r="BBH50" s="121"/>
      <c r="BBI50" s="121"/>
      <c r="BBJ50" s="121"/>
      <c r="BBK50" s="121"/>
      <c r="BBL50" s="121"/>
      <c r="BBM50" s="121"/>
      <c r="BBN50" s="121"/>
      <c r="BBO50" s="121"/>
      <c r="BBP50" s="121"/>
      <c r="BBQ50" s="121"/>
      <c r="BBR50" s="121"/>
      <c r="BBS50" s="121"/>
      <c r="BBT50" s="121"/>
      <c r="BBU50" s="121"/>
      <c r="BBV50" s="121"/>
      <c r="BBW50" s="121"/>
      <c r="BBX50" s="121"/>
      <c r="BBY50" s="121"/>
      <c r="BBZ50" s="121"/>
      <c r="BCA50" s="121"/>
      <c r="BCB50" s="121"/>
      <c r="BCC50" s="121"/>
      <c r="BCD50" s="121"/>
      <c r="BCE50" s="121"/>
      <c r="BCF50" s="121"/>
      <c r="BCG50" s="121"/>
      <c r="BCH50" s="121"/>
      <c r="BCI50" s="121"/>
      <c r="BCJ50" s="121"/>
      <c r="BCK50" s="121"/>
      <c r="BCL50" s="121"/>
      <c r="BCM50" s="121"/>
      <c r="BCN50" s="121"/>
      <c r="BCO50" s="121"/>
      <c r="BCP50" s="121"/>
      <c r="BCQ50" s="121"/>
      <c r="BCR50" s="121"/>
      <c r="BCS50" s="121"/>
      <c r="BCT50" s="121"/>
      <c r="BCU50" s="121"/>
      <c r="BCV50" s="121"/>
      <c r="BCW50" s="121"/>
      <c r="BCX50" s="121"/>
      <c r="BCY50" s="121"/>
      <c r="BCZ50" s="121"/>
      <c r="BDA50" s="121"/>
      <c r="BDB50" s="121"/>
      <c r="BDC50" s="121"/>
      <c r="BDD50" s="121"/>
      <c r="BDE50" s="121"/>
      <c r="BDF50" s="121"/>
      <c r="BDG50" s="121"/>
      <c r="BDH50" s="121"/>
      <c r="BDI50" s="121"/>
      <c r="BDJ50" s="121"/>
      <c r="BDK50" s="121"/>
      <c r="BDL50" s="121"/>
      <c r="BDM50" s="121"/>
      <c r="BDN50" s="121"/>
      <c r="BDO50" s="121"/>
      <c r="BDP50" s="121"/>
      <c r="BDQ50" s="121"/>
      <c r="BDR50" s="121"/>
      <c r="BDS50" s="121"/>
      <c r="BDT50" s="121"/>
      <c r="BDU50" s="121"/>
      <c r="BDV50" s="121"/>
      <c r="BDW50" s="121"/>
      <c r="BDX50" s="121"/>
      <c r="BDY50" s="121"/>
      <c r="BDZ50" s="121"/>
      <c r="BEA50" s="121"/>
      <c r="BEB50" s="121"/>
      <c r="BEC50" s="121"/>
      <c r="BED50" s="121"/>
      <c r="BEE50" s="121"/>
      <c r="BEF50" s="121"/>
      <c r="BEG50" s="121"/>
      <c r="BEH50" s="121"/>
      <c r="BEI50" s="121"/>
      <c r="BEJ50" s="121"/>
      <c r="BEK50" s="121"/>
      <c r="BEL50" s="121"/>
      <c r="BEM50" s="121"/>
      <c r="BEN50" s="121"/>
      <c r="BEO50" s="121"/>
      <c r="BEP50" s="121"/>
      <c r="BEQ50" s="121"/>
      <c r="BER50" s="121"/>
      <c r="BES50" s="121"/>
      <c r="BET50" s="121"/>
      <c r="BEU50" s="121"/>
      <c r="BEV50" s="121"/>
      <c r="BEW50" s="121"/>
      <c r="BEX50" s="121"/>
      <c r="BEY50" s="121"/>
      <c r="BEZ50" s="121"/>
      <c r="BFA50" s="121"/>
      <c r="BFB50" s="121"/>
      <c r="BFC50" s="121"/>
      <c r="BFD50" s="121"/>
      <c r="BFE50" s="121"/>
      <c r="BFF50" s="121"/>
      <c r="BFG50" s="121"/>
      <c r="BFH50" s="121"/>
      <c r="BFI50" s="121"/>
      <c r="BFJ50" s="121"/>
      <c r="BFK50" s="121"/>
      <c r="BFL50" s="121"/>
      <c r="BFM50" s="121"/>
      <c r="BFN50" s="121"/>
      <c r="BFO50" s="121"/>
      <c r="BFP50" s="121"/>
      <c r="BFQ50" s="121"/>
      <c r="BFR50" s="121"/>
      <c r="BFS50" s="121"/>
      <c r="BFT50" s="121"/>
      <c r="BFU50" s="121"/>
      <c r="BFV50" s="121"/>
      <c r="BFW50" s="121"/>
      <c r="BFX50" s="121"/>
      <c r="BFY50" s="121"/>
      <c r="BFZ50" s="121"/>
      <c r="BGA50" s="121"/>
      <c r="BGB50" s="121"/>
      <c r="BGC50" s="121"/>
      <c r="BGD50" s="121"/>
      <c r="BGE50" s="121"/>
      <c r="BGF50" s="121"/>
      <c r="BGG50" s="121"/>
      <c r="BGH50" s="121"/>
      <c r="BGI50" s="121"/>
      <c r="BGJ50" s="121"/>
      <c r="BGK50" s="121"/>
      <c r="BGL50" s="121"/>
      <c r="BGM50" s="121"/>
      <c r="BGN50" s="121"/>
      <c r="BGO50" s="121"/>
      <c r="BGP50" s="121"/>
      <c r="BGQ50" s="121"/>
      <c r="BGR50" s="121"/>
      <c r="BGS50" s="121"/>
      <c r="BGT50" s="121"/>
      <c r="BGU50" s="121"/>
      <c r="BGV50" s="121"/>
      <c r="BGW50" s="121"/>
      <c r="BGX50" s="121"/>
      <c r="BGY50" s="121"/>
      <c r="BGZ50" s="121"/>
      <c r="BHA50" s="121"/>
      <c r="BHB50" s="121"/>
      <c r="BHC50" s="121"/>
      <c r="BHD50" s="121"/>
      <c r="BHE50" s="121"/>
      <c r="BHF50" s="121"/>
      <c r="BHG50" s="121"/>
      <c r="BHH50" s="121"/>
      <c r="BHI50" s="121"/>
      <c r="BHJ50" s="121"/>
      <c r="BHK50" s="121"/>
      <c r="BHL50" s="121"/>
      <c r="BHM50" s="121"/>
      <c r="BHN50" s="121"/>
      <c r="BHO50" s="121"/>
      <c r="BHP50" s="121"/>
      <c r="BHQ50" s="121"/>
      <c r="BHR50" s="121"/>
      <c r="BHS50" s="121"/>
      <c r="BHT50" s="121"/>
      <c r="BHU50" s="121"/>
      <c r="BHV50" s="121"/>
      <c r="BHW50" s="121"/>
      <c r="BHX50" s="121"/>
      <c r="BHY50" s="121"/>
      <c r="BHZ50" s="121"/>
      <c r="BIA50" s="121"/>
      <c r="BIB50" s="121"/>
      <c r="BIC50" s="121"/>
      <c r="BID50" s="121"/>
      <c r="BIE50" s="121"/>
      <c r="BIF50" s="121"/>
      <c r="BIG50" s="121"/>
      <c r="BIH50" s="121"/>
      <c r="BII50" s="121"/>
      <c r="BIJ50" s="121"/>
      <c r="BIK50" s="121"/>
      <c r="BIL50" s="121"/>
      <c r="BIM50" s="121"/>
      <c r="BIN50" s="121"/>
      <c r="BIO50" s="121"/>
      <c r="BIP50" s="121"/>
      <c r="BIQ50" s="121"/>
      <c r="BIR50" s="121"/>
      <c r="BIS50" s="121"/>
      <c r="BIT50" s="121"/>
      <c r="BIU50" s="121"/>
      <c r="BIV50" s="121"/>
      <c r="BIW50" s="121"/>
      <c r="BIX50" s="121"/>
      <c r="BIY50" s="121"/>
      <c r="BIZ50" s="121"/>
      <c r="BJA50" s="121"/>
      <c r="BJB50" s="121"/>
      <c r="BJC50" s="121"/>
      <c r="BJD50" s="121"/>
      <c r="BJE50" s="121"/>
      <c r="BJF50" s="121"/>
      <c r="BJG50" s="121"/>
      <c r="BJH50" s="121"/>
      <c r="BJI50" s="121"/>
      <c r="BJJ50" s="121"/>
      <c r="BJK50" s="121"/>
      <c r="BJL50" s="121"/>
      <c r="BJM50" s="121"/>
      <c r="BJN50" s="121"/>
      <c r="BJO50" s="121"/>
      <c r="BJP50" s="121"/>
      <c r="BJQ50" s="121"/>
      <c r="BJR50" s="121"/>
      <c r="BJS50" s="121"/>
      <c r="BJT50" s="121"/>
      <c r="BJU50" s="121"/>
      <c r="BJV50" s="121"/>
      <c r="BJW50" s="121"/>
      <c r="BJX50" s="121"/>
      <c r="BJY50" s="121"/>
      <c r="BJZ50" s="121"/>
      <c r="BKA50" s="121"/>
      <c r="BKB50" s="121"/>
      <c r="BKC50" s="121"/>
      <c r="BKD50" s="121"/>
      <c r="BKE50" s="121"/>
      <c r="BKF50" s="121"/>
      <c r="BKG50" s="121"/>
      <c r="BKH50" s="121"/>
      <c r="BKI50" s="121"/>
      <c r="BKJ50" s="121"/>
      <c r="BKK50" s="121"/>
      <c r="BKL50" s="121"/>
      <c r="BKM50" s="121"/>
      <c r="BKN50" s="121"/>
      <c r="BKO50" s="121"/>
      <c r="BKP50" s="121"/>
      <c r="BKQ50" s="121"/>
      <c r="BKR50" s="121"/>
      <c r="BKS50" s="121"/>
      <c r="BKT50" s="121"/>
      <c r="BKU50" s="121"/>
      <c r="BKV50" s="121"/>
      <c r="BKW50" s="121"/>
      <c r="BKX50" s="121"/>
      <c r="BKY50" s="121"/>
      <c r="BKZ50" s="121"/>
      <c r="BLA50" s="121"/>
      <c r="BLB50" s="121"/>
      <c r="BLC50" s="121"/>
      <c r="BLD50" s="121"/>
      <c r="BLE50" s="121"/>
      <c r="BLF50" s="121"/>
      <c r="BLG50" s="121"/>
      <c r="BLH50" s="121"/>
      <c r="BLI50" s="121"/>
      <c r="BLJ50" s="121"/>
      <c r="BLK50" s="121"/>
      <c r="BLL50" s="121"/>
      <c r="BLM50" s="121"/>
      <c r="BLN50" s="121"/>
      <c r="BLO50" s="121"/>
      <c r="BLP50" s="121"/>
      <c r="BLQ50" s="121"/>
      <c r="BLR50" s="121"/>
      <c r="BLS50" s="121"/>
      <c r="BLT50" s="121"/>
      <c r="BLU50" s="121"/>
      <c r="BLV50" s="121"/>
      <c r="BLW50" s="121"/>
      <c r="BLX50" s="121"/>
      <c r="BLY50" s="121"/>
      <c r="BLZ50" s="121"/>
      <c r="BMA50" s="121"/>
      <c r="BMB50" s="121"/>
      <c r="BMC50" s="121"/>
      <c r="BMD50" s="121"/>
      <c r="BME50" s="121"/>
      <c r="BMF50" s="121"/>
      <c r="BMG50" s="121"/>
      <c r="BMH50" s="121"/>
      <c r="BMI50" s="121"/>
      <c r="BMJ50" s="121"/>
      <c r="BMK50" s="121"/>
      <c r="BML50" s="121"/>
      <c r="BMM50" s="121"/>
      <c r="BMN50" s="121"/>
      <c r="BMO50" s="121"/>
      <c r="BMP50" s="121"/>
      <c r="BMQ50" s="121"/>
      <c r="BMR50" s="121"/>
      <c r="BMS50" s="121"/>
      <c r="BMT50" s="121"/>
      <c r="BMU50" s="121"/>
      <c r="BMV50" s="121"/>
      <c r="BMW50" s="121"/>
      <c r="BMX50" s="121"/>
      <c r="BMY50" s="121"/>
      <c r="BMZ50" s="121"/>
      <c r="BNA50" s="121"/>
      <c r="BNB50" s="121"/>
      <c r="BNC50" s="121"/>
      <c r="BND50" s="121"/>
      <c r="BNE50" s="121"/>
      <c r="BNF50" s="121"/>
      <c r="BNG50" s="121"/>
      <c r="BNH50" s="121"/>
      <c r="BNI50" s="121"/>
      <c r="BNJ50" s="121"/>
      <c r="BNK50" s="121"/>
      <c r="BNL50" s="121"/>
      <c r="BNM50" s="121"/>
      <c r="BNN50" s="121"/>
      <c r="BNO50" s="121"/>
      <c r="BNP50" s="121"/>
      <c r="BNQ50" s="121"/>
      <c r="BNR50" s="121"/>
      <c r="BNS50" s="121"/>
      <c r="BNT50" s="121"/>
      <c r="BNU50" s="121"/>
      <c r="BNV50" s="121"/>
      <c r="BNW50" s="121"/>
      <c r="BNX50" s="121"/>
      <c r="BNY50" s="121"/>
      <c r="BNZ50" s="121"/>
      <c r="BOA50" s="121"/>
      <c r="BOB50" s="121"/>
      <c r="BOC50" s="121"/>
      <c r="BOD50" s="121"/>
      <c r="BOE50" s="121"/>
      <c r="BOF50" s="121"/>
      <c r="BOG50" s="121"/>
      <c r="BOH50" s="121"/>
      <c r="BOI50" s="121"/>
      <c r="BOJ50" s="121"/>
      <c r="BOK50" s="121"/>
      <c r="BOL50" s="121"/>
      <c r="BOM50" s="121"/>
      <c r="BON50" s="121"/>
      <c r="BOO50" s="121"/>
      <c r="BOP50" s="121"/>
      <c r="BOQ50" s="121"/>
      <c r="BOR50" s="121"/>
      <c r="BOS50" s="121"/>
      <c r="BOT50" s="121"/>
      <c r="BOU50" s="121"/>
      <c r="BOV50" s="121"/>
      <c r="BOW50" s="121"/>
      <c r="BOX50" s="121"/>
      <c r="BOY50" s="121"/>
      <c r="BOZ50" s="121"/>
      <c r="BPA50" s="121"/>
      <c r="BPB50" s="121"/>
      <c r="BPC50" s="121"/>
      <c r="BPD50" s="121"/>
      <c r="BPE50" s="121"/>
      <c r="BPF50" s="121"/>
      <c r="BPG50" s="121"/>
      <c r="BPH50" s="121"/>
      <c r="BPI50" s="121"/>
      <c r="BPJ50" s="121"/>
      <c r="BPK50" s="121"/>
      <c r="BPL50" s="121"/>
      <c r="BPM50" s="121"/>
      <c r="BPN50" s="121"/>
      <c r="BPO50" s="121"/>
      <c r="BPP50" s="121"/>
      <c r="BPQ50" s="121"/>
      <c r="BPR50" s="121"/>
      <c r="BPS50" s="121"/>
      <c r="BPT50" s="121"/>
      <c r="BPU50" s="121"/>
      <c r="BPV50" s="121"/>
      <c r="BPW50" s="121"/>
      <c r="BPX50" s="121"/>
      <c r="BPY50" s="121"/>
      <c r="BPZ50" s="121"/>
      <c r="BQA50" s="121"/>
      <c r="BQB50" s="121"/>
      <c r="BQC50" s="121"/>
      <c r="BQD50" s="121"/>
      <c r="BQE50" s="121"/>
      <c r="BQF50" s="121"/>
      <c r="BQG50" s="121"/>
      <c r="BQH50" s="121"/>
      <c r="BQI50" s="121"/>
      <c r="BQJ50" s="121"/>
      <c r="BQK50" s="121"/>
      <c r="BQL50" s="121"/>
      <c r="BQM50" s="121"/>
      <c r="BQN50" s="121"/>
      <c r="BQO50" s="121"/>
      <c r="BQP50" s="121"/>
      <c r="BQQ50" s="121"/>
      <c r="BQR50" s="121"/>
      <c r="BQS50" s="121"/>
      <c r="BQT50" s="121"/>
      <c r="BQU50" s="121"/>
      <c r="BQV50" s="121"/>
      <c r="BQW50" s="121"/>
      <c r="BQX50" s="121"/>
      <c r="BQY50" s="121"/>
      <c r="BQZ50" s="121"/>
      <c r="BRA50" s="121"/>
      <c r="BRB50" s="121"/>
      <c r="BRC50" s="121"/>
      <c r="BRD50" s="121"/>
      <c r="BRE50" s="121"/>
      <c r="BRF50" s="121"/>
      <c r="BRG50" s="121"/>
      <c r="BRH50" s="121"/>
      <c r="BRI50" s="121"/>
      <c r="BRJ50" s="121"/>
      <c r="BRK50" s="121"/>
      <c r="BRL50" s="121"/>
      <c r="BRM50" s="121"/>
      <c r="BRN50" s="121"/>
      <c r="BRO50" s="121"/>
      <c r="BRP50" s="121"/>
      <c r="BRQ50" s="121"/>
      <c r="BRR50" s="121"/>
      <c r="BRS50" s="121"/>
      <c r="BRT50" s="121"/>
      <c r="BRU50" s="121"/>
      <c r="BRV50" s="121"/>
      <c r="BRW50" s="121"/>
      <c r="BRX50" s="121"/>
      <c r="BRY50" s="121"/>
      <c r="BRZ50" s="121"/>
      <c r="BSA50" s="121"/>
      <c r="BSB50" s="121"/>
      <c r="BSC50" s="121"/>
      <c r="BSD50" s="121"/>
      <c r="BSE50" s="121"/>
      <c r="BSF50" s="121"/>
      <c r="BSG50" s="121"/>
      <c r="BSH50" s="121"/>
      <c r="BSI50" s="121"/>
      <c r="BSJ50" s="121"/>
      <c r="BSK50" s="121"/>
      <c r="BSL50" s="121"/>
      <c r="BSM50" s="121"/>
      <c r="BSN50" s="121"/>
      <c r="BSO50" s="121"/>
      <c r="BSP50" s="121"/>
      <c r="BSQ50" s="121"/>
      <c r="BSR50" s="121"/>
      <c r="BSS50" s="121"/>
      <c r="BST50" s="121"/>
      <c r="BSU50" s="121"/>
      <c r="BSV50" s="121"/>
      <c r="BSW50" s="121"/>
      <c r="BSX50" s="121"/>
      <c r="BSY50" s="121"/>
      <c r="BSZ50" s="121"/>
      <c r="BTA50" s="121"/>
      <c r="BTB50" s="121"/>
      <c r="BTC50" s="121"/>
      <c r="BTD50" s="121"/>
      <c r="BTE50" s="121"/>
      <c r="BTF50" s="121"/>
      <c r="BTG50" s="121"/>
      <c r="BTH50" s="121"/>
      <c r="BTI50" s="121"/>
      <c r="BTJ50" s="121"/>
      <c r="BTK50" s="121"/>
      <c r="BTL50" s="121"/>
      <c r="BTM50" s="121"/>
      <c r="BTN50" s="121"/>
      <c r="BTO50" s="121"/>
      <c r="BTP50" s="121"/>
      <c r="BTQ50" s="121"/>
      <c r="BTR50" s="121"/>
      <c r="BTS50" s="121"/>
      <c r="BTT50" s="121"/>
      <c r="BTU50" s="121"/>
      <c r="BTV50" s="121"/>
      <c r="BTW50" s="121"/>
      <c r="BTX50" s="121"/>
      <c r="BTY50" s="121"/>
      <c r="BTZ50" s="121"/>
      <c r="BUA50" s="121"/>
      <c r="BUB50" s="121"/>
      <c r="BUC50" s="121"/>
      <c r="BUD50" s="121"/>
      <c r="BUE50" s="121"/>
      <c r="BUF50" s="121"/>
      <c r="BUG50" s="121"/>
      <c r="BUH50" s="121"/>
      <c r="BUI50" s="121"/>
      <c r="BUJ50" s="121"/>
      <c r="BUK50" s="121"/>
      <c r="BUL50" s="121"/>
      <c r="BUM50" s="121"/>
      <c r="BUN50" s="121"/>
      <c r="BUO50" s="121"/>
      <c r="BUP50" s="121"/>
      <c r="BUQ50" s="121"/>
      <c r="BUR50" s="121"/>
      <c r="BUS50" s="121"/>
      <c r="BUT50" s="121"/>
      <c r="BUU50" s="121"/>
      <c r="BUV50" s="121"/>
      <c r="BUW50" s="121"/>
      <c r="BUX50" s="121"/>
      <c r="BUY50" s="121"/>
      <c r="BUZ50" s="121"/>
      <c r="BVA50" s="121"/>
      <c r="BVB50" s="121"/>
      <c r="BVC50" s="121"/>
      <c r="BVD50" s="121"/>
      <c r="BVE50" s="121"/>
      <c r="BVF50" s="121"/>
      <c r="BVG50" s="121"/>
      <c r="BVH50" s="121"/>
      <c r="BVI50" s="121"/>
      <c r="BVJ50" s="121"/>
      <c r="BVK50" s="121"/>
      <c r="BVL50" s="121"/>
      <c r="BVM50" s="121"/>
      <c r="BVN50" s="121"/>
      <c r="BVO50" s="121"/>
      <c r="BVP50" s="121"/>
      <c r="BVQ50" s="121"/>
      <c r="BVR50" s="121"/>
      <c r="BVS50" s="121"/>
      <c r="BVT50" s="121"/>
      <c r="BVU50" s="121"/>
      <c r="BVV50" s="121"/>
      <c r="BVW50" s="121"/>
      <c r="BVX50" s="121"/>
      <c r="BVY50" s="121"/>
      <c r="BVZ50" s="121"/>
      <c r="BWA50" s="121"/>
      <c r="BWB50" s="121"/>
      <c r="BWC50" s="121"/>
      <c r="BWD50" s="121"/>
      <c r="BWE50" s="121"/>
      <c r="BWF50" s="121"/>
      <c r="BWG50" s="121"/>
      <c r="BWH50" s="121"/>
      <c r="BWI50" s="121"/>
      <c r="BWJ50" s="121"/>
      <c r="BWK50" s="121"/>
      <c r="BWL50" s="121"/>
      <c r="BWM50" s="121"/>
      <c r="BWN50" s="121"/>
      <c r="BWO50" s="121"/>
      <c r="BWP50" s="121"/>
      <c r="BWQ50" s="121"/>
      <c r="BWR50" s="121"/>
      <c r="BWS50" s="121"/>
      <c r="BWT50" s="121"/>
      <c r="BWU50" s="121"/>
      <c r="BWV50" s="121"/>
      <c r="BWW50" s="121"/>
      <c r="BWX50" s="121"/>
      <c r="BWY50" s="121"/>
      <c r="BWZ50" s="121"/>
      <c r="BXA50" s="121"/>
      <c r="BXB50" s="121"/>
      <c r="BXC50" s="121"/>
      <c r="BXD50" s="121"/>
      <c r="BXE50" s="121"/>
      <c r="BXF50" s="121"/>
      <c r="BXG50" s="121"/>
      <c r="BXH50" s="121"/>
      <c r="BXI50" s="121"/>
      <c r="BXJ50" s="121"/>
      <c r="BXK50" s="121"/>
      <c r="BXL50" s="121"/>
      <c r="BXM50" s="121"/>
      <c r="BXN50" s="121"/>
      <c r="BXO50" s="121"/>
      <c r="BXP50" s="121"/>
      <c r="BXQ50" s="121"/>
      <c r="BXR50" s="121"/>
      <c r="BXS50" s="121"/>
      <c r="BXT50" s="121"/>
      <c r="BXU50" s="121"/>
      <c r="BXV50" s="121"/>
      <c r="BXW50" s="121"/>
      <c r="BXX50" s="121"/>
      <c r="BXY50" s="121"/>
      <c r="BXZ50" s="121"/>
      <c r="BYA50" s="121"/>
      <c r="BYB50" s="121"/>
      <c r="BYC50" s="121"/>
      <c r="BYD50" s="121"/>
      <c r="BYE50" s="121"/>
      <c r="BYF50" s="121"/>
      <c r="BYG50" s="121"/>
      <c r="BYH50" s="121"/>
      <c r="BYI50" s="121"/>
      <c r="BYJ50" s="121"/>
      <c r="BYK50" s="121"/>
      <c r="BYL50" s="121"/>
      <c r="BYM50" s="121"/>
      <c r="BYN50" s="121"/>
      <c r="BYO50" s="121"/>
      <c r="BYP50" s="121"/>
      <c r="BYQ50" s="121"/>
      <c r="BYR50" s="121"/>
      <c r="BYS50" s="121"/>
      <c r="BYT50" s="121"/>
      <c r="BYU50" s="121"/>
      <c r="BYV50" s="121"/>
      <c r="BYW50" s="121"/>
      <c r="BYX50" s="121"/>
      <c r="BYY50" s="121"/>
      <c r="BYZ50" s="121"/>
      <c r="BZA50" s="121"/>
      <c r="BZB50" s="121"/>
      <c r="BZC50" s="121"/>
      <c r="BZD50" s="121"/>
      <c r="BZE50" s="121"/>
      <c r="BZF50" s="121"/>
      <c r="BZG50" s="121"/>
      <c r="BZH50" s="121"/>
      <c r="BZI50" s="121"/>
      <c r="BZJ50" s="121"/>
      <c r="BZK50" s="121"/>
      <c r="BZL50" s="121"/>
      <c r="BZM50" s="121"/>
      <c r="BZN50" s="121"/>
      <c r="BZO50" s="121"/>
      <c r="BZP50" s="121"/>
      <c r="BZQ50" s="121"/>
      <c r="BZR50" s="121"/>
      <c r="BZS50" s="121"/>
      <c r="BZT50" s="121"/>
      <c r="BZU50" s="121"/>
      <c r="BZV50" s="121"/>
      <c r="BZW50" s="121"/>
      <c r="BZX50" s="121"/>
      <c r="BZY50" s="121"/>
      <c r="BZZ50" s="121"/>
      <c r="CAA50" s="121"/>
      <c r="CAB50" s="121"/>
      <c r="CAC50" s="121"/>
      <c r="CAD50" s="121"/>
      <c r="CAE50" s="121"/>
      <c r="CAF50" s="121"/>
      <c r="CAG50" s="121"/>
      <c r="CAH50" s="121"/>
      <c r="CAI50" s="121"/>
      <c r="CAJ50" s="121"/>
      <c r="CAK50" s="121"/>
      <c r="CAL50" s="121"/>
      <c r="CAM50" s="121"/>
      <c r="CAN50" s="121"/>
      <c r="CAO50" s="121"/>
      <c r="CAP50" s="121"/>
      <c r="CAQ50" s="121"/>
      <c r="CAR50" s="121"/>
      <c r="CAS50" s="121"/>
      <c r="CAT50" s="121"/>
      <c r="CAU50" s="121"/>
      <c r="CAV50" s="121"/>
      <c r="CAW50" s="121"/>
      <c r="CAX50" s="121"/>
      <c r="CAY50" s="121"/>
      <c r="CAZ50" s="121"/>
      <c r="CBA50" s="121"/>
      <c r="CBB50" s="121"/>
      <c r="CBC50" s="121"/>
      <c r="CBD50" s="121"/>
      <c r="CBE50" s="121"/>
      <c r="CBF50" s="121"/>
      <c r="CBG50" s="121"/>
      <c r="CBH50" s="121"/>
      <c r="CBI50" s="121"/>
      <c r="CBJ50" s="121"/>
      <c r="CBK50" s="121"/>
      <c r="CBL50" s="121"/>
      <c r="CBM50" s="121"/>
      <c r="CBN50" s="121"/>
      <c r="CBO50" s="121"/>
      <c r="CBP50" s="121"/>
      <c r="CBQ50" s="121"/>
      <c r="CBR50" s="121"/>
      <c r="CBS50" s="121"/>
      <c r="CBT50" s="121"/>
      <c r="CBU50" s="121"/>
      <c r="CBV50" s="121"/>
      <c r="CBW50" s="121"/>
      <c r="CBX50" s="121"/>
      <c r="CBY50" s="121"/>
      <c r="CBZ50" s="121"/>
      <c r="CCA50" s="121"/>
      <c r="CCB50" s="121"/>
      <c r="CCC50" s="121"/>
      <c r="CCD50" s="121"/>
      <c r="CCE50" s="121"/>
      <c r="CCF50" s="121"/>
      <c r="CCG50" s="121"/>
      <c r="CCH50" s="121"/>
      <c r="CCI50" s="121"/>
      <c r="CCJ50" s="121"/>
      <c r="CCK50" s="121"/>
      <c r="CCL50" s="121"/>
      <c r="CCM50" s="121"/>
      <c r="CCN50" s="121"/>
      <c r="CCO50" s="121"/>
      <c r="CCP50" s="121"/>
      <c r="CCQ50" s="121"/>
      <c r="CCR50" s="121"/>
      <c r="CCS50" s="121"/>
      <c r="CCT50" s="121"/>
      <c r="CCU50" s="121"/>
      <c r="CCV50" s="121"/>
      <c r="CCW50" s="121"/>
      <c r="CCX50" s="121"/>
      <c r="CCY50" s="121"/>
      <c r="CCZ50" s="121"/>
      <c r="CDA50" s="121"/>
      <c r="CDB50" s="121"/>
      <c r="CDC50" s="121"/>
      <c r="CDD50" s="121"/>
      <c r="CDE50" s="121"/>
      <c r="CDF50" s="121"/>
      <c r="CDG50" s="121"/>
      <c r="CDH50" s="121"/>
      <c r="CDI50" s="121"/>
      <c r="CDJ50" s="121"/>
      <c r="CDK50" s="121"/>
      <c r="CDL50" s="121"/>
      <c r="CDM50" s="121"/>
      <c r="CDN50" s="121"/>
      <c r="CDO50" s="121"/>
      <c r="CDP50" s="121"/>
      <c r="CDQ50" s="121"/>
      <c r="CDR50" s="121"/>
      <c r="CDS50" s="121"/>
      <c r="CDT50" s="121"/>
      <c r="CDU50" s="121"/>
      <c r="CDV50" s="121"/>
      <c r="CDW50" s="121"/>
      <c r="CDX50" s="121"/>
      <c r="CDY50" s="121"/>
      <c r="CDZ50" s="121"/>
      <c r="CEA50" s="121"/>
      <c r="CEB50" s="121"/>
      <c r="CEC50" s="121"/>
      <c r="CED50" s="121"/>
      <c r="CEE50" s="121"/>
      <c r="CEF50" s="121"/>
      <c r="CEG50" s="121"/>
      <c r="CEH50" s="121"/>
      <c r="CEI50" s="121"/>
      <c r="CEJ50" s="121"/>
      <c r="CEK50" s="121"/>
      <c r="CEL50" s="121"/>
      <c r="CEM50" s="121"/>
      <c r="CEN50" s="121"/>
      <c r="CEO50" s="121"/>
      <c r="CEP50" s="121"/>
      <c r="CEQ50" s="121"/>
      <c r="CER50" s="121"/>
      <c r="CES50" s="121"/>
      <c r="CET50" s="121"/>
      <c r="CEU50" s="121"/>
      <c r="CEV50" s="121"/>
      <c r="CEW50" s="121"/>
      <c r="CEX50" s="121"/>
      <c r="CEY50" s="121"/>
      <c r="CEZ50" s="121"/>
      <c r="CFA50" s="121"/>
      <c r="CFB50" s="121"/>
      <c r="CFC50" s="121"/>
      <c r="CFD50" s="121"/>
      <c r="CFE50" s="121"/>
      <c r="CFF50" s="121"/>
      <c r="CFG50" s="121"/>
      <c r="CFH50" s="121"/>
      <c r="CFI50" s="121"/>
      <c r="CFJ50" s="121"/>
      <c r="CFK50" s="121"/>
      <c r="CFL50" s="121"/>
      <c r="CFM50" s="121"/>
      <c r="CFN50" s="121"/>
      <c r="CFO50" s="121"/>
      <c r="CFP50" s="121"/>
      <c r="CFQ50" s="121"/>
      <c r="CFR50" s="121"/>
      <c r="CFS50" s="121"/>
      <c r="CFT50" s="121"/>
      <c r="CFU50" s="121"/>
      <c r="CFV50" s="121"/>
      <c r="CFW50" s="121"/>
      <c r="CFX50" s="121"/>
      <c r="CFY50" s="121"/>
      <c r="CFZ50" s="121"/>
      <c r="CGA50" s="121"/>
      <c r="CGB50" s="121"/>
      <c r="CGC50" s="121"/>
      <c r="CGD50" s="121"/>
      <c r="CGE50" s="121"/>
      <c r="CGF50" s="121"/>
      <c r="CGG50" s="121"/>
      <c r="CGH50" s="121"/>
      <c r="CGI50" s="121"/>
      <c r="CGJ50" s="121"/>
      <c r="CGK50" s="121"/>
      <c r="CGL50" s="121"/>
      <c r="CGM50" s="121"/>
      <c r="CGN50" s="121"/>
      <c r="CGO50" s="121"/>
      <c r="CGP50" s="121"/>
      <c r="CGQ50" s="121"/>
      <c r="CGR50" s="121"/>
      <c r="CGS50" s="121"/>
      <c r="CGT50" s="121"/>
      <c r="CGU50" s="121"/>
      <c r="CGV50" s="121"/>
      <c r="CGW50" s="121"/>
      <c r="CGX50" s="121"/>
      <c r="CGY50" s="121"/>
      <c r="CGZ50" s="121"/>
      <c r="CHA50" s="121"/>
      <c r="CHB50" s="121"/>
      <c r="CHC50" s="121"/>
      <c r="CHD50" s="121"/>
      <c r="CHE50" s="121"/>
      <c r="CHF50" s="121"/>
      <c r="CHG50" s="121"/>
      <c r="CHH50" s="121"/>
      <c r="CHI50" s="121"/>
      <c r="CHJ50" s="121"/>
      <c r="CHK50" s="121"/>
      <c r="CHL50" s="121"/>
      <c r="CHM50" s="121"/>
      <c r="CHN50" s="121"/>
      <c r="CHO50" s="121"/>
      <c r="CHP50" s="121"/>
      <c r="CHQ50" s="121"/>
      <c r="CHR50" s="121"/>
      <c r="CHS50" s="121"/>
      <c r="CHT50" s="121"/>
      <c r="CHU50" s="121"/>
      <c r="CHV50" s="121"/>
      <c r="CHW50" s="121"/>
      <c r="CHX50" s="121"/>
      <c r="CHY50" s="121"/>
      <c r="CHZ50" s="121"/>
      <c r="CIA50" s="121"/>
      <c r="CIB50" s="121"/>
      <c r="CIC50" s="121"/>
      <c r="CID50" s="121"/>
      <c r="CIE50" s="121"/>
      <c r="CIF50" s="121"/>
      <c r="CIG50" s="121"/>
      <c r="CIH50" s="121"/>
      <c r="CII50" s="121"/>
      <c r="CIJ50" s="121"/>
      <c r="CIK50" s="121"/>
      <c r="CIL50" s="121"/>
      <c r="CIM50" s="121"/>
      <c r="CIN50" s="121"/>
      <c r="CIO50" s="121"/>
      <c r="CIP50" s="121"/>
      <c r="CIQ50" s="121"/>
      <c r="CIR50" s="121"/>
      <c r="CIS50" s="121"/>
      <c r="CIT50" s="121"/>
      <c r="CIU50" s="121"/>
      <c r="CIV50" s="121"/>
      <c r="CIW50" s="121"/>
      <c r="CIX50" s="121"/>
      <c r="CIY50" s="121"/>
      <c r="CIZ50" s="121"/>
      <c r="CJA50" s="121"/>
      <c r="CJB50" s="121"/>
      <c r="CJC50" s="121"/>
      <c r="CJD50" s="121"/>
      <c r="CJE50" s="121"/>
      <c r="CJF50" s="121"/>
      <c r="CJG50" s="121"/>
      <c r="CJH50" s="121"/>
      <c r="CJI50" s="121"/>
      <c r="CJJ50" s="121"/>
      <c r="CJK50" s="121"/>
      <c r="CJL50" s="121"/>
      <c r="CJM50" s="121"/>
      <c r="CJN50" s="121"/>
      <c r="CJO50" s="121"/>
      <c r="CJP50" s="121"/>
      <c r="CJQ50" s="121"/>
      <c r="CJR50" s="121"/>
      <c r="CJS50" s="121"/>
      <c r="CJT50" s="121"/>
      <c r="CJU50" s="121"/>
      <c r="CJV50" s="121"/>
      <c r="CJW50" s="121"/>
      <c r="CJX50" s="121"/>
      <c r="CJY50" s="121"/>
      <c r="CJZ50" s="121"/>
      <c r="CKA50" s="121"/>
      <c r="CKB50" s="121"/>
      <c r="CKC50" s="121"/>
      <c r="CKD50" s="121"/>
      <c r="CKE50" s="121"/>
      <c r="CKF50" s="121"/>
      <c r="CKG50" s="121"/>
      <c r="CKH50" s="121"/>
      <c r="CKI50" s="121"/>
      <c r="CKJ50" s="121"/>
      <c r="CKK50" s="121"/>
      <c r="CKL50" s="121"/>
      <c r="CKM50" s="121"/>
      <c r="CKN50" s="121"/>
      <c r="CKO50" s="121"/>
      <c r="CKP50" s="121"/>
      <c r="CKQ50" s="121"/>
      <c r="CKR50" s="121"/>
      <c r="CKS50" s="121"/>
      <c r="CKT50" s="121"/>
      <c r="CKU50" s="121"/>
      <c r="CKV50" s="121"/>
      <c r="CKW50" s="121"/>
      <c r="CKX50" s="121"/>
      <c r="CKY50" s="121"/>
      <c r="CKZ50" s="121"/>
      <c r="CLA50" s="121"/>
      <c r="CLB50" s="121"/>
      <c r="CLC50" s="121"/>
      <c r="CLD50" s="121"/>
      <c r="CLE50" s="121"/>
      <c r="CLF50" s="121"/>
      <c r="CLG50" s="121"/>
      <c r="CLH50" s="121"/>
      <c r="CLI50" s="121"/>
      <c r="CLJ50" s="121"/>
      <c r="CLK50" s="121"/>
      <c r="CLL50" s="121"/>
      <c r="CLM50" s="121"/>
      <c r="CLN50" s="121"/>
      <c r="CLO50" s="121"/>
      <c r="CLP50" s="121"/>
      <c r="CLQ50" s="121"/>
      <c r="CLR50" s="121"/>
      <c r="CLS50" s="121"/>
      <c r="CLT50" s="121"/>
      <c r="CLU50" s="121"/>
      <c r="CLV50" s="121"/>
      <c r="CLW50" s="121"/>
      <c r="CLX50" s="121"/>
      <c r="CLY50" s="121"/>
      <c r="CLZ50" s="121"/>
      <c r="CMA50" s="121"/>
      <c r="CMB50" s="121"/>
      <c r="CMC50" s="121"/>
      <c r="CMD50" s="121"/>
      <c r="CME50" s="121"/>
      <c r="CMF50" s="121"/>
      <c r="CMG50" s="121"/>
      <c r="CMH50" s="121"/>
      <c r="CMI50" s="121"/>
      <c r="CMJ50" s="121"/>
      <c r="CMK50" s="121"/>
      <c r="CML50" s="121"/>
      <c r="CMM50" s="121"/>
      <c r="CMN50" s="121"/>
      <c r="CMO50" s="121"/>
      <c r="CMP50" s="121"/>
      <c r="CMQ50" s="121"/>
      <c r="CMR50" s="121"/>
      <c r="CMS50" s="121"/>
      <c r="CMT50" s="121"/>
      <c r="CMU50" s="121"/>
      <c r="CMV50" s="121"/>
      <c r="CMW50" s="121"/>
      <c r="CMX50" s="121"/>
      <c r="CMY50" s="121"/>
      <c r="CMZ50" s="121"/>
      <c r="CNA50" s="121"/>
      <c r="CNB50" s="121"/>
      <c r="CNC50" s="121"/>
      <c r="CND50" s="121"/>
      <c r="CNE50" s="121"/>
      <c r="CNF50" s="121"/>
      <c r="CNG50" s="121"/>
      <c r="CNH50" s="121"/>
      <c r="CNI50" s="121"/>
      <c r="CNJ50" s="121"/>
      <c r="CNK50" s="121"/>
      <c r="CNL50" s="121"/>
      <c r="CNM50" s="121"/>
      <c r="CNN50" s="121"/>
      <c r="CNO50" s="121"/>
      <c r="CNP50" s="121"/>
      <c r="CNQ50" s="121"/>
      <c r="CNR50" s="121"/>
      <c r="CNS50" s="121"/>
      <c r="CNT50" s="121"/>
      <c r="CNU50" s="121"/>
      <c r="CNV50" s="121"/>
      <c r="CNW50" s="121"/>
      <c r="CNX50" s="121"/>
      <c r="CNY50" s="121"/>
      <c r="CNZ50" s="121"/>
      <c r="COA50" s="121"/>
      <c r="COB50" s="121"/>
      <c r="COC50" s="121"/>
      <c r="COD50" s="121"/>
      <c r="COE50" s="121"/>
      <c r="COF50" s="121"/>
      <c r="COG50" s="121"/>
      <c r="COH50" s="121"/>
      <c r="COI50" s="121"/>
      <c r="COJ50" s="121"/>
      <c r="COK50" s="121"/>
      <c r="COL50" s="121"/>
      <c r="COM50" s="121"/>
      <c r="CON50" s="121"/>
      <c r="COO50" s="121"/>
      <c r="COP50" s="121"/>
      <c r="COQ50" s="121"/>
      <c r="COR50" s="121"/>
      <c r="COS50" s="121"/>
      <c r="COT50" s="121"/>
      <c r="COU50" s="121"/>
      <c r="COV50" s="121"/>
      <c r="COW50" s="121"/>
      <c r="COX50" s="121"/>
      <c r="COY50" s="121"/>
      <c r="COZ50" s="121"/>
      <c r="CPA50" s="121"/>
      <c r="CPB50" s="121"/>
      <c r="CPC50" s="121"/>
      <c r="CPD50" s="121"/>
      <c r="CPE50" s="121"/>
      <c r="CPF50" s="121"/>
      <c r="CPG50" s="121"/>
      <c r="CPH50" s="121"/>
      <c r="CPI50" s="121"/>
      <c r="CPJ50" s="121"/>
      <c r="CPK50" s="121"/>
      <c r="CPL50" s="121"/>
      <c r="CPM50" s="121"/>
      <c r="CPN50" s="121"/>
      <c r="CPO50" s="121"/>
      <c r="CPP50" s="121"/>
      <c r="CPQ50" s="121"/>
      <c r="CPR50" s="121"/>
      <c r="CPS50" s="121"/>
      <c r="CPT50" s="121"/>
      <c r="CPU50" s="121"/>
      <c r="CPV50" s="121"/>
      <c r="CPW50" s="121"/>
      <c r="CPX50" s="121"/>
      <c r="CPY50" s="121"/>
      <c r="CPZ50" s="121"/>
      <c r="CQA50" s="121"/>
      <c r="CQB50" s="121"/>
      <c r="CQC50" s="121"/>
      <c r="CQD50" s="121"/>
      <c r="CQE50" s="121"/>
      <c r="CQF50" s="121"/>
      <c r="CQG50" s="121"/>
      <c r="CQH50" s="121"/>
      <c r="CQI50" s="121"/>
      <c r="CQJ50" s="121"/>
      <c r="CQK50" s="121"/>
      <c r="CQL50" s="121"/>
      <c r="CQM50" s="121"/>
      <c r="CQN50" s="121"/>
      <c r="CQO50" s="121"/>
      <c r="CQP50" s="121"/>
      <c r="CQQ50" s="121"/>
      <c r="CQR50" s="121"/>
      <c r="CQS50" s="121"/>
      <c r="CQT50" s="121"/>
      <c r="CQU50" s="121"/>
      <c r="CQV50" s="121"/>
      <c r="CQW50" s="121"/>
      <c r="CQX50" s="121"/>
      <c r="CQY50" s="121"/>
      <c r="CQZ50" s="121"/>
      <c r="CRA50" s="121"/>
      <c r="CRB50" s="121"/>
      <c r="CRC50" s="121"/>
      <c r="CRD50" s="121"/>
      <c r="CRE50" s="121"/>
      <c r="CRF50" s="121"/>
      <c r="CRG50" s="121"/>
      <c r="CRH50" s="121"/>
      <c r="CRI50" s="121"/>
      <c r="CRJ50" s="121"/>
      <c r="CRK50" s="121"/>
      <c r="CRL50" s="121"/>
      <c r="CRM50" s="121"/>
      <c r="CRN50" s="121"/>
      <c r="CRO50" s="121"/>
      <c r="CRP50" s="121"/>
      <c r="CRQ50" s="121"/>
      <c r="CRR50" s="121"/>
      <c r="CRS50" s="121"/>
      <c r="CRT50" s="121"/>
      <c r="CRU50" s="121"/>
      <c r="CRV50" s="121"/>
      <c r="CRW50" s="121"/>
      <c r="CRX50" s="121"/>
      <c r="CRY50" s="121"/>
      <c r="CRZ50" s="121"/>
      <c r="CSA50" s="121"/>
      <c r="CSB50" s="121"/>
      <c r="CSC50" s="121"/>
      <c r="CSD50" s="121"/>
      <c r="CSE50" s="121"/>
      <c r="CSF50" s="121"/>
      <c r="CSG50" s="121"/>
      <c r="CSH50" s="121"/>
      <c r="CSI50" s="121"/>
      <c r="CSJ50" s="121"/>
      <c r="CSK50" s="121"/>
      <c r="CSL50" s="121"/>
      <c r="CSM50" s="121"/>
      <c r="CSN50" s="121"/>
      <c r="CSO50" s="121"/>
      <c r="CSP50" s="121"/>
      <c r="CSQ50" s="121"/>
      <c r="CSR50" s="121"/>
      <c r="CSS50" s="121"/>
      <c r="CST50" s="121"/>
      <c r="CSU50" s="121"/>
      <c r="CSV50" s="121"/>
      <c r="CSW50" s="121"/>
      <c r="CSX50" s="121"/>
      <c r="CSY50" s="121"/>
      <c r="CSZ50" s="121"/>
      <c r="CTA50" s="121"/>
      <c r="CTB50" s="121"/>
      <c r="CTC50" s="121"/>
      <c r="CTD50" s="121"/>
      <c r="CTE50" s="121"/>
      <c r="CTF50" s="121"/>
      <c r="CTG50" s="121"/>
      <c r="CTH50" s="121"/>
      <c r="CTI50" s="121"/>
      <c r="CTJ50" s="121"/>
      <c r="CTK50" s="121"/>
      <c r="CTL50" s="121"/>
      <c r="CTM50" s="121"/>
      <c r="CTN50" s="121"/>
      <c r="CTO50" s="121"/>
      <c r="CTP50" s="121"/>
      <c r="CTQ50" s="121"/>
      <c r="CTR50" s="121"/>
      <c r="CTS50" s="121"/>
      <c r="CTT50" s="121"/>
      <c r="CTU50" s="121"/>
      <c r="CTV50" s="121"/>
      <c r="CTW50" s="121"/>
      <c r="CTX50" s="121"/>
      <c r="CTY50" s="121"/>
      <c r="CTZ50" s="121"/>
      <c r="CUA50" s="121"/>
      <c r="CUB50" s="121"/>
      <c r="CUC50" s="121"/>
      <c r="CUD50" s="121"/>
      <c r="CUE50" s="121"/>
      <c r="CUF50" s="121"/>
      <c r="CUG50" s="121"/>
      <c r="CUH50" s="121"/>
      <c r="CUI50" s="121"/>
      <c r="CUJ50" s="121"/>
      <c r="CUK50" s="121"/>
      <c r="CUL50" s="121"/>
      <c r="CUM50" s="121"/>
      <c r="CUN50" s="121"/>
      <c r="CUO50" s="121"/>
      <c r="CUP50" s="121"/>
      <c r="CUQ50" s="121"/>
      <c r="CUR50" s="121"/>
      <c r="CUS50" s="121"/>
      <c r="CUT50" s="121"/>
      <c r="CUU50" s="121"/>
      <c r="CUV50" s="121"/>
      <c r="CUW50" s="121"/>
      <c r="CUX50" s="121"/>
      <c r="CUY50" s="121"/>
      <c r="CUZ50" s="121"/>
      <c r="CVA50" s="121"/>
      <c r="CVB50" s="121"/>
      <c r="CVC50" s="121"/>
      <c r="CVD50" s="121"/>
      <c r="CVE50" s="121"/>
      <c r="CVF50" s="121"/>
      <c r="CVG50" s="121"/>
      <c r="CVH50" s="121"/>
      <c r="CVI50" s="121"/>
      <c r="CVJ50" s="121"/>
      <c r="CVK50" s="121"/>
      <c r="CVL50" s="121"/>
      <c r="CVM50" s="121"/>
      <c r="CVN50" s="121"/>
      <c r="CVO50" s="121"/>
      <c r="CVP50" s="121"/>
      <c r="CVQ50" s="121"/>
      <c r="CVR50" s="121"/>
      <c r="CVS50" s="121"/>
      <c r="CVT50" s="121"/>
      <c r="CVU50" s="121"/>
      <c r="CVV50" s="121"/>
      <c r="CVW50" s="121"/>
      <c r="CVX50" s="121"/>
      <c r="CVY50" s="121"/>
      <c r="CVZ50" s="121"/>
      <c r="CWA50" s="121"/>
      <c r="CWB50" s="121"/>
      <c r="CWC50" s="121"/>
      <c r="CWD50" s="121"/>
      <c r="CWE50" s="121"/>
      <c r="CWF50" s="121"/>
      <c r="CWG50" s="121"/>
      <c r="CWH50" s="121"/>
      <c r="CWI50" s="121"/>
      <c r="CWJ50" s="121"/>
      <c r="CWK50" s="121"/>
      <c r="CWL50" s="121"/>
      <c r="CWM50" s="121"/>
      <c r="CWN50" s="121"/>
      <c r="CWO50" s="121"/>
      <c r="CWP50" s="121"/>
      <c r="CWQ50" s="121"/>
      <c r="CWR50" s="121"/>
      <c r="CWS50" s="121"/>
      <c r="CWT50" s="121"/>
      <c r="CWU50" s="121"/>
      <c r="CWV50" s="121"/>
      <c r="CWW50" s="121"/>
      <c r="CWX50" s="121"/>
      <c r="CWY50" s="121"/>
      <c r="CWZ50" s="121"/>
      <c r="CXA50" s="121"/>
      <c r="CXB50" s="121"/>
      <c r="CXC50" s="121"/>
      <c r="CXD50" s="121"/>
      <c r="CXE50" s="121"/>
      <c r="CXF50" s="121"/>
      <c r="CXG50" s="121"/>
      <c r="CXH50" s="121"/>
      <c r="CXI50" s="121"/>
      <c r="CXJ50" s="121"/>
      <c r="CXK50" s="121"/>
      <c r="CXL50" s="121"/>
      <c r="CXM50" s="121"/>
      <c r="CXN50" s="121"/>
      <c r="CXO50" s="121"/>
      <c r="CXP50" s="121"/>
      <c r="CXQ50" s="121"/>
      <c r="CXR50" s="121"/>
      <c r="CXS50" s="121"/>
      <c r="CXT50" s="121"/>
      <c r="CXU50" s="121"/>
      <c r="CXV50" s="121"/>
      <c r="CXW50" s="121"/>
      <c r="CXX50" s="121"/>
      <c r="CXY50" s="121"/>
      <c r="CXZ50" s="121"/>
      <c r="CYA50" s="121"/>
      <c r="CYB50" s="121"/>
      <c r="CYC50" s="121"/>
      <c r="CYD50" s="121"/>
      <c r="CYE50" s="121"/>
      <c r="CYF50" s="121"/>
      <c r="CYG50" s="121"/>
      <c r="CYH50" s="121"/>
      <c r="CYI50" s="121"/>
      <c r="CYJ50" s="121"/>
      <c r="CYK50" s="121"/>
      <c r="CYL50" s="121"/>
      <c r="CYM50" s="121"/>
      <c r="CYN50" s="121"/>
      <c r="CYO50" s="121"/>
      <c r="CYP50" s="121"/>
      <c r="CYQ50" s="121"/>
      <c r="CYR50" s="121"/>
      <c r="CYS50" s="121"/>
      <c r="CYT50" s="121"/>
      <c r="CYU50" s="121"/>
      <c r="CYV50" s="121"/>
      <c r="CYW50" s="121"/>
      <c r="CYX50" s="121"/>
      <c r="CYY50" s="121"/>
      <c r="CYZ50" s="121"/>
      <c r="CZA50" s="121"/>
      <c r="CZB50" s="121"/>
      <c r="CZC50" s="121"/>
      <c r="CZD50" s="121"/>
      <c r="CZE50" s="121"/>
      <c r="CZF50" s="121"/>
      <c r="CZG50" s="121"/>
      <c r="CZH50" s="121"/>
      <c r="CZI50" s="121"/>
      <c r="CZJ50" s="121"/>
      <c r="CZK50" s="121"/>
      <c r="CZL50" s="121"/>
      <c r="CZM50" s="121"/>
      <c r="CZN50" s="121"/>
      <c r="CZO50" s="121"/>
      <c r="CZP50" s="121"/>
      <c r="CZQ50" s="121"/>
      <c r="CZR50" s="121"/>
      <c r="CZS50" s="121"/>
      <c r="CZT50" s="121"/>
      <c r="CZU50" s="121"/>
      <c r="CZV50" s="121"/>
      <c r="CZW50" s="121"/>
      <c r="CZX50" s="121"/>
      <c r="CZY50" s="121"/>
      <c r="CZZ50" s="121"/>
      <c r="DAA50" s="121"/>
      <c r="DAB50" s="121"/>
      <c r="DAC50" s="121"/>
      <c r="DAD50" s="121"/>
      <c r="DAE50" s="121"/>
      <c r="DAF50" s="121"/>
      <c r="DAG50" s="121"/>
      <c r="DAH50" s="121"/>
      <c r="DAI50" s="121"/>
      <c r="DAJ50" s="121"/>
      <c r="DAK50" s="121"/>
      <c r="DAL50" s="121"/>
      <c r="DAM50" s="121"/>
      <c r="DAN50" s="121"/>
      <c r="DAO50" s="121"/>
      <c r="DAP50" s="121"/>
      <c r="DAQ50" s="121"/>
      <c r="DAR50" s="121"/>
      <c r="DAS50" s="121"/>
      <c r="DAT50" s="121"/>
      <c r="DAU50" s="121"/>
      <c r="DAV50" s="121"/>
      <c r="DAW50" s="121"/>
      <c r="DAX50" s="121"/>
      <c r="DAY50" s="121"/>
      <c r="DAZ50" s="121"/>
      <c r="DBA50" s="121"/>
      <c r="DBB50" s="121"/>
      <c r="DBC50" s="121"/>
      <c r="DBD50" s="121"/>
      <c r="DBE50" s="121"/>
      <c r="DBF50" s="121"/>
      <c r="DBG50" s="121"/>
      <c r="DBH50" s="121"/>
      <c r="DBI50" s="121"/>
      <c r="DBJ50" s="121"/>
      <c r="DBK50" s="121"/>
      <c r="DBL50" s="121"/>
      <c r="DBM50" s="121"/>
      <c r="DBN50" s="121"/>
      <c r="DBO50" s="121"/>
      <c r="DBP50" s="121"/>
      <c r="DBQ50" s="121"/>
      <c r="DBR50" s="121"/>
      <c r="DBS50" s="121"/>
      <c r="DBT50" s="121"/>
      <c r="DBU50" s="121"/>
      <c r="DBV50" s="121"/>
      <c r="DBW50" s="121"/>
      <c r="DBX50" s="121"/>
      <c r="DBY50" s="121"/>
      <c r="DBZ50" s="121"/>
      <c r="DCA50" s="121"/>
      <c r="DCB50" s="121"/>
      <c r="DCC50" s="121"/>
      <c r="DCD50" s="121"/>
      <c r="DCE50" s="121"/>
      <c r="DCF50" s="121"/>
      <c r="DCG50" s="121"/>
      <c r="DCH50" s="121"/>
      <c r="DCI50" s="121"/>
      <c r="DCJ50" s="121"/>
      <c r="DCK50" s="121"/>
      <c r="DCL50" s="121"/>
      <c r="DCM50" s="121"/>
      <c r="DCN50" s="121"/>
      <c r="DCO50" s="121"/>
      <c r="DCP50" s="121"/>
      <c r="DCQ50" s="121"/>
      <c r="DCR50" s="121"/>
      <c r="DCS50" s="121"/>
      <c r="DCT50" s="121"/>
      <c r="DCU50" s="121"/>
      <c r="DCV50" s="121"/>
      <c r="DCW50" s="121"/>
      <c r="DCX50" s="121"/>
      <c r="DCY50" s="121"/>
      <c r="DCZ50" s="121"/>
      <c r="DDA50" s="121"/>
      <c r="DDB50" s="121"/>
      <c r="DDC50" s="121"/>
      <c r="DDD50" s="121"/>
      <c r="DDE50" s="121"/>
      <c r="DDF50" s="121"/>
      <c r="DDG50" s="121"/>
      <c r="DDH50" s="121"/>
      <c r="DDI50" s="121"/>
      <c r="DDJ50" s="121"/>
      <c r="DDK50" s="121"/>
      <c r="DDL50" s="121"/>
      <c r="DDM50" s="121"/>
      <c r="DDN50" s="121"/>
      <c r="DDO50" s="121"/>
      <c r="DDP50" s="121"/>
      <c r="DDQ50" s="121"/>
      <c r="DDR50" s="121"/>
      <c r="DDS50" s="121"/>
      <c r="DDT50" s="121"/>
      <c r="DDU50" s="121"/>
      <c r="DDV50" s="121"/>
      <c r="DDW50" s="121"/>
      <c r="DDX50" s="121"/>
      <c r="DDY50" s="121"/>
      <c r="DDZ50" s="121"/>
      <c r="DEA50" s="121"/>
      <c r="DEB50" s="121"/>
      <c r="DEC50" s="121"/>
      <c r="DED50" s="121"/>
      <c r="DEE50" s="121"/>
      <c r="DEF50" s="121"/>
      <c r="DEG50" s="121"/>
      <c r="DEH50" s="121"/>
      <c r="DEI50" s="121"/>
      <c r="DEJ50" s="121"/>
      <c r="DEK50" s="121"/>
      <c r="DEL50" s="121"/>
      <c r="DEM50" s="121"/>
      <c r="DEN50" s="121"/>
      <c r="DEO50" s="121"/>
      <c r="DEP50" s="121"/>
      <c r="DEQ50" s="121"/>
      <c r="DER50" s="121"/>
      <c r="DES50" s="121"/>
      <c r="DET50" s="121"/>
      <c r="DEU50" s="121"/>
      <c r="DEV50" s="121"/>
      <c r="DEW50" s="121"/>
      <c r="DEX50" s="121"/>
      <c r="DEY50" s="121"/>
      <c r="DEZ50" s="121"/>
      <c r="DFA50" s="121"/>
      <c r="DFB50" s="121"/>
      <c r="DFC50" s="121"/>
      <c r="DFD50" s="121"/>
      <c r="DFE50" s="121"/>
      <c r="DFF50" s="121"/>
      <c r="DFG50" s="121"/>
      <c r="DFH50" s="121"/>
      <c r="DFI50" s="121"/>
      <c r="DFJ50" s="121"/>
      <c r="DFK50" s="121"/>
      <c r="DFL50" s="121"/>
      <c r="DFM50" s="121"/>
      <c r="DFN50" s="121"/>
      <c r="DFO50" s="121"/>
      <c r="DFP50" s="121"/>
      <c r="DFQ50" s="121"/>
      <c r="DFR50" s="121"/>
      <c r="DFS50" s="121"/>
      <c r="DFT50" s="121"/>
      <c r="DFU50" s="121"/>
      <c r="DFV50" s="121"/>
      <c r="DFW50" s="121"/>
      <c r="DFX50" s="121"/>
      <c r="DFY50" s="121"/>
      <c r="DFZ50" s="121"/>
      <c r="DGA50" s="121"/>
      <c r="DGB50" s="121"/>
      <c r="DGC50" s="121"/>
      <c r="DGD50" s="121"/>
      <c r="DGE50" s="121"/>
      <c r="DGF50" s="121"/>
      <c r="DGG50" s="121"/>
      <c r="DGH50" s="121"/>
      <c r="DGI50" s="121"/>
      <c r="DGJ50" s="121"/>
      <c r="DGK50" s="121"/>
      <c r="DGL50" s="121"/>
      <c r="DGM50" s="121"/>
      <c r="DGN50" s="121"/>
      <c r="DGO50" s="121"/>
      <c r="DGP50" s="121"/>
      <c r="DGQ50" s="121"/>
      <c r="DGR50" s="121"/>
      <c r="DGS50" s="121"/>
      <c r="DGT50" s="121"/>
      <c r="DGU50" s="121"/>
      <c r="DGV50" s="121"/>
      <c r="DGW50" s="121"/>
      <c r="DGX50" s="121"/>
      <c r="DGY50" s="121"/>
      <c r="DGZ50" s="121"/>
      <c r="DHA50" s="121"/>
      <c r="DHB50" s="121"/>
      <c r="DHC50" s="121"/>
      <c r="DHD50" s="121"/>
      <c r="DHE50" s="121"/>
      <c r="DHF50" s="121"/>
      <c r="DHG50" s="121"/>
      <c r="DHH50" s="121"/>
      <c r="DHI50" s="121"/>
      <c r="DHJ50" s="121"/>
      <c r="DHK50" s="121"/>
      <c r="DHL50" s="121"/>
      <c r="DHM50" s="121"/>
      <c r="DHN50" s="121"/>
      <c r="DHO50" s="121"/>
      <c r="DHP50" s="121"/>
      <c r="DHQ50" s="121"/>
      <c r="DHR50" s="121"/>
      <c r="DHS50" s="121"/>
      <c r="DHT50" s="121"/>
      <c r="DHU50" s="121"/>
      <c r="DHV50" s="121"/>
      <c r="DHW50" s="121"/>
      <c r="DHX50" s="121"/>
      <c r="DHY50" s="121"/>
      <c r="DHZ50" s="121"/>
      <c r="DIA50" s="121"/>
      <c r="DIB50" s="121"/>
      <c r="DIC50" s="121"/>
      <c r="DID50" s="121"/>
      <c r="DIE50" s="121"/>
      <c r="DIF50" s="121"/>
      <c r="DIG50" s="121"/>
      <c r="DIH50" s="121"/>
      <c r="DII50" s="121"/>
      <c r="DIJ50" s="121"/>
      <c r="DIK50" s="121"/>
      <c r="DIL50" s="121"/>
      <c r="DIM50" s="121"/>
      <c r="DIN50" s="121"/>
      <c r="DIO50" s="121"/>
      <c r="DIP50" s="121"/>
      <c r="DIQ50" s="121"/>
      <c r="DIR50" s="121"/>
      <c r="DIS50" s="121"/>
      <c r="DIT50" s="121"/>
      <c r="DIU50" s="121"/>
      <c r="DIV50" s="121"/>
      <c r="DIW50" s="121"/>
      <c r="DIX50" s="121"/>
      <c r="DIY50" s="121"/>
      <c r="DIZ50" s="121"/>
      <c r="DJA50" s="121"/>
      <c r="DJB50" s="121"/>
      <c r="DJC50" s="121"/>
      <c r="DJD50" s="121"/>
      <c r="DJE50" s="121"/>
      <c r="DJF50" s="121"/>
      <c r="DJG50" s="121"/>
      <c r="DJH50" s="121"/>
      <c r="DJI50" s="121"/>
      <c r="DJJ50" s="121"/>
      <c r="DJK50" s="121"/>
      <c r="DJL50" s="121"/>
      <c r="DJM50" s="121"/>
      <c r="DJN50" s="121"/>
      <c r="DJO50" s="121"/>
      <c r="DJP50" s="121"/>
      <c r="DJQ50" s="121"/>
      <c r="DJR50" s="121"/>
      <c r="DJS50" s="121"/>
      <c r="DJT50" s="121"/>
      <c r="DJU50" s="121"/>
      <c r="DJV50" s="121"/>
      <c r="DJW50" s="121"/>
      <c r="DJX50" s="121"/>
      <c r="DJY50" s="121"/>
      <c r="DJZ50" s="121"/>
      <c r="DKA50" s="121"/>
      <c r="DKB50" s="121"/>
      <c r="DKC50" s="121"/>
      <c r="DKD50" s="121"/>
      <c r="DKE50" s="121"/>
      <c r="DKF50" s="121"/>
      <c r="DKG50" s="121"/>
      <c r="DKH50" s="121"/>
      <c r="DKI50" s="121"/>
      <c r="DKJ50" s="121"/>
      <c r="DKK50" s="121"/>
      <c r="DKL50" s="121"/>
      <c r="DKM50" s="121"/>
      <c r="DKN50" s="121"/>
      <c r="DKO50" s="121"/>
      <c r="DKP50" s="121"/>
      <c r="DKQ50" s="121"/>
      <c r="DKR50" s="121"/>
      <c r="DKS50" s="121"/>
      <c r="DKT50" s="121"/>
      <c r="DKU50" s="121"/>
      <c r="DKV50" s="121"/>
      <c r="DKW50" s="121"/>
      <c r="DKX50" s="121"/>
      <c r="DKY50" s="121"/>
      <c r="DKZ50" s="121"/>
      <c r="DLA50" s="121"/>
      <c r="DLB50" s="121"/>
      <c r="DLC50" s="121"/>
      <c r="DLD50" s="121"/>
      <c r="DLE50" s="121"/>
      <c r="DLF50" s="121"/>
      <c r="DLG50" s="121"/>
      <c r="DLH50" s="121"/>
      <c r="DLI50" s="121"/>
      <c r="DLJ50" s="121"/>
      <c r="DLK50" s="121"/>
      <c r="DLL50" s="121"/>
      <c r="DLM50" s="121"/>
      <c r="DLN50" s="121"/>
      <c r="DLO50" s="121"/>
      <c r="DLP50" s="121"/>
      <c r="DLQ50" s="121"/>
      <c r="DLR50" s="121"/>
      <c r="DLS50" s="121"/>
      <c r="DLT50" s="121"/>
      <c r="DLU50" s="121"/>
      <c r="DLV50" s="121"/>
      <c r="DLW50" s="121"/>
      <c r="DLX50" s="121"/>
      <c r="DLY50" s="121"/>
      <c r="DLZ50" s="121"/>
      <c r="DMA50" s="121"/>
      <c r="DMB50" s="121"/>
      <c r="DMC50" s="121"/>
      <c r="DMD50" s="121"/>
      <c r="DME50" s="121"/>
      <c r="DMF50" s="121"/>
      <c r="DMG50" s="121"/>
      <c r="DMH50" s="121"/>
      <c r="DMI50" s="121"/>
      <c r="DMJ50" s="121"/>
      <c r="DMK50" s="121"/>
      <c r="DML50" s="121"/>
      <c r="DMM50" s="121"/>
      <c r="DMN50" s="121"/>
      <c r="DMO50" s="121"/>
      <c r="DMP50" s="121"/>
      <c r="DMQ50" s="121"/>
      <c r="DMR50" s="121"/>
      <c r="DMS50" s="121"/>
      <c r="DMT50" s="121"/>
      <c r="DMU50" s="121"/>
      <c r="DMV50" s="121"/>
      <c r="DMW50" s="121"/>
      <c r="DMX50" s="121"/>
      <c r="DMY50" s="121"/>
      <c r="DMZ50" s="121"/>
      <c r="DNA50" s="121"/>
      <c r="DNB50" s="121"/>
      <c r="DNC50" s="121"/>
      <c r="DND50" s="121"/>
      <c r="DNE50" s="121"/>
      <c r="DNF50" s="121"/>
      <c r="DNG50" s="121"/>
      <c r="DNH50" s="121"/>
      <c r="DNI50" s="121"/>
      <c r="DNJ50" s="121"/>
      <c r="DNK50" s="121"/>
      <c r="DNL50" s="121"/>
      <c r="DNM50" s="121"/>
      <c r="DNN50" s="121"/>
      <c r="DNO50" s="121"/>
      <c r="DNP50" s="121"/>
      <c r="DNQ50" s="121"/>
      <c r="DNR50" s="121"/>
      <c r="DNS50" s="121"/>
      <c r="DNT50" s="121"/>
      <c r="DNU50" s="121"/>
      <c r="DNV50" s="121"/>
      <c r="DNW50" s="121"/>
      <c r="DNX50" s="121"/>
      <c r="DNY50" s="121"/>
      <c r="DNZ50" s="121"/>
      <c r="DOA50" s="121"/>
      <c r="DOB50" s="121"/>
      <c r="DOC50" s="121"/>
      <c r="DOD50" s="121"/>
      <c r="DOE50" s="121"/>
      <c r="DOF50" s="121"/>
      <c r="DOG50" s="121"/>
      <c r="DOH50" s="121"/>
      <c r="DOI50" s="121"/>
      <c r="DOJ50" s="121"/>
      <c r="DOK50" s="121"/>
      <c r="DOL50" s="121"/>
      <c r="DOM50" s="121"/>
      <c r="DON50" s="121"/>
      <c r="DOO50" s="121"/>
      <c r="DOP50" s="121"/>
      <c r="DOQ50" s="121"/>
      <c r="DOR50" s="121"/>
      <c r="DOS50" s="121"/>
      <c r="DOT50" s="121"/>
      <c r="DOU50" s="121"/>
      <c r="DOV50" s="121"/>
      <c r="DOW50" s="121"/>
      <c r="DOX50" s="121"/>
      <c r="DOY50" s="121"/>
      <c r="DOZ50" s="121"/>
      <c r="DPA50" s="121"/>
      <c r="DPB50" s="121"/>
      <c r="DPC50" s="121"/>
      <c r="DPD50" s="121"/>
      <c r="DPE50" s="121"/>
      <c r="DPF50" s="121"/>
      <c r="DPG50" s="121"/>
      <c r="DPH50" s="121"/>
      <c r="DPI50" s="121"/>
      <c r="DPJ50" s="121"/>
      <c r="DPK50" s="121"/>
      <c r="DPL50" s="121"/>
      <c r="DPM50" s="121"/>
      <c r="DPN50" s="121"/>
      <c r="DPO50" s="121"/>
      <c r="DPP50" s="121"/>
      <c r="DPQ50" s="121"/>
      <c r="DPR50" s="121"/>
      <c r="DPS50" s="121"/>
      <c r="DPT50" s="121"/>
      <c r="DPU50" s="121"/>
      <c r="DPV50" s="121"/>
      <c r="DPW50" s="121"/>
      <c r="DPX50" s="121"/>
      <c r="DPY50" s="121"/>
      <c r="DPZ50" s="121"/>
      <c r="DQA50" s="121"/>
      <c r="DQB50" s="121"/>
      <c r="DQC50" s="121"/>
      <c r="DQD50" s="121"/>
      <c r="DQE50" s="121"/>
      <c r="DQF50" s="121"/>
      <c r="DQG50" s="121"/>
      <c r="DQH50" s="121"/>
      <c r="DQI50" s="121"/>
      <c r="DQJ50" s="121"/>
      <c r="DQK50" s="121"/>
      <c r="DQL50" s="121"/>
      <c r="DQM50" s="121"/>
      <c r="DQN50" s="121"/>
      <c r="DQO50" s="121"/>
      <c r="DQP50" s="121"/>
      <c r="DQQ50" s="121"/>
      <c r="DQR50" s="121"/>
      <c r="DQS50" s="121"/>
      <c r="DQT50" s="121"/>
      <c r="DQU50" s="121"/>
      <c r="DQV50" s="121"/>
      <c r="DQW50" s="121"/>
      <c r="DQX50" s="121"/>
      <c r="DQY50" s="121"/>
      <c r="DQZ50" s="121"/>
      <c r="DRA50" s="121"/>
      <c r="DRB50" s="121"/>
      <c r="DRC50" s="121"/>
      <c r="DRD50" s="121"/>
      <c r="DRE50" s="121"/>
      <c r="DRF50" s="121"/>
      <c r="DRG50" s="121"/>
      <c r="DRH50" s="121"/>
      <c r="DRI50" s="121"/>
      <c r="DRJ50" s="121"/>
      <c r="DRK50" s="121"/>
      <c r="DRL50" s="121"/>
      <c r="DRM50" s="121"/>
      <c r="DRN50" s="121"/>
      <c r="DRO50" s="121"/>
      <c r="DRP50" s="121"/>
      <c r="DRQ50" s="121"/>
      <c r="DRR50" s="121"/>
      <c r="DRS50" s="121"/>
      <c r="DRT50" s="121"/>
      <c r="DRU50" s="121"/>
      <c r="DRV50" s="121"/>
      <c r="DRW50" s="121"/>
      <c r="DRX50" s="121"/>
      <c r="DRY50" s="121"/>
      <c r="DRZ50" s="121"/>
      <c r="DSA50" s="121"/>
      <c r="DSB50" s="121"/>
      <c r="DSC50" s="121"/>
      <c r="DSD50" s="121"/>
      <c r="DSE50" s="121"/>
      <c r="DSF50" s="121"/>
      <c r="DSG50" s="121"/>
      <c r="DSH50" s="121"/>
      <c r="DSI50" s="121"/>
      <c r="DSJ50" s="121"/>
      <c r="DSK50" s="121"/>
      <c r="DSL50" s="121"/>
      <c r="DSM50" s="121"/>
      <c r="DSN50" s="121"/>
      <c r="DSO50" s="121"/>
      <c r="DSP50" s="121"/>
      <c r="DSQ50" s="121"/>
      <c r="DSR50" s="121"/>
      <c r="DSS50" s="121"/>
      <c r="DST50" s="121"/>
      <c r="DSU50" s="121"/>
      <c r="DSV50" s="121"/>
      <c r="DSW50" s="121"/>
      <c r="DSX50" s="121"/>
      <c r="DSY50" s="121"/>
      <c r="DSZ50" s="121"/>
      <c r="DTA50" s="121"/>
      <c r="DTB50" s="121"/>
      <c r="DTC50" s="121"/>
      <c r="DTD50" s="121"/>
      <c r="DTE50" s="121"/>
      <c r="DTF50" s="121"/>
      <c r="DTG50" s="121"/>
      <c r="DTH50" s="121"/>
      <c r="DTI50" s="121"/>
      <c r="DTJ50" s="121"/>
      <c r="DTK50" s="121"/>
      <c r="DTL50" s="121"/>
      <c r="DTM50" s="121"/>
      <c r="DTN50" s="121"/>
      <c r="DTO50" s="121"/>
      <c r="DTP50" s="121"/>
      <c r="DTQ50" s="121"/>
      <c r="DTR50" s="121"/>
      <c r="DTS50" s="121"/>
      <c r="DTT50" s="121"/>
      <c r="DTU50" s="121"/>
      <c r="DTV50" s="121"/>
      <c r="DTW50" s="121"/>
      <c r="DTX50" s="121"/>
      <c r="DTY50" s="121"/>
      <c r="DTZ50" s="121"/>
      <c r="DUA50" s="121"/>
      <c r="DUB50" s="121"/>
      <c r="DUC50" s="121"/>
      <c r="DUD50" s="121"/>
      <c r="DUE50" s="121"/>
      <c r="DUF50" s="121"/>
      <c r="DUG50" s="121"/>
      <c r="DUH50" s="121"/>
      <c r="DUI50" s="121"/>
      <c r="DUJ50" s="121"/>
      <c r="DUK50" s="121"/>
      <c r="DUL50" s="121"/>
      <c r="DUM50" s="121"/>
      <c r="DUN50" s="121"/>
      <c r="DUO50" s="121"/>
      <c r="DUP50" s="121"/>
      <c r="DUQ50" s="121"/>
      <c r="DUR50" s="121"/>
      <c r="DUS50" s="121"/>
      <c r="DUT50" s="121"/>
      <c r="DUU50" s="121"/>
      <c r="DUV50" s="121"/>
      <c r="DUW50" s="121"/>
      <c r="DUX50" s="121"/>
      <c r="DUY50" s="121"/>
      <c r="DUZ50" s="121"/>
      <c r="DVA50" s="121"/>
      <c r="DVB50" s="121"/>
      <c r="DVC50" s="121"/>
      <c r="DVD50" s="121"/>
      <c r="DVE50" s="121"/>
      <c r="DVF50" s="121"/>
      <c r="DVG50" s="121"/>
      <c r="DVH50" s="121"/>
      <c r="DVI50" s="121"/>
      <c r="DVJ50" s="121"/>
      <c r="DVK50" s="121"/>
      <c r="DVL50" s="121"/>
      <c r="DVM50" s="121"/>
      <c r="DVN50" s="121"/>
      <c r="DVO50" s="121"/>
      <c r="DVP50" s="121"/>
      <c r="DVQ50" s="121"/>
      <c r="DVR50" s="121"/>
      <c r="DVS50" s="121"/>
      <c r="DVT50" s="121"/>
      <c r="DVU50" s="121"/>
      <c r="DVV50" s="121"/>
      <c r="DVW50" s="121"/>
      <c r="DVX50" s="121"/>
      <c r="DVY50" s="121"/>
      <c r="DVZ50" s="121"/>
      <c r="DWA50" s="121"/>
      <c r="DWB50" s="121"/>
      <c r="DWC50" s="121"/>
      <c r="DWD50" s="121"/>
      <c r="DWE50" s="121"/>
      <c r="DWF50" s="121"/>
      <c r="DWG50" s="121"/>
      <c r="DWH50" s="121"/>
      <c r="DWI50" s="121"/>
      <c r="DWJ50" s="121"/>
      <c r="DWK50" s="121"/>
      <c r="DWL50" s="121"/>
      <c r="DWM50" s="121"/>
      <c r="DWN50" s="121"/>
      <c r="DWO50" s="121"/>
      <c r="DWP50" s="121"/>
      <c r="DWQ50" s="121"/>
      <c r="DWR50" s="121"/>
      <c r="DWS50" s="121"/>
      <c r="DWT50" s="121"/>
      <c r="DWU50" s="121"/>
      <c r="DWV50" s="121"/>
      <c r="DWW50" s="121"/>
      <c r="DWX50" s="121"/>
      <c r="DWY50" s="121"/>
      <c r="DWZ50" s="121"/>
      <c r="DXA50" s="121"/>
      <c r="DXB50" s="121"/>
      <c r="DXC50" s="121"/>
      <c r="DXD50" s="121"/>
      <c r="DXE50" s="121"/>
      <c r="DXF50" s="121"/>
      <c r="DXG50" s="121"/>
      <c r="DXH50" s="121"/>
      <c r="DXI50" s="121"/>
      <c r="DXJ50" s="121"/>
      <c r="DXK50" s="121"/>
      <c r="DXL50" s="121"/>
      <c r="DXM50" s="121"/>
      <c r="DXN50" s="121"/>
      <c r="DXO50" s="121"/>
      <c r="DXP50" s="121"/>
      <c r="DXQ50" s="121"/>
      <c r="DXR50" s="121"/>
      <c r="DXS50" s="121"/>
      <c r="DXT50" s="121"/>
      <c r="DXU50" s="121"/>
      <c r="DXV50" s="121"/>
      <c r="DXW50" s="121"/>
      <c r="DXX50" s="121"/>
      <c r="DXY50" s="121"/>
      <c r="DXZ50" s="121"/>
      <c r="DYA50" s="121"/>
      <c r="DYB50" s="121"/>
      <c r="DYC50" s="121"/>
      <c r="DYD50" s="121"/>
      <c r="DYE50" s="121"/>
      <c r="DYF50" s="121"/>
      <c r="DYG50" s="121"/>
      <c r="DYH50" s="121"/>
      <c r="DYI50" s="121"/>
      <c r="DYJ50" s="121"/>
      <c r="DYK50" s="121"/>
      <c r="DYL50" s="121"/>
      <c r="DYM50" s="121"/>
      <c r="DYN50" s="121"/>
      <c r="DYO50" s="121"/>
      <c r="DYP50" s="121"/>
      <c r="DYQ50" s="121"/>
      <c r="DYR50" s="121"/>
      <c r="DYS50" s="121"/>
      <c r="DYT50" s="121"/>
      <c r="DYU50" s="121"/>
      <c r="DYV50" s="121"/>
      <c r="DYW50" s="121"/>
      <c r="DYX50" s="121"/>
      <c r="DYY50" s="121"/>
      <c r="DYZ50" s="121"/>
      <c r="DZA50" s="121"/>
      <c r="DZB50" s="121"/>
      <c r="DZC50" s="121"/>
      <c r="DZD50" s="121"/>
      <c r="DZE50" s="121"/>
      <c r="DZF50" s="121"/>
      <c r="DZG50" s="121"/>
      <c r="DZH50" s="121"/>
      <c r="DZI50" s="121"/>
      <c r="DZJ50" s="121"/>
      <c r="DZK50" s="121"/>
      <c r="DZL50" s="121"/>
      <c r="DZM50" s="121"/>
      <c r="DZN50" s="121"/>
      <c r="DZO50" s="121"/>
      <c r="DZP50" s="121"/>
      <c r="DZQ50" s="121"/>
      <c r="DZR50" s="121"/>
      <c r="DZS50" s="121"/>
      <c r="DZT50" s="121"/>
      <c r="DZU50" s="121"/>
      <c r="DZV50" s="121"/>
      <c r="DZW50" s="121"/>
      <c r="DZX50" s="121"/>
      <c r="DZY50" s="121"/>
      <c r="DZZ50" s="121"/>
      <c r="EAA50" s="121"/>
      <c r="EAB50" s="121"/>
      <c r="EAC50" s="121"/>
      <c r="EAD50" s="121"/>
      <c r="EAE50" s="121"/>
      <c r="EAF50" s="121"/>
      <c r="EAG50" s="121"/>
      <c r="EAH50" s="121"/>
      <c r="EAI50" s="121"/>
      <c r="EAJ50" s="121"/>
      <c r="EAK50" s="121"/>
      <c r="EAL50" s="121"/>
      <c r="EAM50" s="121"/>
      <c r="EAN50" s="121"/>
      <c r="EAO50" s="121"/>
      <c r="EAP50" s="121"/>
      <c r="EAQ50" s="121"/>
      <c r="EAR50" s="121"/>
      <c r="EAS50" s="121"/>
      <c r="EAT50" s="121"/>
      <c r="EAU50" s="121"/>
      <c r="EAV50" s="121"/>
      <c r="EAW50" s="121"/>
      <c r="EAX50" s="121"/>
      <c r="EAY50" s="121"/>
      <c r="EAZ50" s="121"/>
      <c r="EBA50" s="121"/>
      <c r="EBB50" s="121"/>
      <c r="EBC50" s="121"/>
      <c r="EBD50" s="121"/>
      <c r="EBE50" s="121"/>
      <c r="EBF50" s="121"/>
      <c r="EBG50" s="121"/>
      <c r="EBH50" s="121"/>
      <c r="EBI50" s="121"/>
      <c r="EBJ50" s="121"/>
      <c r="EBK50" s="121"/>
      <c r="EBL50" s="121"/>
      <c r="EBM50" s="121"/>
      <c r="EBN50" s="121"/>
      <c r="EBO50" s="121"/>
      <c r="EBP50" s="121"/>
      <c r="EBQ50" s="121"/>
      <c r="EBR50" s="121"/>
      <c r="EBS50" s="121"/>
      <c r="EBT50" s="121"/>
      <c r="EBU50" s="121"/>
      <c r="EBV50" s="121"/>
      <c r="EBW50" s="121"/>
      <c r="EBX50" s="121"/>
      <c r="EBY50" s="121"/>
      <c r="EBZ50" s="121"/>
      <c r="ECA50" s="121"/>
      <c r="ECB50" s="121"/>
      <c r="ECC50" s="121"/>
      <c r="ECD50" s="121"/>
      <c r="ECE50" s="121"/>
      <c r="ECF50" s="121"/>
      <c r="ECG50" s="121"/>
      <c r="ECH50" s="121"/>
      <c r="ECI50" s="121"/>
      <c r="ECJ50" s="121"/>
      <c r="ECK50" s="121"/>
      <c r="ECL50" s="121"/>
      <c r="ECM50" s="121"/>
      <c r="ECN50" s="121"/>
      <c r="ECO50" s="121"/>
      <c r="ECP50" s="121"/>
      <c r="ECQ50" s="121"/>
      <c r="ECR50" s="121"/>
      <c r="ECS50" s="121"/>
      <c r="ECT50" s="121"/>
      <c r="ECU50" s="121"/>
      <c r="ECV50" s="121"/>
      <c r="ECW50" s="121"/>
      <c r="ECX50" s="121"/>
      <c r="ECY50" s="121"/>
      <c r="ECZ50" s="121"/>
      <c r="EDA50" s="121"/>
      <c r="EDB50" s="121"/>
      <c r="EDC50" s="121"/>
      <c r="EDD50" s="121"/>
      <c r="EDE50" s="121"/>
      <c r="EDF50" s="121"/>
      <c r="EDG50" s="121"/>
      <c r="EDH50" s="121"/>
      <c r="EDI50" s="121"/>
      <c r="EDJ50" s="121"/>
      <c r="EDK50" s="121"/>
      <c r="EDL50" s="121"/>
      <c r="EDM50" s="121"/>
      <c r="EDN50" s="121"/>
      <c r="EDO50" s="121"/>
      <c r="EDP50" s="121"/>
      <c r="EDQ50" s="121"/>
      <c r="EDR50" s="121"/>
      <c r="EDS50" s="121"/>
      <c r="EDT50" s="121"/>
      <c r="EDU50" s="121"/>
      <c r="EDV50" s="121"/>
      <c r="EDW50" s="121"/>
      <c r="EDX50" s="121"/>
      <c r="EDY50" s="121"/>
      <c r="EDZ50" s="121"/>
      <c r="EEA50" s="121"/>
      <c r="EEB50" s="121"/>
      <c r="EEC50" s="121"/>
      <c r="EED50" s="121"/>
      <c r="EEE50" s="121"/>
      <c r="EEF50" s="121"/>
      <c r="EEG50" s="121"/>
      <c r="EEH50" s="121"/>
      <c r="EEI50" s="121"/>
      <c r="EEJ50" s="121"/>
      <c r="EEK50" s="121"/>
      <c r="EEL50" s="121"/>
      <c r="EEM50" s="121"/>
      <c r="EEN50" s="121"/>
      <c r="EEO50" s="121"/>
      <c r="EEP50" s="121"/>
      <c r="EEQ50" s="121"/>
      <c r="EER50" s="121"/>
      <c r="EES50" s="121"/>
      <c r="EET50" s="121"/>
      <c r="EEU50" s="121"/>
      <c r="EEV50" s="121"/>
      <c r="EEW50" s="121"/>
      <c r="EEX50" s="121"/>
      <c r="EEY50" s="121"/>
      <c r="EEZ50" s="121"/>
      <c r="EFA50" s="121"/>
      <c r="EFB50" s="121"/>
      <c r="EFC50" s="121"/>
      <c r="EFD50" s="121"/>
      <c r="EFE50" s="121"/>
      <c r="EFF50" s="121"/>
      <c r="EFG50" s="121"/>
      <c r="EFH50" s="121"/>
      <c r="EFI50" s="121"/>
      <c r="EFJ50" s="121"/>
      <c r="EFK50" s="121"/>
      <c r="EFL50" s="121"/>
      <c r="EFM50" s="121"/>
      <c r="EFN50" s="121"/>
      <c r="EFO50" s="121"/>
      <c r="EFP50" s="121"/>
      <c r="EFQ50" s="121"/>
      <c r="EFR50" s="121"/>
      <c r="EFS50" s="121"/>
      <c r="EFT50" s="121"/>
      <c r="EFU50" s="121"/>
      <c r="EFV50" s="121"/>
      <c r="EFW50" s="121"/>
      <c r="EFX50" s="121"/>
      <c r="EFY50" s="121"/>
      <c r="EFZ50" s="121"/>
      <c r="EGA50" s="121"/>
      <c r="EGB50" s="121"/>
      <c r="EGC50" s="121"/>
      <c r="EGD50" s="121"/>
      <c r="EGE50" s="121"/>
      <c r="EGF50" s="121"/>
      <c r="EGG50" s="121"/>
      <c r="EGH50" s="121"/>
      <c r="EGI50" s="121"/>
      <c r="EGJ50" s="121"/>
      <c r="EGK50" s="121"/>
      <c r="EGL50" s="121"/>
      <c r="EGM50" s="121"/>
      <c r="EGN50" s="121"/>
      <c r="EGO50" s="121"/>
      <c r="EGP50" s="121"/>
      <c r="EGQ50" s="121"/>
      <c r="EGR50" s="121"/>
      <c r="EGS50" s="121"/>
      <c r="EGT50" s="121"/>
      <c r="EGU50" s="121"/>
      <c r="EGV50" s="121"/>
      <c r="EGW50" s="121"/>
      <c r="EGX50" s="121"/>
      <c r="EGY50" s="121"/>
      <c r="EGZ50" s="121"/>
      <c r="EHA50" s="121"/>
      <c r="EHB50" s="121"/>
      <c r="EHC50" s="121"/>
      <c r="EHD50" s="121"/>
      <c r="EHE50" s="121"/>
      <c r="EHF50" s="121"/>
      <c r="EHG50" s="121"/>
      <c r="EHH50" s="121"/>
      <c r="EHI50" s="121"/>
      <c r="EHJ50" s="121"/>
      <c r="EHK50" s="121"/>
      <c r="EHL50" s="121"/>
      <c r="EHM50" s="121"/>
      <c r="EHN50" s="121"/>
      <c r="EHO50" s="121"/>
      <c r="EHP50" s="121"/>
      <c r="EHQ50" s="121"/>
      <c r="EHR50" s="121"/>
      <c r="EHS50" s="121"/>
      <c r="EHT50" s="121"/>
      <c r="EHU50" s="121"/>
      <c r="EHV50" s="121"/>
      <c r="EHW50" s="121"/>
      <c r="EHX50" s="121"/>
      <c r="EHY50" s="121"/>
      <c r="EHZ50" s="121"/>
      <c r="EIA50" s="121"/>
      <c r="EIB50" s="121"/>
      <c r="EIC50" s="121"/>
      <c r="EID50" s="121"/>
      <c r="EIE50" s="121"/>
      <c r="EIF50" s="121"/>
      <c r="EIG50" s="121"/>
      <c r="EIH50" s="121"/>
      <c r="EII50" s="121"/>
      <c r="EIJ50" s="121"/>
      <c r="EIK50" s="121"/>
      <c r="EIL50" s="121"/>
      <c r="EIM50" s="121"/>
      <c r="EIN50" s="121"/>
      <c r="EIO50" s="121"/>
      <c r="EIP50" s="121"/>
      <c r="EIQ50" s="121"/>
      <c r="EIR50" s="121"/>
      <c r="EIS50" s="121"/>
      <c r="EIT50" s="121"/>
      <c r="EIU50" s="121"/>
      <c r="EIV50" s="121"/>
      <c r="EIW50" s="121"/>
      <c r="EIX50" s="121"/>
      <c r="EIY50" s="121"/>
      <c r="EIZ50" s="121"/>
      <c r="EJA50" s="121"/>
      <c r="EJB50" s="121"/>
      <c r="EJC50" s="121"/>
      <c r="EJD50" s="121"/>
      <c r="EJE50" s="121"/>
      <c r="EJF50" s="121"/>
      <c r="EJG50" s="121"/>
      <c r="EJH50" s="121"/>
      <c r="EJI50" s="121"/>
      <c r="EJJ50" s="121"/>
      <c r="EJK50" s="121"/>
      <c r="EJL50" s="121"/>
      <c r="EJM50" s="121"/>
      <c r="EJN50" s="121"/>
      <c r="EJO50" s="121"/>
      <c r="EJP50" s="121"/>
      <c r="EJQ50" s="121"/>
      <c r="EJR50" s="121"/>
      <c r="EJS50" s="121"/>
      <c r="EJT50" s="121"/>
      <c r="EJU50" s="121"/>
      <c r="EJV50" s="121"/>
      <c r="EJW50" s="121"/>
      <c r="EJX50" s="121"/>
      <c r="EJY50" s="121"/>
      <c r="EJZ50" s="121"/>
      <c r="EKA50" s="121"/>
      <c r="EKB50" s="121"/>
      <c r="EKC50" s="121"/>
      <c r="EKD50" s="121"/>
      <c r="EKE50" s="121"/>
      <c r="EKF50" s="121"/>
      <c r="EKG50" s="121"/>
      <c r="EKH50" s="121"/>
      <c r="EKI50" s="121"/>
      <c r="EKJ50" s="121"/>
      <c r="EKK50" s="121"/>
      <c r="EKL50" s="121"/>
      <c r="EKM50" s="121"/>
      <c r="EKN50" s="121"/>
      <c r="EKO50" s="121"/>
      <c r="EKP50" s="121"/>
      <c r="EKQ50" s="121"/>
      <c r="EKR50" s="121"/>
      <c r="EKS50" s="121"/>
      <c r="EKT50" s="121"/>
      <c r="EKU50" s="121"/>
      <c r="EKV50" s="121"/>
      <c r="EKW50" s="121"/>
      <c r="EKX50" s="121"/>
      <c r="EKY50" s="121"/>
      <c r="EKZ50" s="121"/>
      <c r="ELA50" s="121"/>
      <c r="ELB50" s="121"/>
      <c r="ELC50" s="121"/>
      <c r="ELD50" s="121"/>
      <c r="ELE50" s="121"/>
      <c r="ELF50" s="121"/>
      <c r="ELG50" s="121"/>
      <c r="ELH50" s="121"/>
      <c r="ELI50" s="121"/>
      <c r="ELJ50" s="121"/>
      <c r="ELK50" s="121"/>
      <c r="ELL50" s="121"/>
      <c r="ELM50" s="121"/>
      <c r="ELN50" s="121"/>
      <c r="ELO50" s="121"/>
      <c r="ELP50" s="121"/>
      <c r="ELQ50" s="121"/>
      <c r="ELR50" s="121"/>
      <c r="ELS50" s="121"/>
      <c r="ELT50" s="121"/>
      <c r="ELU50" s="121"/>
      <c r="ELV50" s="121"/>
      <c r="ELW50" s="121"/>
      <c r="ELX50" s="121"/>
      <c r="ELY50" s="121"/>
      <c r="ELZ50" s="121"/>
      <c r="EMA50" s="121"/>
      <c r="EMB50" s="121"/>
      <c r="EMC50" s="121"/>
      <c r="EMD50" s="121"/>
      <c r="EME50" s="121"/>
      <c r="EMF50" s="121"/>
      <c r="EMG50" s="121"/>
      <c r="EMH50" s="121"/>
      <c r="EMI50" s="121"/>
      <c r="EMJ50" s="121"/>
      <c r="EMK50" s="121"/>
      <c r="EML50" s="121"/>
      <c r="EMM50" s="121"/>
      <c r="EMN50" s="121"/>
      <c r="EMO50" s="121"/>
      <c r="EMP50" s="121"/>
      <c r="EMQ50" s="121"/>
      <c r="EMR50" s="121"/>
      <c r="EMS50" s="121"/>
      <c r="EMT50" s="121"/>
      <c r="EMU50" s="121"/>
      <c r="EMV50" s="121"/>
      <c r="EMW50" s="121"/>
      <c r="EMX50" s="121"/>
      <c r="EMY50" s="121"/>
      <c r="EMZ50" s="121"/>
      <c r="ENA50" s="121"/>
      <c r="ENB50" s="121"/>
      <c r="ENC50" s="121"/>
      <c r="END50" s="121"/>
      <c r="ENE50" s="121"/>
      <c r="ENF50" s="121"/>
      <c r="ENG50" s="121"/>
      <c r="ENH50" s="121"/>
      <c r="ENI50" s="121"/>
      <c r="ENJ50" s="121"/>
      <c r="ENK50" s="121"/>
      <c r="ENL50" s="121"/>
      <c r="ENM50" s="121"/>
      <c r="ENN50" s="121"/>
      <c r="ENO50" s="121"/>
      <c r="ENP50" s="121"/>
      <c r="ENQ50" s="121"/>
      <c r="ENR50" s="121"/>
      <c r="ENS50" s="121"/>
      <c r="ENT50" s="121"/>
      <c r="ENU50" s="121"/>
      <c r="ENV50" s="121"/>
      <c r="ENW50" s="121"/>
      <c r="ENX50" s="121"/>
      <c r="ENY50" s="121"/>
      <c r="ENZ50" s="121"/>
      <c r="EOA50" s="121"/>
      <c r="EOB50" s="121"/>
      <c r="EOC50" s="121"/>
      <c r="EOD50" s="121"/>
      <c r="EOE50" s="121"/>
      <c r="EOF50" s="121"/>
      <c r="EOG50" s="121"/>
      <c r="EOH50" s="121"/>
      <c r="EOI50" s="121"/>
      <c r="EOJ50" s="121"/>
      <c r="EOK50" s="121"/>
      <c r="EOL50" s="121"/>
      <c r="EOM50" s="121"/>
      <c r="EON50" s="121"/>
      <c r="EOO50" s="121"/>
      <c r="EOP50" s="121"/>
      <c r="EOQ50" s="121"/>
      <c r="EOR50" s="121"/>
      <c r="EOS50" s="121"/>
      <c r="EOT50" s="121"/>
      <c r="EOU50" s="121"/>
      <c r="EOV50" s="121"/>
      <c r="EOW50" s="121"/>
      <c r="EOX50" s="121"/>
      <c r="EOY50" s="121"/>
      <c r="EOZ50" s="121"/>
      <c r="EPA50" s="121"/>
      <c r="EPB50" s="121"/>
      <c r="EPC50" s="121"/>
      <c r="EPD50" s="121"/>
      <c r="EPE50" s="121"/>
      <c r="EPF50" s="121"/>
      <c r="EPG50" s="121"/>
      <c r="EPH50" s="121"/>
      <c r="EPI50" s="121"/>
      <c r="EPJ50" s="121"/>
      <c r="EPK50" s="121"/>
      <c r="EPL50" s="121"/>
      <c r="EPM50" s="121"/>
      <c r="EPN50" s="121"/>
      <c r="EPO50" s="121"/>
      <c r="EPP50" s="121"/>
      <c r="EPQ50" s="121"/>
      <c r="EPR50" s="121"/>
      <c r="EPS50" s="121"/>
      <c r="EPT50" s="121"/>
      <c r="EPU50" s="121"/>
      <c r="EPV50" s="121"/>
      <c r="EPW50" s="121"/>
      <c r="EPX50" s="121"/>
      <c r="EPY50" s="121"/>
      <c r="EPZ50" s="121"/>
      <c r="EQA50" s="121"/>
      <c r="EQB50" s="121"/>
      <c r="EQC50" s="121"/>
      <c r="EQD50" s="121"/>
      <c r="EQE50" s="121"/>
      <c r="EQF50" s="121"/>
      <c r="EQG50" s="121"/>
      <c r="EQH50" s="121"/>
      <c r="EQI50" s="121"/>
      <c r="EQJ50" s="121"/>
      <c r="EQK50" s="121"/>
      <c r="EQL50" s="121"/>
      <c r="EQM50" s="121"/>
      <c r="EQN50" s="121"/>
      <c r="EQO50" s="121"/>
      <c r="EQP50" s="121"/>
      <c r="EQQ50" s="121"/>
      <c r="EQR50" s="121"/>
      <c r="EQS50" s="121"/>
      <c r="EQT50" s="121"/>
      <c r="EQU50" s="121"/>
      <c r="EQV50" s="121"/>
      <c r="EQW50" s="121"/>
      <c r="EQX50" s="121"/>
      <c r="EQY50" s="121"/>
      <c r="EQZ50" s="121"/>
      <c r="ERA50" s="121"/>
      <c r="ERB50" s="121"/>
      <c r="ERC50" s="121"/>
      <c r="ERD50" s="121"/>
      <c r="ERE50" s="121"/>
      <c r="ERF50" s="121"/>
      <c r="ERG50" s="121"/>
      <c r="ERH50" s="121"/>
      <c r="ERI50" s="121"/>
      <c r="ERJ50" s="121"/>
      <c r="ERK50" s="121"/>
      <c r="ERL50" s="121"/>
      <c r="ERM50" s="121"/>
      <c r="ERN50" s="121"/>
      <c r="ERO50" s="121"/>
      <c r="ERP50" s="121"/>
      <c r="ERQ50" s="121"/>
      <c r="ERR50" s="121"/>
      <c r="ERS50" s="121"/>
      <c r="ERT50" s="121"/>
      <c r="ERU50" s="121"/>
      <c r="ERV50" s="121"/>
      <c r="ERW50" s="121"/>
      <c r="ERX50" s="121"/>
      <c r="ERY50" s="121"/>
      <c r="ERZ50" s="121"/>
      <c r="ESA50" s="121"/>
      <c r="ESB50" s="121"/>
      <c r="ESC50" s="121"/>
      <c r="ESD50" s="121"/>
      <c r="ESE50" s="121"/>
      <c r="ESF50" s="121"/>
      <c r="ESG50" s="121"/>
      <c r="ESH50" s="121"/>
      <c r="ESI50" s="121"/>
      <c r="ESJ50" s="121"/>
      <c r="ESK50" s="121"/>
      <c r="ESL50" s="121"/>
      <c r="ESM50" s="121"/>
      <c r="ESN50" s="121"/>
      <c r="ESO50" s="121"/>
      <c r="ESP50" s="121"/>
      <c r="ESQ50" s="121"/>
      <c r="ESR50" s="121"/>
      <c r="ESS50" s="121"/>
      <c r="EST50" s="121"/>
      <c r="ESU50" s="121"/>
      <c r="ESV50" s="121"/>
      <c r="ESW50" s="121"/>
      <c r="ESX50" s="121"/>
      <c r="ESY50" s="121"/>
      <c r="ESZ50" s="121"/>
      <c r="ETA50" s="121"/>
      <c r="ETB50" s="121"/>
      <c r="ETC50" s="121"/>
      <c r="ETD50" s="121"/>
      <c r="ETE50" s="121"/>
      <c r="ETF50" s="121"/>
      <c r="ETG50" s="121"/>
      <c r="ETH50" s="121"/>
      <c r="ETI50" s="121"/>
      <c r="ETJ50" s="121"/>
      <c r="ETK50" s="121"/>
      <c r="ETL50" s="121"/>
      <c r="ETM50" s="121"/>
      <c r="ETN50" s="121"/>
      <c r="ETO50" s="121"/>
      <c r="ETP50" s="121"/>
      <c r="ETQ50" s="121"/>
      <c r="ETR50" s="121"/>
      <c r="ETS50" s="121"/>
      <c r="ETT50" s="121"/>
      <c r="ETU50" s="121"/>
      <c r="ETV50" s="121"/>
      <c r="ETW50" s="121"/>
      <c r="ETX50" s="121"/>
      <c r="ETY50" s="121"/>
      <c r="ETZ50" s="121"/>
      <c r="EUA50" s="121"/>
      <c r="EUB50" s="121"/>
      <c r="EUC50" s="121"/>
      <c r="EUD50" s="121"/>
      <c r="EUE50" s="121"/>
      <c r="EUF50" s="121"/>
      <c r="EUG50" s="121"/>
      <c r="EUH50" s="121"/>
      <c r="EUI50" s="121"/>
      <c r="EUJ50" s="121"/>
      <c r="EUK50" s="121"/>
      <c r="EUL50" s="121"/>
      <c r="EUM50" s="121"/>
      <c r="EUN50" s="121"/>
      <c r="EUO50" s="121"/>
      <c r="EUP50" s="121"/>
      <c r="EUQ50" s="121"/>
      <c r="EUR50" s="121"/>
      <c r="EUS50" s="121"/>
      <c r="EUT50" s="121"/>
      <c r="EUU50" s="121"/>
      <c r="EUV50" s="121"/>
      <c r="EUW50" s="121"/>
      <c r="EUX50" s="121"/>
      <c r="EUY50" s="121"/>
      <c r="EUZ50" s="121"/>
      <c r="EVA50" s="121"/>
      <c r="EVB50" s="121"/>
      <c r="EVC50" s="121"/>
      <c r="EVD50" s="121"/>
      <c r="EVE50" s="121"/>
      <c r="EVF50" s="121"/>
      <c r="EVG50" s="121"/>
      <c r="EVH50" s="121"/>
      <c r="EVI50" s="121"/>
      <c r="EVJ50" s="121"/>
      <c r="EVK50" s="121"/>
      <c r="EVL50" s="121"/>
      <c r="EVM50" s="121"/>
      <c r="EVN50" s="121"/>
      <c r="EVO50" s="121"/>
      <c r="EVP50" s="121"/>
      <c r="EVQ50" s="121"/>
      <c r="EVR50" s="121"/>
      <c r="EVS50" s="121"/>
      <c r="EVT50" s="121"/>
      <c r="EVU50" s="121"/>
      <c r="EVV50" s="121"/>
      <c r="EVW50" s="121"/>
      <c r="EVX50" s="121"/>
      <c r="EVY50" s="121"/>
      <c r="EVZ50" s="121"/>
      <c r="EWA50" s="121"/>
      <c r="EWB50" s="121"/>
      <c r="EWC50" s="121"/>
      <c r="EWD50" s="121"/>
      <c r="EWE50" s="121"/>
      <c r="EWF50" s="121"/>
      <c r="EWG50" s="121"/>
      <c r="EWH50" s="121"/>
      <c r="EWI50" s="121"/>
      <c r="EWJ50" s="121"/>
      <c r="EWK50" s="121"/>
      <c r="EWL50" s="121"/>
      <c r="EWM50" s="121"/>
      <c r="EWN50" s="121"/>
      <c r="EWO50" s="121"/>
      <c r="EWP50" s="121"/>
      <c r="EWQ50" s="121"/>
      <c r="EWR50" s="121"/>
      <c r="EWS50" s="121"/>
      <c r="EWT50" s="121"/>
      <c r="EWU50" s="121"/>
      <c r="EWV50" s="121"/>
      <c r="EWW50" s="121"/>
      <c r="EWX50" s="121"/>
      <c r="EWY50" s="121"/>
      <c r="EWZ50" s="121"/>
      <c r="EXA50" s="121"/>
      <c r="EXB50" s="121"/>
      <c r="EXC50" s="121"/>
      <c r="EXD50" s="121"/>
      <c r="EXE50" s="121"/>
      <c r="EXF50" s="121"/>
      <c r="EXG50" s="121"/>
      <c r="EXH50" s="121"/>
      <c r="EXI50" s="121"/>
      <c r="EXJ50" s="121"/>
      <c r="EXK50" s="121"/>
      <c r="EXL50" s="121"/>
      <c r="EXM50" s="121"/>
      <c r="EXN50" s="121"/>
      <c r="EXO50" s="121"/>
      <c r="EXP50" s="121"/>
      <c r="EXQ50" s="121"/>
      <c r="EXR50" s="121"/>
      <c r="EXS50" s="121"/>
      <c r="EXT50" s="121"/>
      <c r="EXU50" s="121"/>
      <c r="EXV50" s="121"/>
      <c r="EXW50" s="121"/>
      <c r="EXX50" s="121"/>
      <c r="EXY50" s="121"/>
      <c r="EXZ50" s="121"/>
      <c r="EYA50" s="121"/>
      <c r="EYB50" s="121"/>
      <c r="EYC50" s="121"/>
      <c r="EYD50" s="121"/>
      <c r="EYE50" s="121"/>
      <c r="EYF50" s="121"/>
      <c r="EYG50" s="121"/>
      <c r="EYH50" s="121"/>
      <c r="EYI50" s="121"/>
      <c r="EYJ50" s="121"/>
      <c r="EYK50" s="121"/>
      <c r="EYL50" s="121"/>
      <c r="EYM50" s="121"/>
      <c r="EYN50" s="121"/>
      <c r="EYO50" s="121"/>
      <c r="EYP50" s="121"/>
      <c r="EYQ50" s="121"/>
      <c r="EYR50" s="121"/>
      <c r="EYS50" s="121"/>
      <c r="EYT50" s="121"/>
      <c r="EYU50" s="121"/>
      <c r="EYV50" s="121"/>
      <c r="EYW50" s="121"/>
      <c r="EYX50" s="121"/>
      <c r="EYY50" s="121"/>
      <c r="EYZ50" s="121"/>
      <c r="EZA50" s="121"/>
      <c r="EZB50" s="121"/>
      <c r="EZC50" s="121"/>
      <c r="EZD50" s="121"/>
      <c r="EZE50" s="121"/>
      <c r="EZF50" s="121"/>
      <c r="EZG50" s="121"/>
      <c r="EZH50" s="121"/>
      <c r="EZI50" s="121"/>
      <c r="EZJ50" s="121"/>
      <c r="EZK50" s="121"/>
      <c r="EZL50" s="121"/>
      <c r="EZM50" s="121"/>
      <c r="EZN50" s="121"/>
      <c r="EZO50" s="121"/>
      <c r="EZP50" s="121"/>
      <c r="EZQ50" s="121"/>
      <c r="EZR50" s="121"/>
      <c r="EZS50" s="121"/>
      <c r="EZT50" s="121"/>
      <c r="EZU50" s="121"/>
      <c r="EZV50" s="121"/>
      <c r="EZW50" s="121"/>
      <c r="EZX50" s="121"/>
      <c r="EZY50" s="121"/>
      <c r="EZZ50" s="121"/>
      <c r="FAA50" s="121"/>
      <c r="FAB50" s="121"/>
      <c r="FAC50" s="121"/>
      <c r="FAD50" s="121"/>
      <c r="FAE50" s="121"/>
      <c r="FAF50" s="121"/>
      <c r="FAG50" s="121"/>
      <c r="FAH50" s="121"/>
      <c r="FAI50" s="121"/>
      <c r="FAJ50" s="121"/>
      <c r="FAK50" s="121"/>
      <c r="FAL50" s="121"/>
      <c r="FAM50" s="121"/>
      <c r="FAN50" s="121"/>
      <c r="FAO50" s="121"/>
      <c r="FAP50" s="121"/>
      <c r="FAQ50" s="121"/>
      <c r="FAR50" s="121"/>
      <c r="FAS50" s="121"/>
      <c r="FAT50" s="121"/>
      <c r="FAU50" s="121"/>
      <c r="FAV50" s="121"/>
      <c r="FAW50" s="121"/>
      <c r="FAX50" s="121"/>
      <c r="FAY50" s="121"/>
      <c r="FAZ50" s="121"/>
      <c r="FBA50" s="121"/>
      <c r="FBB50" s="121"/>
      <c r="FBC50" s="121"/>
      <c r="FBD50" s="121"/>
      <c r="FBE50" s="121"/>
      <c r="FBF50" s="121"/>
      <c r="FBG50" s="121"/>
      <c r="FBH50" s="121"/>
      <c r="FBI50" s="121"/>
      <c r="FBJ50" s="121"/>
      <c r="FBK50" s="121"/>
      <c r="FBL50" s="121"/>
      <c r="FBM50" s="121"/>
      <c r="FBN50" s="121"/>
      <c r="FBO50" s="121"/>
      <c r="FBP50" s="121"/>
      <c r="FBQ50" s="121"/>
      <c r="FBR50" s="121"/>
      <c r="FBS50" s="121"/>
      <c r="FBT50" s="121"/>
      <c r="FBU50" s="121"/>
      <c r="FBV50" s="121"/>
      <c r="FBW50" s="121"/>
      <c r="FBX50" s="121"/>
      <c r="FBY50" s="121"/>
      <c r="FBZ50" s="121"/>
      <c r="FCA50" s="121"/>
      <c r="FCB50" s="121"/>
      <c r="FCC50" s="121"/>
      <c r="FCD50" s="121"/>
      <c r="FCE50" s="121"/>
      <c r="FCF50" s="121"/>
      <c r="FCG50" s="121"/>
      <c r="FCH50" s="121"/>
      <c r="FCI50" s="121"/>
      <c r="FCJ50" s="121"/>
      <c r="FCK50" s="121"/>
      <c r="FCL50" s="121"/>
      <c r="FCM50" s="121"/>
      <c r="FCN50" s="121"/>
      <c r="FCO50" s="121"/>
      <c r="FCP50" s="121"/>
      <c r="FCQ50" s="121"/>
      <c r="FCR50" s="121"/>
      <c r="FCS50" s="121"/>
      <c r="FCT50" s="121"/>
      <c r="FCU50" s="121"/>
      <c r="FCV50" s="121"/>
      <c r="FCW50" s="121"/>
      <c r="FCX50" s="121"/>
      <c r="FCY50" s="121"/>
      <c r="FCZ50" s="121"/>
      <c r="FDA50" s="121"/>
      <c r="FDB50" s="121"/>
      <c r="FDC50" s="121"/>
      <c r="FDD50" s="121"/>
      <c r="FDE50" s="121"/>
      <c r="FDF50" s="121"/>
      <c r="FDG50" s="121"/>
      <c r="FDH50" s="121"/>
      <c r="FDI50" s="121"/>
      <c r="FDJ50" s="121"/>
      <c r="FDK50" s="121"/>
      <c r="FDL50" s="121"/>
      <c r="FDM50" s="121"/>
      <c r="FDN50" s="121"/>
      <c r="FDO50" s="121"/>
      <c r="FDP50" s="121"/>
      <c r="FDQ50" s="121"/>
      <c r="FDR50" s="121"/>
      <c r="FDS50" s="121"/>
      <c r="FDT50" s="121"/>
      <c r="FDU50" s="121"/>
      <c r="FDV50" s="121"/>
      <c r="FDW50" s="121"/>
      <c r="FDX50" s="121"/>
      <c r="FDY50" s="121"/>
      <c r="FDZ50" s="121"/>
      <c r="FEA50" s="121"/>
      <c r="FEB50" s="121"/>
      <c r="FEC50" s="121"/>
      <c r="FED50" s="121"/>
      <c r="FEE50" s="121"/>
      <c r="FEF50" s="121"/>
      <c r="FEG50" s="121"/>
      <c r="FEH50" s="121"/>
      <c r="FEI50" s="121"/>
      <c r="FEJ50" s="121"/>
      <c r="FEK50" s="121"/>
      <c r="FEL50" s="121"/>
      <c r="FEM50" s="121"/>
      <c r="FEN50" s="121"/>
      <c r="FEO50" s="121"/>
      <c r="FEP50" s="121"/>
      <c r="FEQ50" s="121"/>
      <c r="FER50" s="121"/>
      <c r="FES50" s="121"/>
      <c r="FET50" s="121"/>
      <c r="FEU50" s="121"/>
      <c r="FEV50" s="121"/>
      <c r="FEW50" s="121"/>
      <c r="FEX50" s="121"/>
      <c r="FEY50" s="121"/>
      <c r="FEZ50" s="121"/>
      <c r="FFA50" s="121"/>
      <c r="FFB50" s="121"/>
      <c r="FFC50" s="121"/>
      <c r="FFD50" s="121"/>
      <c r="FFE50" s="121"/>
      <c r="FFF50" s="121"/>
      <c r="FFG50" s="121"/>
      <c r="FFH50" s="121"/>
      <c r="FFI50" s="121"/>
      <c r="FFJ50" s="121"/>
      <c r="FFK50" s="121"/>
      <c r="FFL50" s="121"/>
      <c r="FFM50" s="121"/>
      <c r="FFN50" s="121"/>
      <c r="FFO50" s="121"/>
      <c r="FFP50" s="121"/>
      <c r="FFQ50" s="121"/>
      <c r="FFR50" s="121"/>
      <c r="FFS50" s="121"/>
      <c r="FFT50" s="121"/>
      <c r="FFU50" s="121"/>
      <c r="FFV50" s="121"/>
      <c r="FFW50" s="121"/>
      <c r="FFX50" s="121"/>
      <c r="FFY50" s="121"/>
      <c r="FFZ50" s="121"/>
      <c r="FGA50" s="121"/>
      <c r="FGB50" s="121"/>
      <c r="FGC50" s="121"/>
      <c r="FGD50" s="121"/>
      <c r="FGE50" s="121"/>
      <c r="FGF50" s="121"/>
      <c r="FGG50" s="121"/>
      <c r="FGH50" s="121"/>
      <c r="FGI50" s="121"/>
      <c r="FGJ50" s="121"/>
      <c r="FGK50" s="121"/>
      <c r="FGL50" s="121"/>
      <c r="FGM50" s="121"/>
      <c r="FGN50" s="121"/>
      <c r="FGO50" s="121"/>
      <c r="FGP50" s="121"/>
      <c r="FGQ50" s="121"/>
      <c r="FGR50" s="121"/>
      <c r="FGS50" s="121"/>
      <c r="FGT50" s="121"/>
      <c r="FGU50" s="121"/>
      <c r="FGV50" s="121"/>
      <c r="FGW50" s="121"/>
      <c r="FGX50" s="121"/>
      <c r="FGY50" s="121"/>
      <c r="FGZ50" s="121"/>
      <c r="FHA50" s="121"/>
      <c r="FHB50" s="121"/>
      <c r="FHC50" s="121"/>
      <c r="FHD50" s="121"/>
      <c r="FHE50" s="121"/>
      <c r="FHF50" s="121"/>
      <c r="FHG50" s="121"/>
      <c r="FHH50" s="121"/>
      <c r="FHI50" s="121"/>
      <c r="FHJ50" s="121"/>
      <c r="FHK50" s="121"/>
      <c r="FHL50" s="121"/>
      <c r="FHM50" s="121"/>
      <c r="FHN50" s="121"/>
      <c r="FHO50" s="121"/>
      <c r="FHP50" s="121"/>
      <c r="FHQ50" s="121"/>
      <c r="FHR50" s="121"/>
      <c r="FHS50" s="121"/>
      <c r="FHT50" s="121"/>
      <c r="FHU50" s="121"/>
      <c r="FHV50" s="121"/>
      <c r="FHW50" s="121"/>
      <c r="FHX50" s="121"/>
      <c r="FHY50" s="121"/>
      <c r="FHZ50" s="121"/>
      <c r="FIA50" s="121"/>
      <c r="FIB50" s="121"/>
      <c r="FIC50" s="121"/>
      <c r="FID50" s="121"/>
      <c r="FIE50" s="121"/>
      <c r="FIF50" s="121"/>
      <c r="FIG50" s="121"/>
      <c r="FIH50" s="121"/>
      <c r="FII50" s="121"/>
      <c r="FIJ50" s="121"/>
      <c r="FIK50" s="121"/>
      <c r="FIL50" s="121"/>
      <c r="FIM50" s="121"/>
      <c r="FIN50" s="121"/>
      <c r="FIO50" s="121"/>
      <c r="FIP50" s="121"/>
      <c r="FIQ50" s="121"/>
      <c r="FIR50" s="121"/>
      <c r="FIS50" s="121"/>
      <c r="FIT50" s="121"/>
      <c r="FIU50" s="121"/>
      <c r="FIV50" s="121"/>
      <c r="FIW50" s="121"/>
      <c r="FIX50" s="121"/>
      <c r="FIY50" s="121"/>
      <c r="FIZ50" s="121"/>
      <c r="FJA50" s="121"/>
      <c r="FJB50" s="121"/>
      <c r="FJC50" s="121"/>
      <c r="FJD50" s="121"/>
      <c r="FJE50" s="121"/>
      <c r="FJF50" s="121"/>
      <c r="FJG50" s="121"/>
      <c r="FJH50" s="121"/>
      <c r="FJI50" s="121"/>
      <c r="FJJ50" s="121"/>
      <c r="FJK50" s="121"/>
      <c r="FJL50" s="121"/>
      <c r="FJM50" s="121"/>
      <c r="FJN50" s="121"/>
      <c r="FJO50" s="121"/>
      <c r="FJP50" s="121"/>
      <c r="FJQ50" s="121"/>
      <c r="FJR50" s="121"/>
      <c r="FJS50" s="121"/>
      <c r="FJT50" s="121"/>
      <c r="FJU50" s="121"/>
      <c r="FJV50" s="121"/>
      <c r="FJW50" s="121"/>
      <c r="FJX50" s="121"/>
      <c r="FJY50" s="121"/>
      <c r="FJZ50" s="121"/>
      <c r="FKA50" s="121"/>
      <c r="FKB50" s="121"/>
      <c r="FKC50" s="121"/>
      <c r="FKD50" s="121"/>
      <c r="FKE50" s="121"/>
      <c r="FKF50" s="121"/>
      <c r="FKG50" s="121"/>
      <c r="FKH50" s="121"/>
      <c r="FKI50" s="121"/>
      <c r="FKJ50" s="121"/>
      <c r="FKK50" s="121"/>
      <c r="FKL50" s="121"/>
      <c r="FKM50" s="121"/>
      <c r="FKN50" s="121"/>
      <c r="FKO50" s="121"/>
      <c r="FKP50" s="121"/>
      <c r="FKQ50" s="121"/>
      <c r="FKR50" s="121"/>
      <c r="FKS50" s="121"/>
      <c r="FKT50" s="121"/>
      <c r="FKU50" s="121"/>
      <c r="FKV50" s="121"/>
      <c r="FKW50" s="121"/>
      <c r="FKX50" s="121"/>
      <c r="FKY50" s="121"/>
      <c r="FKZ50" s="121"/>
      <c r="FLA50" s="121"/>
      <c r="FLB50" s="121"/>
      <c r="FLC50" s="121"/>
      <c r="FLD50" s="121"/>
      <c r="FLE50" s="121"/>
      <c r="FLF50" s="121"/>
      <c r="FLG50" s="121"/>
      <c r="FLH50" s="121"/>
      <c r="FLI50" s="121"/>
      <c r="FLJ50" s="121"/>
      <c r="FLK50" s="121"/>
      <c r="FLL50" s="121"/>
      <c r="FLM50" s="121"/>
      <c r="FLN50" s="121"/>
      <c r="FLO50" s="121"/>
      <c r="FLP50" s="121"/>
      <c r="FLQ50" s="121"/>
      <c r="FLR50" s="121"/>
      <c r="FLS50" s="121"/>
      <c r="FLT50" s="121"/>
      <c r="FLU50" s="121"/>
      <c r="FLV50" s="121"/>
      <c r="FLW50" s="121"/>
      <c r="FLX50" s="121"/>
      <c r="FLY50" s="121"/>
      <c r="FLZ50" s="121"/>
      <c r="FMA50" s="121"/>
      <c r="FMB50" s="121"/>
      <c r="FMC50" s="121"/>
      <c r="FMD50" s="121"/>
      <c r="FME50" s="121"/>
      <c r="FMF50" s="121"/>
      <c r="FMG50" s="121"/>
      <c r="FMH50" s="121"/>
      <c r="FMI50" s="121"/>
      <c r="FMJ50" s="121"/>
      <c r="FMK50" s="121"/>
      <c r="FML50" s="121"/>
      <c r="FMM50" s="121"/>
      <c r="FMN50" s="121"/>
      <c r="FMO50" s="121"/>
      <c r="FMP50" s="121"/>
      <c r="FMQ50" s="121"/>
      <c r="FMR50" s="121"/>
      <c r="FMS50" s="121"/>
      <c r="FMT50" s="121"/>
      <c r="FMU50" s="121"/>
      <c r="FMV50" s="121"/>
      <c r="FMW50" s="121"/>
      <c r="FMX50" s="121"/>
      <c r="FMY50" s="121"/>
      <c r="FMZ50" s="121"/>
      <c r="FNA50" s="121"/>
      <c r="FNB50" s="121"/>
      <c r="FNC50" s="121"/>
      <c r="FND50" s="121"/>
      <c r="FNE50" s="121"/>
      <c r="FNF50" s="121"/>
      <c r="FNG50" s="121"/>
      <c r="FNH50" s="121"/>
      <c r="FNI50" s="121"/>
      <c r="FNJ50" s="121"/>
      <c r="FNK50" s="121"/>
      <c r="FNL50" s="121"/>
      <c r="FNM50" s="121"/>
      <c r="FNN50" s="121"/>
      <c r="FNO50" s="121"/>
      <c r="FNP50" s="121"/>
      <c r="FNQ50" s="121"/>
      <c r="FNR50" s="121"/>
      <c r="FNS50" s="121"/>
      <c r="FNT50" s="121"/>
      <c r="FNU50" s="121"/>
      <c r="FNV50" s="121"/>
      <c r="FNW50" s="121"/>
      <c r="FNX50" s="121"/>
      <c r="FNY50" s="121"/>
      <c r="FNZ50" s="121"/>
      <c r="FOA50" s="121"/>
      <c r="FOB50" s="121"/>
      <c r="FOC50" s="121"/>
      <c r="FOD50" s="121"/>
      <c r="FOE50" s="121"/>
      <c r="FOF50" s="121"/>
      <c r="FOG50" s="121"/>
      <c r="FOH50" s="121"/>
      <c r="FOI50" s="121"/>
      <c r="FOJ50" s="121"/>
      <c r="FOK50" s="121"/>
      <c r="FOL50" s="121"/>
      <c r="FOM50" s="121"/>
      <c r="FON50" s="121"/>
      <c r="FOO50" s="121"/>
      <c r="FOP50" s="121"/>
      <c r="FOQ50" s="121"/>
      <c r="FOR50" s="121"/>
      <c r="FOS50" s="121"/>
      <c r="FOT50" s="121"/>
      <c r="FOU50" s="121"/>
      <c r="FOV50" s="121"/>
      <c r="FOW50" s="121"/>
      <c r="FOX50" s="121"/>
      <c r="FOY50" s="121"/>
      <c r="FOZ50" s="121"/>
      <c r="FPA50" s="121"/>
      <c r="FPB50" s="121"/>
      <c r="FPC50" s="121"/>
      <c r="FPD50" s="121"/>
      <c r="FPE50" s="121"/>
      <c r="FPF50" s="121"/>
      <c r="FPG50" s="121"/>
      <c r="FPH50" s="121"/>
      <c r="FPI50" s="121"/>
      <c r="FPJ50" s="121"/>
      <c r="FPK50" s="121"/>
      <c r="FPL50" s="121"/>
      <c r="FPM50" s="121"/>
      <c r="FPN50" s="121"/>
      <c r="FPO50" s="121"/>
      <c r="FPP50" s="121"/>
      <c r="FPQ50" s="121"/>
      <c r="FPR50" s="121"/>
      <c r="FPS50" s="121"/>
      <c r="FPT50" s="121"/>
      <c r="FPU50" s="121"/>
      <c r="FPV50" s="121"/>
      <c r="FPW50" s="121"/>
      <c r="FPX50" s="121"/>
      <c r="FPY50" s="121"/>
      <c r="FPZ50" s="121"/>
      <c r="FQA50" s="121"/>
      <c r="FQB50" s="121"/>
      <c r="FQC50" s="121"/>
      <c r="FQD50" s="121"/>
      <c r="FQE50" s="121"/>
      <c r="FQF50" s="121"/>
      <c r="FQG50" s="121"/>
      <c r="FQH50" s="121"/>
      <c r="FQI50" s="121"/>
      <c r="FQJ50" s="121"/>
      <c r="FQK50" s="121"/>
      <c r="FQL50" s="121"/>
      <c r="FQM50" s="121"/>
      <c r="FQN50" s="121"/>
      <c r="FQO50" s="121"/>
      <c r="FQP50" s="121"/>
      <c r="FQQ50" s="121"/>
      <c r="FQR50" s="121"/>
      <c r="FQS50" s="121"/>
      <c r="FQT50" s="121"/>
      <c r="FQU50" s="121"/>
      <c r="FQV50" s="121"/>
      <c r="FQW50" s="121"/>
      <c r="FQX50" s="121"/>
      <c r="FQY50" s="121"/>
      <c r="FQZ50" s="121"/>
      <c r="FRA50" s="121"/>
      <c r="FRB50" s="121"/>
      <c r="FRC50" s="121"/>
      <c r="FRD50" s="121"/>
      <c r="FRE50" s="121"/>
      <c r="FRF50" s="121"/>
      <c r="FRG50" s="121"/>
      <c r="FRH50" s="121"/>
      <c r="FRI50" s="121"/>
      <c r="FRJ50" s="121"/>
      <c r="FRK50" s="121"/>
      <c r="FRL50" s="121"/>
      <c r="FRM50" s="121"/>
      <c r="FRN50" s="121"/>
      <c r="FRO50" s="121"/>
      <c r="FRP50" s="121"/>
      <c r="FRQ50" s="121"/>
      <c r="FRR50" s="121"/>
      <c r="FRS50" s="121"/>
      <c r="FRT50" s="121"/>
      <c r="FRU50" s="121"/>
      <c r="FRV50" s="121"/>
      <c r="FRW50" s="121"/>
      <c r="FRX50" s="121"/>
      <c r="FRY50" s="121"/>
      <c r="FRZ50" s="121"/>
      <c r="FSA50" s="121"/>
      <c r="FSB50" s="121"/>
      <c r="FSC50" s="121"/>
      <c r="FSD50" s="121"/>
      <c r="FSE50" s="121"/>
      <c r="FSF50" s="121"/>
      <c r="FSG50" s="121"/>
      <c r="FSH50" s="121"/>
      <c r="FSI50" s="121"/>
      <c r="FSJ50" s="121"/>
      <c r="FSK50" s="121"/>
      <c r="FSL50" s="121"/>
      <c r="FSM50" s="121"/>
      <c r="FSN50" s="121"/>
      <c r="FSO50" s="121"/>
      <c r="FSP50" s="121"/>
      <c r="FSQ50" s="121"/>
      <c r="FSR50" s="121"/>
      <c r="FSS50" s="121"/>
      <c r="FST50" s="121"/>
      <c r="FSU50" s="121"/>
      <c r="FSV50" s="121"/>
      <c r="FSW50" s="121"/>
      <c r="FSX50" s="121"/>
      <c r="FSY50" s="121"/>
      <c r="FSZ50" s="121"/>
      <c r="FTA50" s="121"/>
      <c r="FTB50" s="121"/>
      <c r="FTC50" s="121"/>
      <c r="FTD50" s="121"/>
      <c r="FTE50" s="121"/>
      <c r="FTF50" s="121"/>
      <c r="FTG50" s="121"/>
      <c r="FTH50" s="121"/>
      <c r="FTI50" s="121"/>
      <c r="FTJ50" s="121"/>
      <c r="FTK50" s="121"/>
      <c r="FTL50" s="121"/>
      <c r="FTM50" s="121"/>
      <c r="FTN50" s="121"/>
      <c r="FTO50" s="121"/>
      <c r="FTP50" s="121"/>
      <c r="FTQ50" s="121"/>
      <c r="FTR50" s="121"/>
      <c r="FTS50" s="121"/>
      <c r="FTT50" s="121"/>
      <c r="FTU50" s="121"/>
      <c r="FTV50" s="121"/>
      <c r="FTW50" s="121"/>
      <c r="FTX50" s="121"/>
      <c r="FTY50" s="121"/>
      <c r="FTZ50" s="121"/>
      <c r="FUA50" s="121"/>
      <c r="FUB50" s="121"/>
      <c r="FUC50" s="121"/>
      <c r="FUD50" s="121"/>
      <c r="FUE50" s="121"/>
      <c r="FUF50" s="121"/>
      <c r="FUG50" s="121"/>
      <c r="FUH50" s="121"/>
      <c r="FUI50" s="121"/>
      <c r="FUJ50" s="121"/>
      <c r="FUK50" s="121"/>
      <c r="FUL50" s="121"/>
      <c r="FUM50" s="121"/>
      <c r="FUN50" s="121"/>
      <c r="FUO50" s="121"/>
      <c r="FUP50" s="121"/>
      <c r="FUQ50" s="121"/>
      <c r="FUR50" s="121"/>
      <c r="FUS50" s="121"/>
      <c r="FUT50" s="121"/>
      <c r="FUU50" s="121"/>
      <c r="FUV50" s="121"/>
      <c r="FUW50" s="121"/>
      <c r="FUX50" s="121"/>
      <c r="FUY50" s="121"/>
      <c r="FUZ50" s="121"/>
      <c r="FVA50" s="121"/>
      <c r="FVB50" s="121"/>
      <c r="FVC50" s="121"/>
      <c r="FVD50" s="121"/>
      <c r="FVE50" s="121"/>
      <c r="FVF50" s="121"/>
      <c r="FVG50" s="121"/>
      <c r="FVH50" s="121"/>
      <c r="FVI50" s="121"/>
      <c r="FVJ50" s="121"/>
      <c r="FVK50" s="121"/>
      <c r="FVL50" s="121"/>
      <c r="FVM50" s="121"/>
      <c r="FVN50" s="121"/>
      <c r="FVO50" s="121"/>
      <c r="FVP50" s="121"/>
      <c r="FVQ50" s="121"/>
      <c r="FVR50" s="121"/>
      <c r="FVS50" s="121"/>
      <c r="FVT50" s="121"/>
      <c r="FVU50" s="121"/>
      <c r="FVV50" s="121"/>
      <c r="FVW50" s="121"/>
      <c r="FVX50" s="121"/>
      <c r="FVY50" s="121"/>
      <c r="FVZ50" s="121"/>
      <c r="FWA50" s="121"/>
      <c r="FWB50" s="121"/>
      <c r="FWC50" s="121"/>
      <c r="FWD50" s="121"/>
      <c r="FWE50" s="121"/>
      <c r="FWF50" s="121"/>
      <c r="FWG50" s="121"/>
      <c r="FWH50" s="121"/>
      <c r="FWI50" s="121"/>
      <c r="FWJ50" s="121"/>
      <c r="FWK50" s="121"/>
      <c r="FWL50" s="121"/>
      <c r="FWM50" s="121"/>
      <c r="FWN50" s="121"/>
      <c r="FWO50" s="121"/>
      <c r="FWP50" s="121"/>
      <c r="FWQ50" s="121"/>
      <c r="FWR50" s="121"/>
      <c r="FWS50" s="121"/>
      <c r="FWT50" s="121"/>
      <c r="FWU50" s="121"/>
      <c r="FWV50" s="121"/>
      <c r="FWW50" s="121"/>
      <c r="FWX50" s="121"/>
      <c r="FWY50" s="121"/>
      <c r="FWZ50" s="121"/>
      <c r="FXA50" s="121"/>
      <c r="FXB50" s="121"/>
      <c r="FXC50" s="121"/>
      <c r="FXD50" s="121"/>
      <c r="FXE50" s="121"/>
      <c r="FXF50" s="121"/>
      <c r="FXG50" s="121"/>
      <c r="FXH50" s="121"/>
      <c r="FXI50" s="121"/>
      <c r="FXJ50" s="121"/>
      <c r="FXK50" s="121"/>
      <c r="FXL50" s="121"/>
      <c r="FXM50" s="121"/>
      <c r="FXN50" s="121"/>
      <c r="FXO50" s="121"/>
      <c r="FXP50" s="121"/>
      <c r="FXQ50" s="121"/>
      <c r="FXR50" s="121"/>
      <c r="FXS50" s="121"/>
      <c r="FXT50" s="121"/>
      <c r="FXU50" s="121"/>
      <c r="FXV50" s="121"/>
      <c r="FXW50" s="121"/>
      <c r="FXX50" s="121"/>
      <c r="FXY50" s="121"/>
      <c r="FXZ50" s="121"/>
      <c r="FYA50" s="121"/>
      <c r="FYB50" s="121"/>
      <c r="FYC50" s="121"/>
      <c r="FYD50" s="121"/>
      <c r="FYE50" s="121"/>
      <c r="FYF50" s="121"/>
      <c r="FYG50" s="121"/>
      <c r="FYH50" s="121"/>
      <c r="FYI50" s="121"/>
      <c r="FYJ50" s="121"/>
      <c r="FYK50" s="121"/>
      <c r="FYL50" s="121"/>
      <c r="FYM50" s="121"/>
      <c r="FYN50" s="121"/>
      <c r="FYO50" s="121"/>
      <c r="FYP50" s="121"/>
      <c r="FYQ50" s="121"/>
      <c r="FYR50" s="121"/>
      <c r="FYS50" s="121"/>
      <c r="FYT50" s="121"/>
      <c r="FYU50" s="121"/>
      <c r="FYV50" s="121"/>
      <c r="FYW50" s="121"/>
      <c r="FYX50" s="121"/>
      <c r="FYY50" s="121"/>
      <c r="FYZ50" s="121"/>
      <c r="FZA50" s="121"/>
      <c r="FZB50" s="121"/>
      <c r="FZC50" s="121"/>
      <c r="FZD50" s="121"/>
      <c r="FZE50" s="121"/>
      <c r="FZF50" s="121"/>
      <c r="FZG50" s="121"/>
      <c r="FZH50" s="121"/>
      <c r="FZI50" s="121"/>
      <c r="FZJ50" s="121"/>
      <c r="FZK50" s="121"/>
      <c r="FZL50" s="121"/>
      <c r="FZM50" s="121"/>
      <c r="FZN50" s="121"/>
      <c r="FZO50" s="121"/>
      <c r="FZP50" s="121"/>
      <c r="FZQ50" s="121"/>
      <c r="FZR50" s="121"/>
      <c r="FZS50" s="121"/>
      <c r="FZT50" s="121"/>
      <c r="FZU50" s="121"/>
      <c r="FZV50" s="121"/>
      <c r="FZW50" s="121"/>
      <c r="FZX50" s="121"/>
      <c r="FZY50" s="121"/>
      <c r="FZZ50" s="121"/>
      <c r="GAA50" s="121"/>
      <c r="GAB50" s="121"/>
      <c r="GAC50" s="121"/>
      <c r="GAD50" s="121"/>
      <c r="GAE50" s="121"/>
      <c r="GAF50" s="121"/>
      <c r="GAG50" s="121"/>
      <c r="GAH50" s="121"/>
      <c r="GAI50" s="121"/>
      <c r="GAJ50" s="121"/>
      <c r="GAK50" s="121"/>
      <c r="GAL50" s="121"/>
      <c r="GAM50" s="121"/>
      <c r="GAN50" s="121"/>
      <c r="GAO50" s="121"/>
      <c r="GAP50" s="121"/>
      <c r="GAQ50" s="121"/>
      <c r="GAR50" s="121"/>
      <c r="GAS50" s="121"/>
      <c r="GAT50" s="121"/>
      <c r="GAU50" s="121"/>
      <c r="GAV50" s="121"/>
      <c r="GAW50" s="121"/>
      <c r="GAX50" s="121"/>
      <c r="GAY50" s="121"/>
      <c r="GAZ50" s="121"/>
      <c r="GBA50" s="121"/>
      <c r="GBB50" s="121"/>
      <c r="GBC50" s="121"/>
      <c r="GBD50" s="121"/>
      <c r="GBE50" s="121"/>
      <c r="GBF50" s="121"/>
      <c r="GBG50" s="121"/>
      <c r="GBH50" s="121"/>
      <c r="GBI50" s="121"/>
      <c r="GBJ50" s="121"/>
      <c r="GBK50" s="121"/>
      <c r="GBL50" s="121"/>
      <c r="GBM50" s="121"/>
      <c r="GBN50" s="121"/>
      <c r="GBO50" s="121"/>
      <c r="GBP50" s="121"/>
      <c r="GBQ50" s="121"/>
      <c r="GBR50" s="121"/>
      <c r="GBS50" s="121"/>
      <c r="GBT50" s="121"/>
      <c r="GBU50" s="121"/>
      <c r="GBV50" s="121"/>
      <c r="GBW50" s="121"/>
      <c r="GBX50" s="121"/>
      <c r="GBY50" s="121"/>
      <c r="GBZ50" s="121"/>
      <c r="GCA50" s="121"/>
      <c r="GCB50" s="121"/>
      <c r="GCC50" s="121"/>
      <c r="GCD50" s="121"/>
      <c r="GCE50" s="121"/>
      <c r="GCF50" s="121"/>
      <c r="GCG50" s="121"/>
      <c r="GCH50" s="121"/>
      <c r="GCI50" s="121"/>
      <c r="GCJ50" s="121"/>
      <c r="GCK50" s="121"/>
      <c r="GCL50" s="121"/>
      <c r="GCM50" s="121"/>
      <c r="GCN50" s="121"/>
      <c r="GCO50" s="121"/>
      <c r="GCP50" s="121"/>
      <c r="GCQ50" s="121"/>
      <c r="GCR50" s="121"/>
      <c r="GCS50" s="121"/>
      <c r="GCT50" s="121"/>
      <c r="GCU50" s="121"/>
      <c r="GCV50" s="121"/>
      <c r="GCW50" s="121"/>
      <c r="GCX50" s="121"/>
      <c r="GCY50" s="121"/>
      <c r="GCZ50" s="121"/>
      <c r="GDA50" s="121"/>
      <c r="GDB50" s="121"/>
      <c r="GDC50" s="121"/>
      <c r="GDD50" s="121"/>
      <c r="GDE50" s="121"/>
      <c r="GDF50" s="121"/>
      <c r="GDG50" s="121"/>
      <c r="GDH50" s="121"/>
      <c r="GDI50" s="121"/>
      <c r="GDJ50" s="121"/>
      <c r="GDK50" s="121"/>
      <c r="GDL50" s="121"/>
      <c r="GDM50" s="121"/>
      <c r="GDN50" s="121"/>
      <c r="GDO50" s="121"/>
      <c r="GDP50" s="121"/>
      <c r="GDQ50" s="121"/>
      <c r="GDR50" s="121"/>
      <c r="GDS50" s="121"/>
      <c r="GDT50" s="121"/>
      <c r="GDU50" s="121"/>
      <c r="GDV50" s="121"/>
      <c r="GDW50" s="121"/>
      <c r="GDX50" s="121"/>
      <c r="GDY50" s="121"/>
      <c r="GDZ50" s="121"/>
      <c r="GEA50" s="121"/>
      <c r="GEB50" s="121"/>
      <c r="GEC50" s="121"/>
      <c r="GED50" s="121"/>
      <c r="GEE50" s="121"/>
      <c r="GEF50" s="121"/>
      <c r="GEG50" s="121"/>
      <c r="GEH50" s="121"/>
      <c r="GEI50" s="121"/>
      <c r="GEJ50" s="121"/>
      <c r="GEK50" s="121"/>
      <c r="GEL50" s="121"/>
      <c r="GEM50" s="121"/>
      <c r="GEN50" s="121"/>
      <c r="GEO50" s="121"/>
      <c r="GEP50" s="121"/>
      <c r="GEQ50" s="121"/>
      <c r="GER50" s="121"/>
      <c r="GES50" s="121"/>
      <c r="GET50" s="121"/>
      <c r="GEU50" s="121"/>
      <c r="GEV50" s="121"/>
      <c r="GEW50" s="121"/>
      <c r="GEX50" s="121"/>
      <c r="GEY50" s="121"/>
      <c r="GEZ50" s="121"/>
      <c r="GFA50" s="121"/>
      <c r="GFB50" s="121"/>
      <c r="GFC50" s="121"/>
      <c r="GFD50" s="121"/>
      <c r="GFE50" s="121"/>
      <c r="GFF50" s="121"/>
      <c r="GFG50" s="121"/>
      <c r="GFH50" s="121"/>
      <c r="GFI50" s="121"/>
      <c r="GFJ50" s="121"/>
      <c r="GFK50" s="121"/>
      <c r="GFL50" s="121"/>
      <c r="GFM50" s="121"/>
      <c r="GFN50" s="121"/>
      <c r="GFO50" s="121"/>
      <c r="GFP50" s="121"/>
      <c r="GFQ50" s="121"/>
      <c r="GFR50" s="121"/>
      <c r="GFS50" s="121"/>
      <c r="GFT50" s="121"/>
      <c r="GFU50" s="121"/>
      <c r="GFV50" s="121"/>
      <c r="GFW50" s="121"/>
      <c r="GFX50" s="121"/>
      <c r="GFY50" s="121"/>
      <c r="GFZ50" s="121"/>
      <c r="GGA50" s="121"/>
      <c r="GGB50" s="121"/>
      <c r="GGC50" s="121"/>
      <c r="GGD50" s="121"/>
      <c r="GGE50" s="121"/>
      <c r="GGF50" s="121"/>
      <c r="GGG50" s="121"/>
      <c r="GGH50" s="121"/>
      <c r="GGI50" s="121"/>
      <c r="GGJ50" s="121"/>
      <c r="GGK50" s="121"/>
      <c r="GGL50" s="121"/>
      <c r="GGM50" s="121"/>
      <c r="GGN50" s="121"/>
      <c r="GGO50" s="121"/>
      <c r="GGP50" s="121"/>
      <c r="GGQ50" s="121"/>
      <c r="GGR50" s="121"/>
      <c r="GGS50" s="121"/>
      <c r="GGT50" s="121"/>
      <c r="GGU50" s="121"/>
      <c r="GGV50" s="121"/>
      <c r="GGW50" s="121"/>
      <c r="GGX50" s="121"/>
      <c r="GGY50" s="121"/>
      <c r="GGZ50" s="121"/>
      <c r="GHA50" s="121"/>
      <c r="GHB50" s="121"/>
      <c r="GHC50" s="121"/>
      <c r="GHD50" s="121"/>
      <c r="GHE50" s="121"/>
      <c r="GHF50" s="121"/>
      <c r="GHG50" s="121"/>
      <c r="GHH50" s="121"/>
      <c r="GHI50" s="121"/>
      <c r="GHJ50" s="121"/>
      <c r="GHK50" s="121"/>
      <c r="GHL50" s="121"/>
      <c r="GHM50" s="121"/>
      <c r="GHN50" s="121"/>
      <c r="GHO50" s="121"/>
      <c r="GHP50" s="121"/>
      <c r="GHQ50" s="121"/>
      <c r="GHR50" s="121"/>
      <c r="GHS50" s="121"/>
      <c r="GHT50" s="121"/>
      <c r="GHU50" s="121"/>
      <c r="GHV50" s="121"/>
      <c r="GHW50" s="121"/>
      <c r="GHX50" s="121"/>
      <c r="GHY50" s="121"/>
      <c r="GHZ50" s="121"/>
      <c r="GIA50" s="121"/>
      <c r="GIB50" s="121"/>
      <c r="GIC50" s="121"/>
      <c r="GID50" s="121"/>
      <c r="GIE50" s="121"/>
      <c r="GIF50" s="121"/>
      <c r="GIG50" s="121"/>
      <c r="GIH50" s="121"/>
      <c r="GII50" s="121"/>
      <c r="GIJ50" s="121"/>
      <c r="GIK50" s="121"/>
      <c r="GIL50" s="121"/>
      <c r="GIM50" s="121"/>
      <c r="GIN50" s="121"/>
      <c r="GIO50" s="121"/>
      <c r="GIP50" s="121"/>
      <c r="GIQ50" s="121"/>
      <c r="GIR50" s="121"/>
      <c r="GIS50" s="121"/>
      <c r="GIT50" s="121"/>
      <c r="GIU50" s="121"/>
      <c r="GIV50" s="121"/>
      <c r="GIW50" s="121"/>
      <c r="GIX50" s="121"/>
      <c r="GIY50" s="121"/>
      <c r="GIZ50" s="121"/>
      <c r="GJA50" s="121"/>
      <c r="GJB50" s="121"/>
      <c r="GJC50" s="121"/>
      <c r="GJD50" s="121"/>
      <c r="GJE50" s="121"/>
      <c r="GJF50" s="121"/>
      <c r="GJG50" s="121"/>
      <c r="GJH50" s="121"/>
      <c r="GJI50" s="121"/>
      <c r="GJJ50" s="121"/>
      <c r="GJK50" s="121"/>
      <c r="GJL50" s="121"/>
      <c r="GJM50" s="121"/>
      <c r="GJN50" s="121"/>
      <c r="GJO50" s="121"/>
      <c r="GJP50" s="121"/>
      <c r="GJQ50" s="121"/>
      <c r="GJR50" s="121"/>
      <c r="GJS50" s="121"/>
      <c r="GJT50" s="121"/>
      <c r="GJU50" s="121"/>
      <c r="GJV50" s="121"/>
      <c r="GJW50" s="121"/>
      <c r="GJX50" s="121"/>
      <c r="GJY50" s="121"/>
      <c r="GJZ50" s="121"/>
      <c r="GKA50" s="121"/>
      <c r="GKB50" s="121"/>
      <c r="GKC50" s="121"/>
      <c r="GKD50" s="121"/>
      <c r="GKE50" s="121"/>
      <c r="GKF50" s="121"/>
      <c r="GKG50" s="121"/>
      <c r="GKH50" s="121"/>
      <c r="GKI50" s="121"/>
      <c r="GKJ50" s="121"/>
      <c r="GKK50" s="121"/>
      <c r="GKL50" s="121"/>
      <c r="GKM50" s="121"/>
      <c r="GKN50" s="121"/>
      <c r="GKO50" s="121"/>
      <c r="GKP50" s="121"/>
      <c r="GKQ50" s="121"/>
      <c r="GKR50" s="121"/>
      <c r="GKS50" s="121"/>
      <c r="GKT50" s="121"/>
      <c r="GKU50" s="121"/>
      <c r="GKV50" s="121"/>
      <c r="GKW50" s="121"/>
      <c r="GKX50" s="121"/>
      <c r="GKY50" s="121"/>
      <c r="GKZ50" s="121"/>
      <c r="GLA50" s="121"/>
      <c r="GLB50" s="121"/>
      <c r="GLC50" s="121"/>
      <c r="GLD50" s="121"/>
      <c r="GLE50" s="121"/>
      <c r="GLF50" s="121"/>
      <c r="GLG50" s="121"/>
      <c r="GLH50" s="121"/>
      <c r="GLI50" s="121"/>
      <c r="GLJ50" s="121"/>
      <c r="GLK50" s="121"/>
      <c r="GLL50" s="121"/>
      <c r="GLM50" s="121"/>
      <c r="GLN50" s="121"/>
      <c r="GLO50" s="121"/>
      <c r="GLP50" s="121"/>
      <c r="GLQ50" s="121"/>
      <c r="GLR50" s="121"/>
      <c r="GLS50" s="121"/>
      <c r="GLT50" s="121"/>
      <c r="GLU50" s="121"/>
      <c r="GLV50" s="121"/>
      <c r="GLW50" s="121"/>
      <c r="GLX50" s="121"/>
      <c r="GLY50" s="121"/>
      <c r="GLZ50" s="121"/>
      <c r="GMA50" s="121"/>
      <c r="GMB50" s="121"/>
      <c r="GMC50" s="121"/>
      <c r="GMD50" s="121"/>
      <c r="GME50" s="121"/>
      <c r="GMF50" s="121"/>
      <c r="GMG50" s="121"/>
      <c r="GMH50" s="121"/>
      <c r="GMI50" s="121"/>
      <c r="GMJ50" s="121"/>
      <c r="GMK50" s="121"/>
      <c r="GML50" s="121"/>
      <c r="GMM50" s="121"/>
      <c r="GMN50" s="121"/>
      <c r="GMO50" s="121"/>
      <c r="GMP50" s="121"/>
      <c r="GMQ50" s="121"/>
      <c r="GMR50" s="121"/>
      <c r="GMS50" s="121"/>
      <c r="GMT50" s="121"/>
      <c r="GMU50" s="121"/>
      <c r="GMV50" s="121"/>
      <c r="GMW50" s="121"/>
      <c r="GMX50" s="121"/>
      <c r="GMY50" s="121"/>
      <c r="GMZ50" s="121"/>
      <c r="GNA50" s="121"/>
      <c r="GNB50" s="121"/>
      <c r="GNC50" s="121"/>
      <c r="GND50" s="121"/>
      <c r="GNE50" s="121"/>
      <c r="GNF50" s="121"/>
      <c r="GNG50" s="121"/>
      <c r="GNH50" s="121"/>
      <c r="GNI50" s="121"/>
      <c r="GNJ50" s="121"/>
      <c r="GNK50" s="121"/>
      <c r="GNL50" s="121"/>
      <c r="GNM50" s="121"/>
      <c r="GNN50" s="121"/>
      <c r="GNO50" s="121"/>
      <c r="GNP50" s="121"/>
      <c r="GNQ50" s="121"/>
      <c r="GNR50" s="121"/>
      <c r="GNS50" s="121"/>
      <c r="GNT50" s="121"/>
      <c r="GNU50" s="121"/>
      <c r="GNV50" s="121"/>
      <c r="GNW50" s="121"/>
      <c r="GNX50" s="121"/>
      <c r="GNY50" s="121"/>
      <c r="GNZ50" s="121"/>
      <c r="GOA50" s="121"/>
      <c r="GOB50" s="121"/>
      <c r="GOC50" s="121"/>
      <c r="GOD50" s="121"/>
      <c r="GOE50" s="121"/>
      <c r="GOF50" s="121"/>
      <c r="GOG50" s="121"/>
      <c r="GOH50" s="121"/>
      <c r="GOI50" s="121"/>
      <c r="GOJ50" s="121"/>
      <c r="GOK50" s="121"/>
      <c r="GOL50" s="121"/>
      <c r="GOM50" s="121"/>
      <c r="GON50" s="121"/>
      <c r="GOO50" s="121"/>
      <c r="GOP50" s="121"/>
      <c r="GOQ50" s="121"/>
      <c r="GOR50" s="121"/>
      <c r="GOS50" s="121"/>
      <c r="GOT50" s="121"/>
      <c r="GOU50" s="121"/>
      <c r="GOV50" s="121"/>
      <c r="GOW50" s="121"/>
      <c r="GOX50" s="121"/>
      <c r="GOY50" s="121"/>
      <c r="GOZ50" s="121"/>
      <c r="GPA50" s="121"/>
      <c r="GPB50" s="121"/>
      <c r="GPC50" s="121"/>
      <c r="GPD50" s="121"/>
      <c r="GPE50" s="121"/>
      <c r="GPF50" s="121"/>
      <c r="GPG50" s="121"/>
      <c r="GPH50" s="121"/>
      <c r="GPI50" s="121"/>
      <c r="GPJ50" s="121"/>
      <c r="GPK50" s="121"/>
      <c r="GPL50" s="121"/>
      <c r="GPM50" s="121"/>
      <c r="GPN50" s="121"/>
      <c r="GPO50" s="121"/>
      <c r="GPP50" s="121"/>
      <c r="GPQ50" s="121"/>
      <c r="GPR50" s="121"/>
      <c r="GPS50" s="121"/>
      <c r="GPT50" s="121"/>
      <c r="GPU50" s="121"/>
      <c r="GPV50" s="121"/>
      <c r="GPW50" s="121"/>
      <c r="GPX50" s="121"/>
      <c r="GPY50" s="121"/>
      <c r="GPZ50" s="121"/>
      <c r="GQA50" s="121"/>
      <c r="GQB50" s="121"/>
      <c r="GQC50" s="121"/>
      <c r="GQD50" s="121"/>
      <c r="GQE50" s="121"/>
      <c r="GQF50" s="121"/>
      <c r="GQG50" s="121"/>
      <c r="GQH50" s="121"/>
      <c r="GQI50" s="121"/>
      <c r="GQJ50" s="121"/>
      <c r="GQK50" s="121"/>
      <c r="GQL50" s="121"/>
      <c r="GQM50" s="121"/>
      <c r="GQN50" s="121"/>
      <c r="GQO50" s="121"/>
      <c r="GQP50" s="121"/>
      <c r="GQQ50" s="121"/>
      <c r="GQR50" s="121"/>
      <c r="GQS50" s="121"/>
      <c r="GQT50" s="121"/>
      <c r="GQU50" s="121"/>
      <c r="GQV50" s="121"/>
      <c r="GQW50" s="121"/>
      <c r="GQX50" s="121"/>
      <c r="GQY50" s="121"/>
      <c r="GQZ50" s="121"/>
      <c r="GRA50" s="121"/>
      <c r="GRB50" s="121"/>
      <c r="GRC50" s="121"/>
      <c r="GRD50" s="121"/>
      <c r="GRE50" s="121"/>
      <c r="GRF50" s="121"/>
      <c r="GRG50" s="121"/>
      <c r="GRH50" s="121"/>
      <c r="GRI50" s="121"/>
      <c r="GRJ50" s="121"/>
      <c r="GRK50" s="121"/>
      <c r="GRL50" s="121"/>
      <c r="GRM50" s="121"/>
      <c r="GRN50" s="121"/>
      <c r="GRO50" s="121"/>
      <c r="GRP50" s="121"/>
      <c r="GRQ50" s="121"/>
      <c r="GRR50" s="121"/>
      <c r="GRS50" s="121"/>
      <c r="GRT50" s="121"/>
      <c r="GRU50" s="121"/>
      <c r="GRV50" s="121"/>
      <c r="GRW50" s="121"/>
      <c r="GRX50" s="121"/>
      <c r="GRY50" s="121"/>
      <c r="GRZ50" s="121"/>
      <c r="GSA50" s="121"/>
      <c r="GSB50" s="121"/>
      <c r="GSC50" s="121"/>
      <c r="GSD50" s="121"/>
      <c r="GSE50" s="121"/>
      <c r="GSF50" s="121"/>
      <c r="GSG50" s="121"/>
      <c r="GSH50" s="121"/>
      <c r="GSI50" s="121"/>
      <c r="GSJ50" s="121"/>
      <c r="GSK50" s="121"/>
      <c r="GSL50" s="121"/>
      <c r="GSM50" s="121"/>
      <c r="GSN50" s="121"/>
      <c r="GSO50" s="121"/>
      <c r="GSP50" s="121"/>
      <c r="GSQ50" s="121"/>
      <c r="GSR50" s="121"/>
      <c r="GSS50" s="121"/>
      <c r="GST50" s="121"/>
      <c r="GSU50" s="121"/>
      <c r="GSV50" s="121"/>
      <c r="GSW50" s="121"/>
      <c r="GSX50" s="121"/>
      <c r="GSY50" s="121"/>
      <c r="GSZ50" s="121"/>
      <c r="GTA50" s="121"/>
      <c r="GTB50" s="121"/>
      <c r="GTC50" s="121"/>
      <c r="GTD50" s="121"/>
      <c r="GTE50" s="121"/>
      <c r="GTF50" s="121"/>
      <c r="GTG50" s="121"/>
      <c r="GTH50" s="121"/>
      <c r="GTI50" s="121"/>
      <c r="GTJ50" s="121"/>
      <c r="GTK50" s="121"/>
      <c r="GTL50" s="121"/>
      <c r="GTM50" s="121"/>
      <c r="GTN50" s="121"/>
      <c r="GTO50" s="121"/>
      <c r="GTP50" s="121"/>
      <c r="GTQ50" s="121"/>
      <c r="GTR50" s="121"/>
      <c r="GTS50" s="121"/>
      <c r="GTT50" s="121"/>
      <c r="GTU50" s="121"/>
      <c r="GTV50" s="121"/>
      <c r="GTW50" s="121"/>
      <c r="GTX50" s="121"/>
      <c r="GTY50" s="121"/>
      <c r="GTZ50" s="121"/>
      <c r="GUA50" s="121"/>
      <c r="GUB50" s="121"/>
      <c r="GUC50" s="121"/>
      <c r="GUD50" s="121"/>
      <c r="GUE50" s="121"/>
      <c r="GUF50" s="121"/>
      <c r="GUG50" s="121"/>
      <c r="GUH50" s="121"/>
      <c r="GUI50" s="121"/>
      <c r="GUJ50" s="121"/>
      <c r="GUK50" s="121"/>
      <c r="GUL50" s="121"/>
      <c r="GUM50" s="121"/>
      <c r="GUN50" s="121"/>
      <c r="GUO50" s="121"/>
      <c r="GUP50" s="121"/>
      <c r="GUQ50" s="121"/>
      <c r="GUR50" s="121"/>
      <c r="GUS50" s="121"/>
      <c r="GUT50" s="121"/>
      <c r="GUU50" s="121"/>
      <c r="GUV50" s="121"/>
      <c r="GUW50" s="121"/>
      <c r="GUX50" s="121"/>
      <c r="GUY50" s="121"/>
      <c r="GUZ50" s="121"/>
      <c r="GVA50" s="121"/>
      <c r="GVB50" s="121"/>
      <c r="GVC50" s="121"/>
      <c r="GVD50" s="121"/>
      <c r="GVE50" s="121"/>
      <c r="GVF50" s="121"/>
      <c r="GVG50" s="121"/>
      <c r="GVH50" s="121"/>
      <c r="GVI50" s="121"/>
      <c r="GVJ50" s="121"/>
      <c r="GVK50" s="121"/>
      <c r="GVL50" s="121"/>
      <c r="GVM50" s="121"/>
      <c r="GVN50" s="121"/>
      <c r="GVO50" s="121"/>
      <c r="GVP50" s="121"/>
      <c r="GVQ50" s="121"/>
      <c r="GVR50" s="121"/>
      <c r="GVS50" s="121"/>
      <c r="GVT50" s="121"/>
      <c r="GVU50" s="121"/>
      <c r="GVV50" s="121"/>
      <c r="GVW50" s="121"/>
      <c r="GVX50" s="121"/>
      <c r="GVY50" s="121"/>
      <c r="GVZ50" s="121"/>
      <c r="GWA50" s="121"/>
      <c r="GWB50" s="121"/>
      <c r="GWC50" s="121"/>
      <c r="GWD50" s="121"/>
      <c r="GWE50" s="121"/>
      <c r="GWF50" s="121"/>
      <c r="GWG50" s="121"/>
      <c r="GWH50" s="121"/>
      <c r="GWI50" s="121"/>
      <c r="GWJ50" s="121"/>
      <c r="GWK50" s="121"/>
      <c r="GWL50" s="121"/>
      <c r="GWM50" s="121"/>
      <c r="GWN50" s="121"/>
      <c r="GWO50" s="121"/>
      <c r="GWP50" s="121"/>
      <c r="GWQ50" s="121"/>
      <c r="GWR50" s="121"/>
      <c r="GWS50" s="121"/>
      <c r="GWT50" s="121"/>
      <c r="GWU50" s="121"/>
      <c r="GWV50" s="121"/>
      <c r="GWW50" s="121"/>
      <c r="GWX50" s="121"/>
      <c r="GWY50" s="121"/>
      <c r="GWZ50" s="121"/>
      <c r="GXA50" s="121"/>
      <c r="GXB50" s="121"/>
      <c r="GXC50" s="121"/>
      <c r="GXD50" s="121"/>
      <c r="GXE50" s="121"/>
      <c r="GXF50" s="121"/>
      <c r="GXG50" s="121"/>
      <c r="GXH50" s="121"/>
      <c r="GXI50" s="121"/>
      <c r="GXJ50" s="121"/>
      <c r="GXK50" s="121"/>
      <c r="GXL50" s="121"/>
      <c r="GXM50" s="121"/>
      <c r="GXN50" s="121"/>
      <c r="GXO50" s="121"/>
      <c r="GXP50" s="121"/>
      <c r="GXQ50" s="121"/>
      <c r="GXR50" s="121"/>
      <c r="GXS50" s="121"/>
      <c r="GXT50" s="121"/>
      <c r="GXU50" s="121"/>
      <c r="GXV50" s="121"/>
      <c r="GXW50" s="121"/>
      <c r="GXX50" s="121"/>
      <c r="GXY50" s="121"/>
      <c r="GXZ50" s="121"/>
      <c r="GYA50" s="121"/>
      <c r="GYB50" s="121"/>
      <c r="GYC50" s="121"/>
      <c r="GYD50" s="121"/>
      <c r="GYE50" s="121"/>
      <c r="GYF50" s="121"/>
      <c r="GYG50" s="121"/>
      <c r="GYH50" s="121"/>
      <c r="GYI50" s="121"/>
      <c r="GYJ50" s="121"/>
      <c r="GYK50" s="121"/>
      <c r="GYL50" s="121"/>
      <c r="GYM50" s="121"/>
      <c r="GYN50" s="121"/>
      <c r="GYO50" s="121"/>
      <c r="GYP50" s="121"/>
      <c r="GYQ50" s="121"/>
      <c r="GYR50" s="121"/>
      <c r="GYS50" s="121"/>
      <c r="GYT50" s="121"/>
      <c r="GYU50" s="121"/>
      <c r="GYV50" s="121"/>
      <c r="GYW50" s="121"/>
      <c r="GYX50" s="121"/>
      <c r="GYY50" s="121"/>
      <c r="GYZ50" s="121"/>
      <c r="GZA50" s="121"/>
      <c r="GZB50" s="121"/>
      <c r="GZC50" s="121"/>
      <c r="GZD50" s="121"/>
      <c r="GZE50" s="121"/>
      <c r="GZF50" s="121"/>
      <c r="GZG50" s="121"/>
      <c r="GZH50" s="121"/>
      <c r="GZI50" s="121"/>
      <c r="GZJ50" s="121"/>
      <c r="GZK50" s="121"/>
      <c r="GZL50" s="121"/>
      <c r="GZM50" s="121"/>
      <c r="GZN50" s="121"/>
      <c r="GZO50" s="121"/>
      <c r="GZP50" s="121"/>
      <c r="GZQ50" s="121"/>
      <c r="GZR50" s="121"/>
      <c r="GZS50" s="121"/>
      <c r="GZT50" s="121"/>
      <c r="GZU50" s="121"/>
      <c r="GZV50" s="121"/>
      <c r="GZW50" s="121"/>
      <c r="GZX50" s="121"/>
      <c r="GZY50" s="121"/>
      <c r="GZZ50" s="121"/>
      <c r="HAA50" s="121"/>
      <c r="HAB50" s="121"/>
      <c r="HAC50" s="121"/>
      <c r="HAD50" s="121"/>
      <c r="HAE50" s="121"/>
      <c r="HAF50" s="121"/>
      <c r="HAG50" s="121"/>
      <c r="HAH50" s="121"/>
      <c r="HAI50" s="121"/>
      <c r="HAJ50" s="121"/>
      <c r="HAK50" s="121"/>
      <c r="HAL50" s="121"/>
      <c r="HAM50" s="121"/>
      <c r="HAN50" s="121"/>
      <c r="HAO50" s="121"/>
      <c r="HAP50" s="121"/>
      <c r="HAQ50" s="121"/>
      <c r="HAR50" s="121"/>
      <c r="HAS50" s="121"/>
      <c r="HAT50" s="121"/>
      <c r="HAU50" s="121"/>
      <c r="HAV50" s="121"/>
      <c r="HAW50" s="121"/>
      <c r="HAX50" s="121"/>
      <c r="HAY50" s="121"/>
      <c r="HAZ50" s="121"/>
      <c r="HBA50" s="121"/>
      <c r="HBB50" s="121"/>
      <c r="HBC50" s="121"/>
      <c r="HBD50" s="121"/>
      <c r="HBE50" s="121"/>
      <c r="HBF50" s="121"/>
      <c r="HBG50" s="121"/>
      <c r="HBH50" s="121"/>
      <c r="HBI50" s="121"/>
      <c r="HBJ50" s="121"/>
      <c r="HBK50" s="121"/>
      <c r="HBL50" s="121"/>
      <c r="HBM50" s="121"/>
      <c r="HBN50" s="121"/>
      <c r="HBO50" s="121"/>
      <c r="HBP50" s="121"/>
      <c r="HBQ50" s="121"/>
      <c r="HBR50" s="121"/>
      <c r="HBS50" s="121"/>
      <c r="HBT50" s="121"/>
      <c r="HBU50" s="121"/>
      <c r="HBV50" s="121"/>
      <c r="HBW50" s="121"/>
      <c r="HBX50" s="121"/>
      <c r="HBY50" s="121"/>
      <c r="HBZ50" s="121"/>
      <c r="HCA50" s="121"/>
      <c r="HCB50" s="121"/>
      <c r="HCC50" s="121"/>
      <c r="HCD50" s="121"/>
      <c r="HCE50" s="121"/>
      <c r="HCF50" s="121"/>
      <c r="HCG50" s="121"/>
      <c r="HCH50" s="121"/>
      <c r="HCI50" s="121"/>
      <c r="HCJ50" s="121"/>
      <c r="HCK50" s="121"/>
      <c r="HCL50" s="121"/>
      <c r="HCM50" s="121"/>
      <c r="HCN50" s="121"/>
      <c r="HCO50" s="121"/>
      <c r="HCP50" s="121"/>
      <c r="HCQ50" s="121"/>
      <c r="HCR50" s="121"/>
      <c r="HCS50" s="121"/>
      <c r="HCT50" s="121"/>
      <c r="HCU50" s="121"/>
      <c r="HCV50" s="121"/>
      <c r="HCW50" s="121"/>
      <c r="HCX50" s="121"/>
      <c r="HCY50" s="121"/>
      <c r="HCZ50" s="121"/>
      <c r="HDA50" s="121"/>
      <c r="HDB50" s="121"/>
      <c r="HDC50" s="121"/>
      <c r="HDD50" s="121"/>
      <c r="HDE50" s="121"/>
      <c r="HDF50" s="121"/>
      <c r="HDG50" s="121"/>
      <c r="HDH50" s="121"/>
      <c r="HDI50" s="121"/>
      <c r="HDJ50" s="121"/>
      <c r="HDK50" s="121"/>
      <c r="HDL50" s="121"/>
      <c r="HDM50" s="121"/>
      <c r="HDN50" s="121"/>
      <c r="HDO50" s="121"/>
      <c r="HDP50" s="121"/>
      <c r="HDQ50" s="121"/>
      <c r="HDR50" s="121"/>
      <c r="HDS50" s="121"/>
      <c r="HDT50" s="121"/>
      <c r="HDU50" s="121"/>
      <c r="HDV50" s="121"/>
      <c r="HDW50" s="121"/>
      <c r="HDX50" s="121"/>
      <c r="HDY50" s="121"/>
      <c r="HDZ50" s="121"/>
      <c r="HEA50" s="121"/>
      <c r="HEB50" s="121"/>
      <c r="HEC50" s="121"/>
      <c r="HED50" s="121"/>
      <c r="HEE50" s="121"/>
      <c r="HEF50" s="121"/>
      <c r="HEG50" s="121"/>
      <c r="HEH50" s="121"/>
      <c r="HEI50" s="121"/>
      <c r="HEJ50" s="121"/>
      <c r="HEK50" s="121"/>
      <c r="HEL50" s="121"/>
      <c r="HEM50" s="121"/>
      <c r="HEN50" s="121"/>
      <c r="HEO50" s="121"/>
      <c r="HEP50" s="121"/>
      <c r="HEQ50" s="121"/>
      <c r="HER50" s="121"/>
      <c r="HES50" s="121"/>
      <c r="HET50" s="121"/>
      <c r="HEU50" s="121"/>
      <c r="HEV50" s="121"/>
      <c r="HEW50" s="121"/>
      <c r="HEX50" s="121"/>
      <c r="HEY50" s="121"/>
      <c r="HEZ50" s="121"/>
      <c r="HFA50" s="121"/>
      <c r="HFB50" s="121"/>
      <c r="HFC50" s="121"/>
      <c r="HFD50" s="121"/>
      <c r="HFE50" s="121"/>
      <c r="HFF50" s="121"/>
      <c r="HFG50" s="121"/>
      <c r="HFH50" s="121"/>
      <c r="HFI50" s="121"/>
      <c r="HFJ50" s="121"/>
      <c r="HFK50" s="121"/>
      <c r="HFL50" s="121"/>
      <c r="HFM50" s="121"/>
      <c r="HFN50" s="121"/>
      <c r="HFO50" s="121"/>
      <c r="HFP50" s="121"/>
      <c r="HFQ50" s="121"/>
      <c r="HFR50" s="121"/>
      <c r="HFS50" s="121"/>
      <c r="HFT50" s="121"/>
      <c r="HFU50" s="121"/>
      <c r="HFV50" s="121"/>
      <c r="HFW50" s="121"/>
      <c r="HFX50" s="121"/>
      <c r="HFY50" s="121"/>
      <c r="HFZ50" s="121"/>
      <c r="HGA50" s="121"/>
      <c r="HGB50" s="121"/>
      <c r="HGC50" s="121"/>
      <c r="HGD50" s="121"/>
      <c r="HGE50" s="121"/>
      <c r="HGF50" s="121"/>
      <c r="HGG50" s="121"/>
      <c r="HGH50" s="121"/>
      <c r="HGI50" s="121"/>
      <c r="HGJ50" s="121"/>
      <c r="HGK50" s="121"/>
      <c r="HGL50" s="121"/>
      <c r="HGM50" s="121"/>
      <c r="HGN50" s="121"/>
      <c r="HGO50" s="121"/>
      <c r="HGP50" s="121"/>
      <c r="HGQ50" s="121"/>
      <c r="HGR50" s="121"/>
      <c r="HGS50" s="121"/>
      <c r="HGT50" s="121"/>
      <c r="HGU50" s="121"/>
      <c r="HGV50" s="121"/>
      <c r="HGW50" s="121"/>
      <c r="HGX50" s="121"/>
      <c r="HGY50" s="121"/>
      <c r="HGZ50" s="121"/>
      <c r="HHA50" s="121"/>
      <c r="HHB50" s="121"/>
      <c r="HHC50" s="121"/>
      <c r="HHD50" s="121"/>
      <c r="HHE50" s="121"/>
      <c r="HHF50" s="121"/>
      <c r="HHG50" s="121"/>
      <c r="HHH50" s="121"/>
      <c r="HHI50" s="121"/>
      <c r="HHJ50" s="121"/>
      <c r="HHK50" s="121"/>
      <c r="HHL50" s="121"/>
      <c r="HHM50" s="121"/>
      <c r="HHN50" s="121"/>
      <c r="HHO50" s="121"/>
      <c r="HHP50" s="121"/>
      <c r="HHQ50" s="121"/>
      <c r="HHR50" s="121"/>
      <c r="HHS50" s="121"/>
      <c r="HHT50" s="121"/>
      <c r="HHU50" s="121"/>
      <c r="HHV50" s="121"/>
      <c r="HHW50" s="121"/>
      <c r="HHX50" s="121"/>
      <c r="HHY50" s="121"/>
      <c r="HHZ50" s="121"/>
      <c r="HIA50" s="121"/>
      <c r="HIB50" s="121"/>
      <c r="HIC50" s="121"/>
      <c r="HID50" s="121"/>
      <c r="HIE50" s="121"/>
      <c r="HIF50" s="121"/>
      <c r="HIG50" s="121"/>
      <c r="HIH50" s="121"/>
      <c r="HII50" s="121"/>
      <c r="HIJ50" s="121"/>
      <c r="HIK50" s="121"/>
      <c r="HIL50" s="121"/>
      <c r="HIM50" s="121"/>
      <c r="HIN50" s="121"/>
      <c r="HIO50" s="121"/>
      <c r="HIP50" s="121"/>
      <c r="HIQ50" s="121"/>
      <c r="HIR50" s="121"/>
      <c r="HIS50" s="121"/>
      <c r="HIT50" s="121"/>
      <c r="HIU50" s="121"/>
      <c r="HIV50" s="121"/>
      <c r="HIW50" s="121"/>
      <c r="HIX50" s="121"/>
      <c r="HIY50" s="121"/>
      <c r="HIZ50" s="121"/>
      <c r="HJA50" s="121"/>
      <c r="HJB50" s="121"/>
      <c r="HJC50" s="121"/>
      <c r="HJD50" s="121"/>
      <c r="HJE50" s="121"/>
      <c r="HJF50" s="121"/>
      <c r="HJG50" s="121"/>
      <c r="HJH50" s="121"/>
      <c r="HJI50" s="121"/>
      <c r="HJJ50" s="121"/>
      <c r="HJK50" s="121"/>
      <c r="HJL50" s="121"/>
      <c r="HJM50" s="121"/>
      <c r="HJN50" s="121"/>
      <c r="HJO50" s="121"/>
      <c r="HJP50" s="121"/>
      <c r="HJQ50" s="121"/>
      <c r="HJR50" s="121"/>
      <c r="HJS50" s="121"/>
      <c r="HJT50" s="121"/>
      <c r="HJU50" s="121"/>
      <c r="HJV50" s="121"/>
      <c r="HJW50" s="121"/>
      <c r="HJX50" s="121"/>
      <c r="HJY50" s="121"/>
      <c r="HJZ50" s="121"/>
      <c r="HKA50" s="121"/>
      <c r="HKB50" s="121"/>
      <c r="HKC50" s="121"/>
      <c r="HKD50" s="121"/>
      <c r="HKE50" s="121"/>
      <c r="HKF50" s="121"/>
      <c r="HKG50" s="121"/>
      <c r="HKH50" s="121"/>
      <c r="HKI50" s="121"/>
      <c r="HKJ50" s="121"/>
      <c r="HKK50" s="121"/>
      <c r="HKL50" s="121"/>
      <c r="HKM50" s="121"/>
      <c r="HKN50" s="121"/>
      <c r="HKO50" s="121"/>
      <c r="HKP50" s="121"/>
      <c r="HKQ50" s="121"/>
      <c r="HKR50" s="121"/>
      <c r="HKS50" s="121"/>
      <c r="HKT50" s="121"/>
      <c r="HKU50" s="121"/>
      <c r="HKV50" s="121"/>
      <c r="HKW50" s="121"/>
      <c r="HKX50" s="121"/>
      <c r="HKY50" s="121"/>
      <c r="HKZ50" s="121"/>
      <c r="HLA50" s="121"/>
      <c r="HLB50" s="121"/>
      <c r="HLC50" s="121"/>
      <c r="HLD50" s="121"/>
      <c r="HLE50" s="121"/>
      <c r="HLF50" s="121"/>
      <c r="HLG50" s="121"/>
      <c r="HLH50" s="121"/>
      <c r="HLI50" s="121"/>
      <c r="HLJ50" s="121"/>
      <c r="HLK50" s="121"/>
      <c r="HLL50" s="121"/>
      <c r="HLM50" s="121"/>
      <c r="HLN50" s="121"/>
      <c r="HLO50" s="121"/>
      <c r="HLP50" s="121"/>
      <c r="HLQ50" s="121"/>
      <c r="HLR50" s="121"/>
      <c r="HLS50" s="121"/>
      <c r="HLT50" s="121"/>
      <c r="HLU50" s="121"/>
      <c r="HLV50" s="121"/>
      <c r="HLW50" s="121"/>
      <c r="HLX50" s="121"/>
      <c r="HLY50" s="121"/>
      <c r="HLZ50" s="121"/>
      <c r="HMA50" s="121"/>
      <c r="HMB50" s="121"/>
      <c r="HMC50" s="121"/>
      <c r="HMD50" s="121"/>
      <c r="HME50" s="121"/>
      <c r="HMF50" s="121"/>
      <c r="HMG50" s="121"/>
      <c r="HMH50" s="121"/>
      <c r="HMI50" s="121"/>
      <c r="HMJ50" s="121"/>
      <c r="HMK50" s="121"/>
      <c r="HML50" s="121"/>
      <c r="HMM50" s="121"/>
      <c r="HMN50" s="121"/>
      <c r="HMO50" s="121"/>
      <c r="HMP50" s="121"/>
      <c r="HMQ50" s="121"/>
      <c r="HMR50" s="121"/>
      <c r="HMS50" s="121"/>
      <c r="HMT50" s="121"/>
      <c r="HMU50" s="121"/>
      <c r="HMV50" s="121"/>
      <c r="HMW50" s="121"/>
      <c r="HMX50" s="121"/>
      <c r="HMY50" s="121"/>
      <c r="HMZ50" s="121"/>
      <c r="HNA50" s="121"/>
      <c r="HNB50" s="121"/>
      <c r="HNC50" s="121"/>
      <c r="HND50" s="121"/>
      <c r="HNE50" s="121"/>
      <c r="HNF50" s="121"/>
      <c r="HNG50" s="121"/>
      <c r="HNH50" s="121"/>
      <c r="HNI50" s="121"/>
      <c r="HNJ50" s="121"/>
      <c r="HNK50" s="121"/>
      <c r="HNL50" s="121"/>
      <c r="HNM50" s="121"/>
      <c r="HNN50" s="121"/>
      <c r="HNO50" s="121"/>
      <c r="HNP50" s="121"/>
      <c r="HNQ50" s="121"/>
      <c r="HNR50" s="121"/>
      <c r="HNS50" s="121"/>
      <c r="HNT50" s="121"/>
      <c r="HNU50" s="121"/>
      <c r="HNV50" s="121"/>
      <c r="HNW50" s="121"/>
      <c r="HNX50" s="121"/>
      <c r="HNY50" s="121"/>
      <c r="HNZ50" s="121"/>
      <c r="HOA50" s="121"/>
      <c r="HOB50" s="121"/>
      <c r="HOC50" s="121"/>
      <c r="HOD50" s="121"/>
      <c r="HOE50" s="121"/>
      <c r="HOF50" s="121"/>
      <c r="HOG50" s="121"/>
      <c r="HOH50" s="121"/>
      <c r="HOI50" s="121"/>
      <c r="HOJ50" s="121"/>
      <c r="HOK50" s="121"/>
      <c r="HOL50" s="121"/>
      <c r="HOM50" s="121"/>
      <c r="HON50" s="121"/>
      <c r="HOO50" s="121"/>
      <c r="HOP50" s="121"/>
      <c r="HOQ50" s="121"/>
      <c r="HOR50" s="121"/>
      <c r="HOS50" s="121"/>
      <c r="HOT50" s="121"/>
      <c r="HOU50" s="121"/>
      <c r="HOV50" s="121"/>
      <c r="HOW50" s="121"/>
      <c r="HOX50" s="121"/>
      <c r="HOY50" s="121"/>
      <c r="HOZ50" s="121"/>
      <c r="HPA50" s="121"/>
      <c r="HPB50" s="121"/>
      <c r="HPC50" s="121"/>
      <c r="HPD50" s="121"/>
      <c r="HPE50" s="121"/>
      <c r="HPF50" s="121"/>
      <c r="HPG50" s="121"/>
      <c r="HPH50" s="121"/>
      <c r="HPI50" s="121"/>
      <c r="HPJ50" s="121"/>
      <c r="HPK50" s="121"/>
      <c r="HPL50" s="121"/>
      <c r="HPM50" s="121"/>
      <c r="HPN50" s="121"/>
      <c r="HPO50" s="121"/>
      <c r="HPP50" s="121"/>
      <c r="HPQ50" s="121"/>
      <c r="HPR50" s="121"/>
      <c r="HPS50" s="121"/>
      <c r="HPT50" s="121"/>
      <c r="HPU50" s="121"/>
      <c r="HPV50" s="121"/>
      <c r="HPW50" s="121"/>
      <c r="HPX50" s="121"/>
      <c r="HPY50" s="121"/>
      <c r="HPZ50" s="121"/>
      <c r="HQA50" s="121"/>
      <c r="HQB50" s="121"/>
      <c r="HQC50" s="121"/>
      <c r="HQD50" s="121"/>
      <c r="HQE50" s="121"/>
      <c r="HQF50" s="121"/>
      <c r="HQG50" s="121"/>
      <c r="HQH50" s="121"/>
      <c r="HQI50" s="121"/>
      <c r="HQJ50" s="121"/>
      <c r="HQK50" s="121"/>
      <c r="HQL50" s="121"/>
      <c r="HQM50" s="121"/>
      <c r="HQN50" s="121"/>
      <c r="HQO50" s="121"/>
      <c r="HQP50" s="121"/>
      <c r="HQQ50" s="121"/>
      <c r="HQR50" s="121"/>
      <c r="HQS50" s="121"/>
      <c r="HQT50" s="121"/>
      <c r="HQU50" s="121"/>
      <c r="HQV50" s="121"/>
      <c r="HQW50" s="121"/>
      <c r="HQX50" s="121"/>
      <c r="HQY50" s="121"/>
      <c r="HQZ50" s="121"/>
      <c r="HRA50" s="121"/>
      <c r="HRB50" s="121"/>
      <c r="HRC50" s="121"/>
      <c r="HRD50" s="121"/>
      <c r="HRE50" s="121"/>
      <c r="HRF50" s="121"/>
      <c r="HRG50" s="121"/>
      <c r="HRH50" s="121"/>
      <c r="HRI50" s="121"/>
      <c r="HRJ50" s="121"/>
      <c r="HRK50" s="121"/>
      <c r="HRL50" s="121"/>
      <c r="HRM50" s="121"/>
      <c r="HRN50" s="121"/>
      <c r="HRO50" s="121"/>
      <c r="HRP50" s="121"/>
      <c r="HRQ50" s="121"/>
      <c r="HRR50" s="121"/>
      <c r="HRS50" s="121"/>
      <c r="HRT50" s="121"/>
      <c r="HRU50" s="121"/>
      <c r="HRV50" s="121"/>
      <c r="HRW50" s="121"/>
      <c r="HRX50" s="121"/>
      <c r="HRY50" s="121"/>
      <c r="HRZ50" s="121"/>
      <c r="HSA50" s="121"/>
      <c r="HSB50" s="121"/>
      <c r="HSC50" s="121"/>
      <c r="HSD50" s="121"/>
      <c r="HSE50" s="121"/>
      <c r="HSF50" s="121"/>
      <c r="HSG50" s="121"/>
      <c r="HSH50" s="121"/>
      <c r="HSI50" s="121"/>
      <c r="HSJ50" s="121"/>
      <c r="HSK50" s="121"/>
      <c r="HSL50" s="121"/>
      <c r="HSM50" s="121"/>
      <c r="HSN50" s="121"/>
      <c r="HSO50" s="121"/>
      <c r="HSP50" s="121"/>
      <c r="HSQ50" s="121"/>
      <c r="HSR50" s="121"/>
      <c r="HSS50" s="121"/>
      <c r="HST50" s="121"/>
      <c r="HSU50" s="121"/>
      <c r="HSV50" s="121"/>
      <c r="HSW50" s="121"/>
      <c r="HSX50" s="121"/>
      <c r="HSY50" s="121"/>
      <c r="HSZ50" s="121"/>
      <c r="HTA50" s="121"/>
      <c r="HTB50" s="121"/>
      <c r="HTC50" s="121"/>
      <c r="HTD50" s="121"/>
      <c r="HTE50" s="121"/>
      <c r="HTF50" s="121"/>
      <c r="HTG50" s="121"/>
      <c r="HTH50" s="121"/>
      <c r="HTI50" s="121"/>
      <c r="HTJ50" s="121"/>
      <c r="HTK50" s="121"/>
      <c r="HTL50" s="121"/>
      <c r="HTM50" s="121"/>
      <c r="HTN50" s="121"/>
      <c r="HTO50" s="121"/>
      <c r="HTP50" s="121"/>
      <c r="HTQ50" s="121"/>
      <c r="HTR50" s="121"/>
      <c r="HTS50" s="121"/>
      <c r="HTT50" s="121"/>
      <c r="HTU50" s="121"/>
      <c r="HTV50" s="121"/>
      <c r="HTW50" s="121"/>
      <c r="HTX50" s="121"/>
      <c r="HTY50" s="121"/>
      <c r="HTZ50" s="121"/>
      <c r="HUA50" s="121"/>
      <c r="HUB50" s="121"/>
      <c r="HUC50" s="121"/>
      <c r="HUD50" s="121"/>
      <c r="HUE50" s="121"/>
      <c r="HUF50" s="121"/>
      <c r="HUG50" s="121"/>
      <c r="HUH50" s="121"/>
      <c r="HUI50" s="121"/>
      <c r="HUJ50" s="121"/>
      <c r="HUK50" s="121"/>
      <c r="HUL50" s="121"/>
      <c r="HUM50" s="121"/>
      <c r="HUN50" s="121"/>
      <c r="HUO50" s="121"/>
      <c r="HUP50" s="121"/>
      <c r="HUQ50" s="121"/>
      <c r="HUR50" s="121"/>
      <c r="HUS50" s="121"/>
      <c r="HUT50" s="121"/>
      <c r="HUU50" s="121"/>
      <c r="HUV50" s="121"/>
      <c r="HUW50" s="121"/>
      <c r="HUX50" s="121"/>
      <c r="HUY50" s="121"/>
      <c r="HUZ50" s="121"/>
      <c r="HVA50" s="121"/>
      <c r="HVB50" s="121"/>
      <c r="HVC50" s="121"/>
      <c r="HVD50" s="121"/>
      <c r="HVE50" s="121"/>
      <c r="HVF50" s="121"/>
      <c r="HVG50" s="121"/>
      <c r="HVH50" s="121"/>
      <c r="HVI50" s="121"/>
      <c r="HVJ50" s="121"/>
      <c r="HVK50" s="121"/>
      <c r="HVL50" s="121"/>
      <c r="HVM50" s="121"/>
      <c r="HVN50" s="121"/>
      <c r="HVO50" s="121"/>
      <c r="HVP50" s="121"/>
      <c r="HVQ50" s="121"/>
      <c r="HVR50" s="121"/>
      <c r="HVS50" s="121"/>
      <c r="HVT50" s="121"/>
      <c r="HVU50" s="121"/>
      <c r="HVV50" s="121"/>
      <c r="HVW50" s="121"/>
      <c r="HVX50" s="121"/>
      <c r="HVY50" s="121"/>
      <c r="HVZ50" s="121"/>
      <c r="HWA50" s="121"/>
      <c r="HWB50" s="121"/>
      <c r="HWC50" s="121"/>
      <c r="HWD50" s="121"/>
      <c r="HWE50" s="121"/>
      <c r="HWF50" s="121"/>
      <c r="HWG50" s="121"/>
      <c r="HWH50" s="121"/>
      <c r="HWI50" s="121"/>
      <c r="HWJ50" s="121"/>
      <c r="HWK50" s="121"/>
      <c r="HWL50" s="121"/>
      <c r="HWM50" s="121"/>
      <c r="HWN50" s="121"/>
      <c r="HWO50" s="121"/>
      <c r="HWP50" s="121"/>
      <c r="HWQ50" s="121"/>
      <c r="HWR50" s="121"/>
      <c r="HWS50" s="121"/>
      <c r="HWT50" s="121"/>
      <c r="HWU50" s="121"/>
      <c r="HWV50" s="121"/>
      <c r="HWW50" s="121"/>
      <c r="HWX50" s="121"/>
      <c r="HWY50" s="121"/>
      <c r="HWZ50" s="121"/>
      <c r="HXA50" s="121"/>
      <c r="HXB50" s="121"/>
      <c r="HXC50" s="121"/>
      <c r="HXD50" s="121"/>
      <c r="HXE50" s="121"/>
      <c r="HXF50" s="121"/>
      <c r="HXG50" s="121"/>
      <c r="HXH50" s="121"/>
      <c r="HXI50" s="121"/>
      <c r="HXJ50" s="121"/>
      <c r="HXK50" s="121"/>
      <c r="HXL50" s="121"/>
      <c r="HXM50" s="121"/>
      <c r="HXN50" s="121"/>
      <c r="HXO50" s="121"/>
      <c r="HXP50" s="121"/>
      <c r="HXQ50" s="121"/>
      <c r="HXR50" s="121"/>
      <c r="HXS50" s="121"/>
      <c r="HXT50" s="121"/>
      <c r="HXU50" s="121"/>
      <c r="HXV50" s="121"/>
      <c r="HXW50" s="121"/>
      <c r="HXX50" s="121"/>
      <c r="HXY50" s="121"/>
      <c r="HXZ50" s="121"/>
      <c r="HYA50" s="121"/>
      <c r="HYB50" s="121"/>
      <c r="HYC50" s="121"/>
      <c r="HYD50" s="121"/>
      <c r="HYE50" s="121"/>
      <c r="HYF50" s="121"/>
      <c r="HYG50" s="121"/>
      <c r="HYH50" s="121"/>
      <c r="HYI50" s="121"/>
      <c r="HYJ50" s="121"/>
      <c r="HYK50" s="121"/>
      <c r="HYL50" s="121"/>
      <c r="HYM50" s="121"/>
      <c r="HYN50" s="121"/>
      <c r="HYO50" s="121"/>
      <c r="HYP50" s="121"/>
      <c r="HYQ50" s="121"/>
      <c r="HYR50" s="121"/>
      <c r="HYS50" s="121"/>
      <c r="HYT50" s="121"/>
      <c r="HYU50" s="121"/>
      <c r="HYV50" s="121"/>
      <c r="HYW50" s="121"/>
      <c r="HYX50" s="121"/>
      <c r="HYY50" s="121"/>
      <c r="HYZ50" s="121"/>
      <c r="HZA50" s="121"/>
      <c r="HZB50" s="121"/>
      <c r="HZC50" s="121"/>
      <c r="HZD50" s="121"/>
      <c r="HZE50" s="121"/>
      <c r="HZF50" s="121"/>
      <c r="HZG50" s="121"/>
      <c r="HZH50" s="121"/>
      <c r="HZI50" s="121"/>
      <c r="HZJ50" s="121"/>
      <c r="HZK50" s="121"/>
      <c r="HZL50" s="121"/>
      <c r="HZM50" s="121"/>
      <c r="HZN50" s="121"/>
      <c r="HZO50" s="121"/>
      <c r="HZP50" s="121"/>
      <c r="HZQ50" s="121"/>
      <c r="HZR50" s="121"/>
      <c r="HZS50" s="121"/>
      <c r="HZT50" s="121"/>
      <c r="HZU50" s="121"/>
      <c r="HZV50" s="121"/>
      <c r="HZW50" s="121"/>
      <c r="HZX50" s="121"/>
      <c r="HZY50" s="121"/>
      <c r="HZZ50" s="121"/>
      <c r="IAA50" s="121"/>
      <c r="IAB50" s="121"/>
      <c r="IAC50" s="121"/>
      <c r="IAD50" s="121"/>
      <c r="IAE50" s="121"/>
      <c r="IAF50" s="121"/>
      <c r="IAG50" s="121"/>
      <c r="IAH50" s="121"/>
      <c r="IAI50" s="121"/>
      <c r="IAJ50" s="121"/>
      <c r="IAK50" s="121"/>
      <c r="IAL50" s="121"/>
      <c r="IAM50" s="121"/>
      <c r="IAN50" s="121"/>
      <c r="IAO50" s="121"/>
      <c r="IAP50" s="121"/>
      <c r="IAQ50" s="121"/>
      <c r="IAR50" s="121"/>
      <c r="IAS50" s="121"/>
      <c r="IAT50" s="121"/>
      <c r="IAU50" s="121"/>
      <c r="IAV50" s="121"/>
      <c r="IAW50" s="121"/>
      <c r="IAX50" s="121"/>
      <c r="IAY50" s="121"/>
      <c r="IAZ50" s="121"/>
      <c r="IBA50" s="121"/>
      <c r="IBB50" s="121"/>
      <c r="IBC50" s="121"/>
      <c r="IBD50" s="121"/>
      <c r="IBE50" s="121"/>
      <c r="IBF50" s="121"/>
      <c r="IBG50" s="121"/>
      <c r="IBH50" s="121"/>
      <c r="IBI50" s="121"/>
      <c r="IBJ50" s="121"/>
      <c r="IBK50" s="121"/>
      <c r="IBL50" s="121"/>
      <c r="IBM50" s="121"/>
      <c r="IBN50" s="121"/>
      <c r="IBO50" s="121"/>
      <c r="IBP50" s="121"/>
      <c r="IBQ50" s="121"/>
      <c r="IBR50" s="121"/>
      <c r="IBS50" s="121"/>
      <c r="IBT50" s="121"/>
      <c r="IBU50" s="121"/>
      <c r="IBV50" s="121"/>
      <c r="IBW50" s="121"/>
      <c r="IBX50" s="121"/>
      <c r="IBY50" s="121"/>
      <c r="IBZ50" s="121"/>
      <c r="ICA50" s="121"/>
      <c r="ICB50" s="121"/>
      <c r="ICC50" s="121"/>
      <c r="ICD50" s="121"/>
      <c r="ICE50" s="121"/>
      <c r="ICF50" s="121"/>
      <c r="ICG50" s="121"/>
      <c r="ICH50" s="121"/>
      <c r="ICI50" s="121"/>
      <c r="ICJ50" s="121"/>
      <c r="ICK50" s="121"/>
      <c r="ICL50" s="121"/>
      <c r="ICM50" s="121"/>
      <c r="ICN50" s="121"/>
      <c r="ICO50" s="121"/>
      <c r="ICP50" s="121"/>
      <c r="ICQ50" s="121"/>
      <c r="ICR50" s="121"/>
      <c r="ICS50" s="121"/>
      <c r="ICT50" s="121"/>
      <c r="ICU50" s="121"/>
      <c r="ICV50" s="121"/>
      <c r="ICW50" s="121"/>
      <c r="ICX50" s="121"/>
      <c r="ICY50" s="121"/>
      <c r="ICZ50" s="121"/>
      <c r="IDA50" s="121"/>
      <c r="IDB50" s="121"/>
      <c r="IDC50" s="121"/>
      <c r="IDD50" s="121"/>
      <c r="IDE50" s="121"/>
      <c r="IDF50" s="121"/>
      <c r="IDG50" s="121"/>
      <c r="IDH50" s="121"/>
      <c r="IDI50" s="121"/>
      <c r="IDJ50" s="121"/>
      <c r="IDK50" s="121"/>
      <c r="IDL50" s="121"/>
      <c r="IDM50" s="121"/>
      <c r="IDN50" s="121"/>
      <c r="IDO50" s="121"/>
      <c r="IDP50" s="121"/>
      <c r="IDQ50" s="121"/>
      <c r="IDR50" s="121"/>
      <c r="IDS50" s="121"/>
      <c r="IDT50" s="121"/>
      <c r="IDU50" s="121"/>
      <c r="IDV50" s="121"/>
      <c r="IDW50" s="121"/>
      <c r="IDX50" s="121"/>
      <c r="IDY50" s="121"/>
      <c r="IDZ50" s="121"/>
      <c r="IEA50" s="121"/>
      <c r="IEB50" s="121"/>
      <c r="IEC50" s="121"/>
      <c r="IED50" s="121"/>
      <c r="IEE50" s="121"/>
      <c r="IEF50" s="121"/>
      <c r="IEG50" s="121"/>
      <c r="IEH50" s="121"/>
      <c r="IEI50" s="121"/>
      <c r="IEJ50" s="121"/>
      <c r="IEK50" s="121"/>
      <c r="IEL50" s="121"/>
      <c r="IEM50" s="121"/>
      <c r="IEN50" s="121"/>
      <c r="IEO50" s="121"/>
      <c r="IEP50" s="121"/>
      <c r="IEQ50" s="121"/>
      <c r="IER50" s="121"/>
      <c r="IES50" s="121"/>
      <c r="IET50" s="121"/>
      <c r="IEU50" s="121"/>
      <c r="IEV50" s="121"/>
      <c r="IEW50" s="121"/>
      <c r="IEX50" s="121"/>
      <c r="IEY50" s="121"/>
      <c r="IEZ50" s="121"/>
      <c r="IFA50" s="121"/>
      <c r="IFB50" s="121"/>
      <c r="IFC50" s="121"/>
      <c r="IFD50" s="121"/>
      <c r="IFE50" s="121"/>
      <c r="IFF50" s="121"/>
      <c r="IFG50" s="121"/>
      <c r="IFH50" s="121"/>
      <c r="IFI50" s="121"/>
      <c r="IFJ50" s="121"/>
      <c r="IFK50" s="121"/>
      <c r="IFL50" s="121"/>
      <c r="IFM50" s="121"/>
      <c r="IFN50" s="121"/>
      <c r="IFO50" s="121"/>
      <c r="IFP50" s="121"/>
      <c r="IFQ50" s="121"/>
      <c r="IFR50" s="121"/>
      <c r="IFS50" s="121"/>
      <c r="IFT50" s="121"/>
      <c r="IFU50" s="121"/>
      <c r="IFV50" s="121"/>
      <c r="IFW50" s="121"/>
      <c r="IFX50" s="121"/>
      <c r="IFY50" s="121"/>
      <c r="IFZ50" s="121"/>
      <c r="IGA50" s="121"/>
      <c r="IGB50" s="121"/>
      <c r="IGC50" s="121"/>
      <c r="IGD50" s="121"/>
      <c r="IGE50" s="121"/>
      <c r="IGF50" s="121"/>
      <c r="IGG50" s="121"/>
      <c r="IGH50" s="121"/>
      <c r="IGI50" s="121"/>
      <c r="IGJ50" s="121"/>
      <c r="IGK50" s="121"/>
      <c r="IGL50" s="121"/>
      <c r="IGM50" s="121"/>
      <c r="IGN50" s="121"/>
      <c r="IGO50" s="121"/>
      <c r="IGP50" s="121"/>
      <c r="IGQ50" s="121"/>
      <c r="IGR50" s="121"/>
      <c r="IGS50" s="121"/>
      <c r="IGT50" s="121"/>
      <c r="IGU50" s="121"/>
      <c r="IGV50" s="121"/>
      <c r="IGW50" s="121"/>
      <c r="IGX50" s="121"/>
      <c r="IGY50" s="121"/>
      <c r="IGZ50" s="121"/>
      <c r="IHA50" s="121"/>
      <c r="IHB50" s="121"/>
      <c r="IHC50" s="121"/>
      <c r="IHD50" s="121"/>
      <c r="IHE50" s="121"/>
      <c r="IHF50" s="121"/>
      <c r="IHG50" s="121"/>
      <c r="IHH50" s="121"/>
      <c r="IHI50" s="121"/>
      <c r="IHJ50" s="121"/>
      <c r="IHK50" s="121"/>
      <c r="IHL50" s="121"/>
      <c r="IHM50" s="121"/>
      <c r="IHN50" s="121"/>
      <c r="IHO50" s="121"/>
      <c r="IHP50" s="121"/>
      <c r="IHQ50" s="121"/>
      <c r="IHR50" s="121"/>
      <c r="IHS50" s="121"/>
      <c r="IHT50" s="121"/>
      <c r="IHU50" s="121"/>
      <c r="IHV50" s="121"/>
      <c r="IHW50" s="121"/>
      <c r="IHX50" s="121"/>
      <c r="IHY50" s="121"/>
      <c r="IHZ50" s="121"/>
      <c r="IIA50" s="121"/>
      <c r="IIB50" s="121"/>
      <c r="IIC50" s="121"/>
      <c r="IID50" s="121"/>
      <c r="IIE50" s="121"/>
      <c r="IIF50" s="121"/>
      <c r="IIG50" s="121"/>
      <c r="IIH50" s="121"/>
      <c r="III50" s="121"/>
      <c r="IIJ50" s="121"/>
      <c r="IIK50" s="121"/>
      <c r="IIL50" s="121"/>
      <c r="IIM50" s="121"/>
      <c r="IIN50" s="121"/>
      <c r="IIO50" s="121"/>
      <c r="IIP50" s="121"/>
      <c r="IIQ50" s="121"/>
      <c r="IIR50" s="121"/>
      <c r="IIS50" s="121"/>
      <c r="IIT50" s="121"/>
      <c r="IIU50" s="121"/>
      <c r="IIV50" s="121"/>
      <c r="IIW50" s="121"/>
      <c r="IIX50" s="121"/>
      <c r="IIY50" s="121"/>
      <c r="IIZ50" s="121"/>
      <c r="IJA50" s="121"/>
      <c r="IJB50" s="121"/>
      <c r="IJC50" s="121"/>
      <c r="IJD50" s="121"/>
      <c r="IJE50" s="121"/>
      <c r="IJF50" s="121"/>
      <c r="IJG50" s="121"/>
      <c r="IJH50" s="121"/>
      <c r="IJI50" s="121"/>
      <c r="IJJ50" s="121"/>
      <c r="IJK50" s="121"/>
      <c r="IJL50" s="121"/>
      <c r="IJM50" s="121"/>
      <c r="IJN50" s="121"/>
      <c r="IJO50" s="121"/>
      <c r="IJP50" s="121"/>
      <c r="IJQ50" s="121"/>
      <c r="IJR50" s="121"/>
      <c r="IJS50" s="121"/>
      <c r="IJT50" s="121"/>
      <c r="IJU50" s="121"/>
      <c r="IJV50" s="121"/>
      <c r="IJW50" s="121"/>
      <c r="IJX50" s="121"/>
      <c r="IJY50" s="121"/>
      <c r="IJZ50" s="121"/>
      <c r="IKA50" s="121"/>
      <c r="IKB50" s="121"/>
      <c r="IKC50" s="121"/>
      <c r="IKD50" s="121"/>
      <c r="IKE50" s="121"/>
      <c r="IKF50" s="121"/>
      <c r="IKG50" s="121"/>
      <c r="IKH50" s="121"/>
      <c r="IKI50" s="121"/>
      <c r="IKJ50" s="121"/>
      <c r="IKK50" s="121"/>
      <c r="IKL50" s="121"/>
      <c r="IKM50" s="121"/>
      <c r="IKN50" s="121"/>
      <c r="IKO50" s="121"/>
      <c r="IKP50" s="121"/>
      <c r="IKQ50" s="121"/>
      <c r="IKR50" s="121"/>
      <c r="IKS50" s="121"/>
      <c r="IKT50" s="121"/>
      <c r="IKU50" s="121"/>
      <c r="IKV50" s="121"/>
      <c r="IKW50" s="121"/>
      <c r="IKX50" s="121"/>
      <c r="IKY50" s="121"/>
      <c r="IKZ50" s="121"/>
      <c r="ILA50" s="121"/>
      <c r="ILB50" s="121"/>
      <c r="ILC50" s="121"/>
      <c r="ILD50" s="121"/>
      <c r="ILE50" s="121"/>
      <c r="ILF50" s="121"/>
      <c r="ILG50" s="121"/>
      <c r="ILH50" s="121"/>
      <c r="ILI50" s="121"/>
      <c r="ILJ50" s="121"/>
      <c r="ILK50" s="121"/>
      <c r="ILL50" s="121"/>
      <c r="ILM50" s="121"/>
      <c r="ILN50" s="121"/>
      <c r="ILO50" s="121"/>
      <c r="ILP50" s="121"/>
      <c r="ILQ50" s="121"/>
      <c r="ILR50" s="121"/>
      <c r="ILS50" s="121"/>
      <c r="ILT50" s="121"/>
      <c r="ILU50" s="121"/>
      <c r="ILV50" s="121"/>
      <c r="ILW50" s="121"/>
      <c r="ILX50" s="121"/>
      <c r="ILY50" s="121"/>
      <c r="ILZ50" s="121"/>
      <c r="IMA50" s="121"/>
      <c r="IMB50" s="121"/>
      <c r="IMC50" s="121"/>
      <c r="IMD50" s="121"/>
      <c r="IME50" s="121"/>
      <c r="IMF50" s="121"/>
      <c r="IMG50" s="121"/>
      <c r="IMH50" s="121"/>
      <c r="IMI50" s="121"/>
      <c r="IMJ50" s="121"/>
      <c r="IMK50" s="121"/>
      <c r="IML50" s="121"/>
      <c r="IMM50" s="121"/>
      <c r="IMN50" s="121"/>
      <c r="IMO50" s="121"/>
      <c r="IMP50" s="121"/>
      <c r="IMQ50" s="121"/>
      <c r="IMR50" s="121"/>
      <c r="IMS50" s="121"/>
      <c r="IMT50" s="121"/>
      <c r="IMU50" s="121"/>
      <c r="IMV50" s="121"/>
      <c r="IMW50" s="121"/>
      <c r="IMX50" s="121"/>
      <c r="IMY50" s="121"/>
      <c r="IMZ50" s="121"/>
      <c r="INA50" s="121"/>
      <c r="INB50" s="121"/>
      <c r="INC50" s="121"/>
      <c r="IND50" s="121"/>
      <c r="INE50" s="121"/>
      <c r="INF50" s="121"/>
      <c r="ING50" s="121"/>
      <c r="INH50" s="121"/>
      <c r="INI50" s="121"/>
      <c r="INJ50" s="121"/>
      <c r="INK50" s="121"/>
      <c r="INL50" s="121"/>
      <c r="INM50" s="121"/>
      <c r="INN50" s="121"/>
      <c r="INO50" s="121"/>
      <c r="INP50" s="121"/>
      <c r="INQ50" s="121"/>
      <c r="INR50" s="121"/>
      <c r="INS50" s="121"/>
      <c r="INT50" s="121"/>
      <c r="INU50" s="121"/>
      <c r="INV50" s="121"/>
      <c r="INW50" s="121"/>
      <c r="INX50" s="121"/>
      <c r="INY50" s="121"/>
      <c r="INZ50" s="121"/>
      <c r="IOA50" s="121"/>
      <c r="IOB50" s="121"/>
      <c r="IOC50" s="121"/>
      <c r="IOD50" s="121"/>
      <c r="IOE50" s="121"/>
      <c r="IOF50" s="121"/>
      <c r="IOG50" s="121"/>
      <c r="IOH50" s="121"/>
      <c r="IOI50" s="121"/>
      <c r="IOJ50" s="121"/>
      <c r="IOK50" s="121"/>
      <c r="IOL50" s="121"/>
      <c r="IOM50" s="121"/>
      <c r="ION50" s="121"/>
      <c r="IOO50" s="121"/>
      <c r="IOP50" s="121"/>
      <c r="IOQ50" s="121"/>
      <c r="IOR50" s="121"/>
      <c r="IOS50" s="121"/>
      <c r="IOT50" s="121"/>
      <c r="IOU50" s="121"/>
      <c r="IOV50" s="121"/>
      <c r="IOW50" s="121"/>
      <c r="IOX50" s="121"/>
      <c r="IOY50" s="121"/>
      <c r="IOZ50" s="121"/>
      <c r="IPA50" s="121"/>
      <c r="IPB50" s="121"/>
      <c r="IPC50" s="121"/>
      <c r="IPD50" s="121"/>
      <c r="IPE50" s="121"/>
      <c r="IPF50" s="121"/>
      <c r="IPG50" s="121"/>
      <c r="IPH50" s="121"/>
      <c r="IPI50" s="121"/>
      <c r="IPJ50" s="121"/>
      <c r="IPK50" s="121"/>
      <c r="IPL50" s="121"/>
      <c r="IPM50" s="121"/>
      <c r="IPN50" s="121"/>
      <c r="IPO50" s="121"/>
      <c r="IPP50" s="121"/>
      <c r="IPQ50" s="121"/>
      <c r="IPR50" s="121"/>
      <c r="IPS50" s="121"/>
      <c r="IPT50" s="121"/>
      <c r="IPU50" s="121"/>
      <c r="IPV50" s="121"/>
      <c r="IPW50" s="121"/>
      <c r="IPX50" s="121"/>
      <c r="IPY50" s="121"/>
      <c r="IPZ50" s="121"/>
      <c r="IQA50" s="121"/>
      <c r="IQB50" s="121"/>
      <c r="IQC50" s="121"/>
      <c r="IQD50" s="121"/>
      <c r="IQE50" s="121"/>
      <c r="IQF50" s="121"/>
      <c r="IQG50" s="121"/>
      <c r="IQH50" s="121"/>
      <c r="IQI50" s="121"/>
      <c r="IQJ50" s="121"/>
      <c r="IQK50" s="121"/>
      <c r="IQL50" s="121"/>
      <c r="IQM50" s="121"/>
      <c r="IQN50" s="121"/>
      <c r="IQO50" s="121"/>
      <c r="IQP50" s="121"/>
      <c r="IQQ50" s="121"/>
      <c r="IQR50" s="121"/>
      <c r="IQS50" s="121"/>
      <c r="IQT50" s="121"/>
      <c r="IQU50" s="121"/>
      <c r="IQV50" s="121"/>
      <c r="IQW50" s="121"/>
      <c r="IQX50" s="121"/>
      <c r="IQY50" s="121"/>
      <c r="IQZ50" s="121"/>
      <c r="IRA50" s="121"/>
      <c r="IRB50" s="121"/>
      <c r="IRC50" s="121"/>
      <c r="IRD50" s="121"/>
      <c r="IRE50" s="121"/>
      <c r="IRF50" s="121"/>
      <c r="IRG50" s="121"/>
      <c r="IRH50" s="121"/>
      <c r="IRI50" s="121"/>
      <c r="IRJ50" s="121"/>
      <c r="IRK50" s="121"/>
      <c r="IRL50" s="121"/>
      <c r="IRM50" s="121"/>
      <c r="IRN50" s="121"/>
      <c r="IRO50" s="121"/>
      <c r="IRP50" s="121"/>
      <c r="IRQ50" s="121"/>
      <c r="IRR50" s="121"/>
      <c r="IRS50" s="121"/>
      <c r="IRT50" s="121"/>
      <c r="IRU50" s="121"/>
      <c r="IRV50" s="121"/>
      <c r="IRW50" s="121"/>
      <c r="IRX50" s="121"/>
      <c r="IRY50" s="121"/>
      <c r="IRZ50" s="121"/>
      <c r="ISA50" s="121"/>
      <c r="ISB50" s="121"/>
      <c r="ISC50" s="121"/>
      <c r="ISD50" s="121"/>
      <c r="ISE50" s="121"/>
      <c r="ISF50" s="121"/>
      <c r="ISG50" s="121"/>
      <c r="ISH50" s="121"/>
      <c r="ISI50" s="121"/>
      <c r="ISJ50" s="121"/>
      <c r="ISK50" s="121"/>
      <c r="ISL50" s="121"/>
      <c r="ISM50" s="121"/>
      <c r="ISN50" s="121"/>
      <c r="ISO50" s="121"/>
      <c r="ISP50" s="121"/>
      <c r="ISQ50" s="121"/>
      <c r="ISR50" s="121"/>
      <c r="ISS50" s="121"/>
      <c r="IST50" s="121"/>
      <c r="ISU50" s="121"/>
      <c r="ISV50" s="121"/>
      <c r="ISW50" s="121"/>
      <c r="ISX50" s="121"/>
      <c r="ISY50" s="121"/>
      <c r="ISZ50" s="121"/>
      <c r="ITA50" s="121"/>
      <c r="ITB50" s="121"/>
      <c r="ITC50" s="121"/>
      <c r="ITD50" s="121"/>
      <c r="ITE50" s="121"/>
      <c r="ITF50" s="121"/>
      <c r="ITG50" s="121"/>
      <c r="ITH50" s="121"/>
      <c r="ITI50" s="121"/>
      <c r="ITJ50" s="121"/>
      <c r="ITK50" s="121"/>
      <c r="ITL50" s="121"/>
      <c r="ITM50" s="121"/>
      <c r="ITN50" s="121"/>
      <c r="ITO50" s="121"/>
      <c r="ITP50" s="121"/>
      <c r="ITQ50" s="121"/>
      <c r="ITR50" s="121"/>
      <c r="ITS50" s="121"/>
      <c r="ITT50" s="121"/>
      <c r="ITU50" s="121"/>
      <c r="ITV50" s="121"/>
      <c r="ITW50" s="121"/>
      <c r="ITX50" s="121"/>
      <c r="ITY50" s="121"/>
      <c r="ITZ50" s="121"/>
      <c r="IUA50" s="121"/>
      <c r="IUB50" s="121"/>
      <c r="IUC50" s="121"/>
      <c r="IUD50" s="121"/>
      <c r="IUE50" s="121"/>
      <c r="IUF50" s="121"/>
      <c r="IUG50" s="121"/>
      <c r="IUH50" s="121"/>
      <c r="IUI50" s="121"/>
      <c r="IUJ50" s="121"/>
      <c r="IUK50" s="121"/>
      <c r="IUL50" s="121"/>
      <c r="IUM50" s="121"/>
      <c r="IUN50" s="121"/>
      <c r="IUO50" s="121"/>
      <c r="IUP50" s="121"/>
      <c r="IUQ50" s="121"/>
      <c r="IUR50" s="121"/>
      <c r="IUS50" s="121"/>
      <c r="IUT50" s="121"/>
      <c r="IUU50" s="121"/>
      <c r="IUV50" s="121"/>
      <c r="IUW50" s="121"/>
      <c r="IUX50" s="121"/>
      <c r="IUY50" s="121"/>
      <c r="IUZ50" s="121"/>
      <c r="IVA50" s="121"/>
      <c r="IVB50" s="121"/>
      <c r="IVC50" s="121"/>
      <c r="IVD50" s="121"/>
      <c r="IVE50" s="121"/>
      <c r="IVF50" s="121"/>
      <c r="IVG50" s="121"/>
      <c r="IVH50" s="121"/>
      <c r="IVI50" s="121"/>
      <c r="IVJ50" s="121"/>
      <c r="IVK50" s="121"/>
      <c r="IVL50" s="121"/>
      <c r="IVM50" s="121"/>
      <c r="IVN50" s="121"/>
      <c r="IVO50" s="121"/>
      <c r="IVP50" s="121"/>
      <c r="IVQ50" s="121"/>
      <c r="IVR50" s="121"/>
      <c r="IVS50" s="121"/>
      <c r="IVT50" s="121"/>
      <c r="IVU50" s="121"/>
      <c r="IVV50" s="121"/>
      <c r="IVW50" s="121"/>
      <c r="IVX50" s="121"/>
      <c r="IVY50" s="121"/>
      <c r="IVZ50" s="121"/>
      <c r="IWA50" s="121"/>
      <c r="IWB50" s="121"/>
      <c r="IWC50" s="121"/>
      <c r="IWD50" s="121"/>
      <c r="IWE50" s="121"/>
      <c r="IWF50" s="121"/>
      <c r="IWG50" s="121"/>
      <c r="IWH50" s="121"/>
      <c r="IWI50" s="121"/>
      <c r="IWJ50" s="121"/>
      <c r="IWK50" s="121"/>
      <c r="IWL50" s="121"/>
      <c r="IWM50" s="121"/>
      <c r="IWN50" s="121"/>
      <c r="IWO50" s="121"/>
      <c r="IWP50" s="121"/>
      <c r="IWQ50" s="121"/>
      <c r="IWR50" s="121"/>
      <c r="IWS50" s="121"/>
      <c r="IWT50" s="121"/>
      <c r="IWU50" s="121"/>
      <c r="IWV50" s="121"/>
      <c r="IWW50" s="121"/>
      <c r="IWX50" s="121"/>
      <c r="IWY50" s="121"/>
      <c r="IWZ50" s="121"/>
      <c r="IXA50" s="121"/>
      <c r="IXB50" s="121"/>
      <c r="IXC50" s="121"/>
      <c r="IXD50" s="121"/>
      <c r="IXE50" s="121"/>
      <c r="IXF50" s="121"/>
      <c r="IXG50" s="121"/>
      <c r="IXH50" s="121"/>
      <c r="IXI50" s="121"/>
      <c r="IXJ50" s="121"/>
      <c r="IXK50" s="121"/>
      <c r="IXL50" s="121"/>
      <c r="IXM50" s="121"/>
      <c r="IXN50" s="121"/>
      <c r="IXO50" s="121"/>
      <c r="IXP50" s="121"/>
      <c r="IXQ50" s="121"/>
      <c r="IXR50" s="121"/>
      <c r="IXS50" s="121"/>
      <c r="IXT50" s="121"/>
      <c r="IXU50" s="121"/>
      <c r="IXV50" s="121"/>
      <c r="IXW50" s="121"/>
      <c r="IXX50" s="121"/>
      <c r="IXY50" s="121"/>
      <c r="IXZ50" s="121"/>
      <c r="IYA50" s="121"/>
      <c r="IYB50" s="121"/>
      <c r="IYC50" s="121"/>
      <c r="IYD50" s="121"/>
      <c r="IYE50" s="121"/>
      <c r="IYF50" s="121"/>
      <c r="IYG50" s="121"/>
      <c r="IYH50" s="121"/>
      <c r="IYI50" s="121"/>
      <c r="IYJ50" s="121"/>
      <c r="IYK50" s="121"/>
      <c r="IYL50" s="121"/>
      <c r="IYM50" s="121"/>
      <c r="IYN50" s="121"/>
      <c r="IYO50" s="121"/>
      <c r="IYP50" s="121"/>
      <c r="IYQ50" s="121"/>
      <c r="IYR50" s="121"/>
      <c r="IYS50" s="121"/>
      <c r="IYT50" s="121"/>
      <c r="IYU50" s="121"/>
      <c r="IYV50" s="121"/>
      <c r="IYW50" s="121"/>
      <c r="IYX50" s="121"/>
      <c r="IYY50" s="121"/>
      <c r="IYZ50" s="121"/>
      <c r="IZA50" s="121"/>
      <c r="IZB50" s="121"/>
      <c r="IZC50" s="121"/>
      <c r="IZD50" s="121"/>
      <c r="IZE50" s="121"/>
      <c r="IZF50" s="121"/>
      <c r="IZG50" s="121"/>
      <c r="IZH50" s="121"/>
      <c r="IZI50" s="121"/>
      <c r="IZJ50" s="121"/>
      <c r="IZK50" s="121"/>
      <c r="IZL50" s="121"/>
      <c r="IZM50" s="121"/>
      <c r="IZN50" s="121"/>
      <c r="IZO50" s="121"/>
      <c r="IZP50" s="121"/>
      <c r="IZQ50" s="121"/>
      <c r="IZR50" s="121"/>
      <c r="IZS50" s="121"/>
      <c r="IZT50" s="121"/>
      <c r="IZU50" s="121"/>
      <c r="IZV50" s="121"/>
      <c r="IZW50" s="121"/>
      <c r="IZX50" s="121"/>
      <c r="IZY50" s="121"/>
      <c r="IZZ50" s="121"/>
      <c r="JAA50" s="121"/>
      <c r="JAB50" s="121"/>
      <c r="JAC50" s="121"/>
      <c r="JAD50" s="121"/>
      <c r="JAE50" s="121"/>
      <c r="JAF50" s="121"/>
      <c r="JAG50" s="121"/>
      <c r="JAH50" s="121"/>
      <c r="JAI50" s="121"/>
      <c r="JAJ50" s="121"/>
      <c r="JAK50" s="121"/>
      <c r="JAL50" s="121"/>
      <c r="JAM50" s="121"/>
      <c r="JAN50" s="121"/>
      <c r="JAO50" s="121"/>
      <c r="JAP50" s="121"/>
      <c r="JAQ50" s="121"/>
      <c r="JAR50" s="121"/>
      <c r="JAS50" s="121"/>
      <c r="JAT50" s="121"/>
      <c r="JAU50" s="121"/>
      <c r="JAV50" s="121"/>
      <c r="JAW50" s="121"/>
      <c r="JAX50" s="121"/>
      <c r="JAY50" s="121"/>
      <c r="JAZ50" s="121"/>
      <c r="JBA50" s="121"/>
      <c r="JBB50" s="121"/>
      <c r="JBC50" s="121"/>
      <c r="JBD50" s="121"/>
      <c r="JBE50" s="121"/>
      <c r="JBF50" s="121"/>
      <c r="JBG50" s="121"/>
      <c r="JBH50" s="121"/>
      <c r="JBI50" s="121"/>
      <c r="JBJ50" s="121"/>
      <c r="JBK50" s="121"/>
      <c r="JBL50" s="121"/>
      <c r="JBM50" s="121"/>
      <c r="JBN50" s="121"/>
      <c r="JBO50" s="121"/>
      <c r="JBP50" s="121"/>
      <c r="JBQ50" s="121"/>
      <c r="JBR50" s="121"/>
      <c r="JBS50" s="121"/>
      <c r="JBT50" s="121"/>
      <c r="JBU50" s="121"/>
      <c r="JBV50" s="121"/>
      <c r="JBW50" s="121"/>
      <c r="JBX50" s="121"/>
      <c r="JBY50" s="121"/>
      <c r="JBZ50" s="121"/>
      <c r="JCA50" s="121"/>
      <c r="JCB50" s="121"/>
      <c r="JCC50" s="121"/>
      <c r="JCD50" s="121"/>
      <c r="JCE50" s="121"/>
      <c r="JCF50" s="121"/>
      <c r="JCG50" s="121"/>
      <c r="JCH50" s="121"/>
      <c r="JCI50" s="121"/>
      <c r="JCJ50" s="121"/>
      <c r="JCK50" s="121"/>
      <c r="JCL50" s="121"/>
      <c r="JCM50" s="121"/>
      <c r="JCN50" s="121"/>
      <c r="JCO50" s="121"/>
      <c r="JCP50" s="121"/>
      <c r="JCQ50" s="121"/>
      <c r="JCR50" s="121"/>
      <c r="JCS50" s="121"/>
      <c r="JCT50" s="121"/>
      <c r="JCU50" s="121"/>
      <c r="JCV50" s="121"/>
      <c r="JCW50" s="121"/>
      <c r="JCX50" s="121"/>
      <c r="JCY50" s="121"/>
      <c r="JCZ50" s="121"/>
      <c r="JDA50" s="121"/>
      <c r="JDB50" s="121"/>
      <c r="JDC50" s="121"/>
      <c r="JDD50" s="121"/>
      <c r="JDE50" s="121"/>
      <c r="JDF50" s="121"/>
      <c r="JDG50" s="121"/>
      <c r="JDH50" s="121"/>
      <c r="JDI50" s="121"/>
      <c r="JDJ50" s="121"/>
      <c r="JDK50" s="121"/>
      <c r="JDL50" s="121"/>
      <c r="JDM50" s="121"/>
      <c r="JDN50" s="121"/>
      <c r="JDO50" s="121"/>
      <c r="JDP50" s="121"/>
      <c r="JDQ50" s="121"/>
      <c r="JDR50" s="121"/>
      <c r="JDS50" s="121"/>
      <c r="JDT50" s="121"/>
      <c r="JDU50" s="121"/>
      <c r="JDV50" s="121"/>
      <c r="JDW50" s="121"/>
      <c r="JDX50" s="121"/>
      <c r="JDY50" s="121"/>
      <c r="JDZ50" s="121"/>
      <c r="JEA50" s="121"/>
      <c r="JEB50" s="121"/>
      <c r="JEC50" s="121"/>
      <c r="JED50" s="121"/>
      <c r="JEE50" s="121"/>
      <c r="JEF50" s="121"/>
      <c r="JEG50" s="121"/>
      <c r="JEH50" s="121"/>
      <c r="JEI50" s="121"/>
      <c r="JEJ50" s="121"/>
      <c r="JEK50" s="121"/>
      <c r="JEL50" s="121"/>
      <c r="JEM50" s="121"/>
      <c r="JEN50" s="121"/>
      <c r="JEO50" s="121"/>
      <c r="JEP50" s="121"/>
      <c r="JEQ50" s="121"/>
      <c r="JER50" s="121"/>
      <c r="JES50" s="121"/>
      <c r="JET50" s="121"/>
      <c r="JEU50" s="121"/>
      <c r="JEV50" s="121"/>
      <c r="JEW50" s="121"/>
      <c r="JEX50" s="121"/>
      <c r="JEY50" s="121"/>
      <c r="JEZ50" s="121"/>
      <c r="JFA50" s="121"/>
      <c r="JFB50" s="121"/>
      <c r="JFC50" s="121"/>
      <c r="JFD50" s="121"/>
      <c r="JFE50" s="121"/>
      <c r="JFF50" s="121"/>
      <c r="JFG50" s="121"/>
      <c r="JFH50" s="121"/>
      <c r="JFI50" s="121"/>
      <c r="JFJ50" s="121"/>
      <c r="JFK50" s="121"/>
      <c r="JFL50" s="121"/>
      <c r="JFM50" s="121"/>
      <c r="JFN50" s="121"/>
      <c r="JFO50" s="121"/>
      <c r="JFP50" s="121"/>
      <c r="JFQ50" s="121"/>
      <c r="JFR50" s="121"/>
      <c r="JFS50" s="121"/>
      <c r="JFT50" s="121"/>
      <c r="JFU50" s="121"/>
      <c r="JFV50" s="121"/>
      <c r="JFW50" s="121"/>
      <c r="JFX50" s="121"/>
      <c r="JFY50" s="121"/>
      <c r="JFZ50" s="121"/>
      <c r="JGA50" s="121"/>
      <c r="JGB50" s="121"/>
      <c r="JGC50" s="121"/>
      <c r="JGD50" s="121"/>
      <c r="JGE50" s="121"/>
      <c r="JGF50" s="121"/>
      <c r="JGG50" s="121"/>
      <c r="JGH50" s="121"/>
      <c r="JGI50" s="121"/>
      <c r="JGJ50" s="121"/>
      <c r="JGK50" s="121"/>
      <c r="JGL50" s="121"/>
      <c r="JGM50" s="121"/>
      <c r="JGN50" s="121"/>
      <c r="JGO50" s="121"/>
      <c r="JGP50" s="121"/>
      <c r="JGQ50" s="121"/>
      <c r="JGR50" s="121"/>
      <c r="JGS50" s="121"/>
      <c r="JGT50" s="121"/>
      <c r="JGU50" s="121"/>
      <c r="JGV50" s="121"/>
      <c r="JGW50" s="121"/>
      <c r="JGX50" s="121"/>
      <c r="JGY50" s="121"/>
      <c r="JGZ50" s="121"/>
      <c r="JHA50" s="121"/>
      <c r="JHB50" s="121"/>
      <c r="JHC50" s="121"/>
      <c r="JHD50" s="121"/>
      <c r="JHE50" s="121"/>
      <c r="JHF50" s="121"/>
      <c r="JHG50" s="121"/>
      <c r="JHH50" s="121"/>
      <c r="JHI50" s="121"/>
      <c r="JHJ50" s="121"/>
      <c r="JHK50" s="121"/>
      <c r="JHL50" s="121"/>
      <c r="JHM50" s="121"/>
      <c r="JHN50" s="121"/>
      <c r="JHO50" s="121"/>
      <c r="JHP50" s="121"/>
      <c r="JHQ50" s="121"/>
      <c r="JHR50" s="121"/>
      <c r="JHS50" s="121"/>
      <c r="JHT50" s="121"/>
      <c r="JHU50" s="121"/>
      <c r="JHV50" s="121"/>
      <c r="JHW50" s="121"/>
      <c r="JHX50" s="121"/>
      <c r="JHY50" s="121"/>
      <c r="JHZ50" s="121"/>
      <c r="JIA50" s="121"/>
      <c r="JIB50" s="121"/>
      <c r="JIC50" s="121"/>
      <c r="JID50" s="121"/>
      <c r="JIE50" s="121"/>
      <c r="JIF50" s="121"/>
      <c r="JIG50" s="121"/>
      <c r="JIH50" s="121"/>
      <c r="JII50" s="121"/>
      <c r="JIJ50" s="121"/>
      <c r="JIK50" s="121"/>
      <c r="JIL50" s="121"/>
      <c r="JIM50" s="121"/>
      <c r="JIN50" s="121"/>
      <c r="JIO50" s="121"/>
      <c r="JIP50" s="121"/>
      <c r="JIQ50" s="121"/>
      <c r="JIR50" s="121"/>
      <c r="JIS50" s="121"/>
      <c r="JIT50" s="121"/>
      <c r="JIU50" s="121"/>
      <c r="JIV50" s="121"/>
      <c r="JIW50" s="121"/>
      <c r="JIX50" s="121"/>
      <c r="JIY50" s="121"/>
      <c r="JIZ50" s="121"/>
      <c r="JJA50" s="121"/>
      <c r="JJB50" s="121"/>
      <c r="JJC50" s="121"/>
      <c r="JJD50" s="121"/>
      <c r="JJE50" s="121"/>
      <c r="JJF50" s="121"/>
      <c r="JJG50" s="121"/>
      <c r="JJH50" s="121"/>
      <c r="JJI50" s="121"/>
      <c r="JJJ50" s="121"/>
      <c r="JJK50" s="121"/>
      <c r="JJL50" s="121"/>
      <c r="JJM50" s="121"/>
      <c r="JJN50" s="121"/>
      <c r="JJO50" s="121"/>
      <c r="JJP50" s="121"/>
      <c r="JJQ50" s="121"/>
      <c r="JJR50" s="121"/>
      <c r="JJS50" s="121"/>
      <c r="JJT50" s="121"/>
      <c r="JJU50" s="121"/>
      <c r="JJV50" s="121"/>
      <c r="JJW50" s="121"/>
      <c r="JJX50" s="121"/>
      <c r="JJY50" s="121"/>
      <c r="JJZ50" s="121"/>
      <c r="JKA50" s="121"/>
      <c r="JKB50" s="121"/>
      <c r="JKC50" s="121"/>
      <c r="JKD50" s="121"/>
      <c r="JKE50" s="121"/>
      <c r="JKF50" s="121"/>
      <c r="JKG50" s="121"/>
      <c r="JKH50" s="121"/>
      <c r="JKI50" s="121"/>
      <c r="JKJ50" s="121"/>
      <c r="JKK50" s="121"/>
      <c r="JKL50" s="121"/>
      <c r="JKM50" s="121"/>
      <c r="JKN50" s="121"/>
      <c r="JKO50" s="121"/>
      <c r="JKP50" s="121"/>
      <c r="JKQ50" s="121"/>
      <c r="JKR50" s="121"/>
      <c r="JKS50" s="121"/>
      <c r="JKT50" s="121"/>
      <c r="JKU50" s="121"/>
      <c r="JKV50" s="121"/>
      <c r="JKW50" s="121"/>
      <c r="JKX50" s="121"/>
      <c r="JKY50" s="121"/>
      <c r="JKZ50" s="121"/>
      <c r="JLA50" s="121"/>
      <c r="JLB50" s="121"/>
      <c r="JLC50" s="121"/>
      <c r="JLD50" s="121"/>
      <c r="JLE50" s="121"/>
      <c r="JLF50" s="121"/>
      <c r="JLG50" s="121"/>
      <c r="JLH50" s="121"/>
      <c r="JLI50" s="121"/>
      <c r="JLJ50" s="121"/>
      <c r="JLK50" s="121"/>
      <c r="JLL50" s="121"/>
      <c r="JLM50" s="121"/>
      <c r="JLN50" s="121"/>
      <c r="JLO50" s="121"/>
      <c r="JLP50" s="121"/>
      <c r="JLQ50" s="121"/>
      <c r="JLR50" s="121"/>
      <c r="JLS50" s="121"/>
      <c r="JLT50" s="121"/>
      <c r="JLU50" s="121"/>
      <c r="JLV50" s="121"/>
      <c r="JLW50" s="121"/>
      <c r="JLX50" s="121"/>
      <c r="JLY50" s="121"/>
      <c r="JLZ50" s="121"/>
      <c r="JMA50" s="121"/>
      <c r="JMB50" s="121"/>
      <c r="JMC50" s="121"/>
      <c r="JMD50" s="121"/>
      <c r="JME50" s="121"/>
      <c r="JMF50" s="121"/>
      <c r="JMG50" s="121"/>
      <c r="JMH50" s="121"/>
      <c r="JMI50" s="121"/>
      <c r="JMJ50" s="121"/>
      <c r="JMK50" s="121"/>
      <c r="JML50" s="121"/>
      <c r="JMM50" s="121"/>
      <c r="JMN50" s="121"/>
      <c r="JMO50" s="121"/>
      <c r="JMP50" s="121"/>
      <c r="JMQ50" s="121"/>
      <c r="JMR50" s="121"/>
      <c r="JMS50" s="121"/>
      <c r="JMT50" s="121"/>
      <c r="JMU50" s="121"/>
      <c r="JMV50" s="121"/>
      <c r="JMW50" s="121"/>
      <c r="JMX50" s="121"/>
      <c r="JMY50" s="121"/>
      <c r="JMZ50" s="121"/>
      <c r="JNA50" s="121"/>
      <c r="JNB50" s="121"/>
      <c r="JNC50" s="121"/>
      <c r="JND50" s="121"/>
      <c r="JNE50" s="121"/>
      <c r="JNF50" s="121"/>
      <c r="JNG50" s="121"/>
      <c r="JNH50" s="121"/>
      <c r="JNI50" s="121"/>
      <c r="JNJ50" s="121"/>
      <c r="JNK50" s="121"/>
      <c r="JNL50" s="121"/>
      <c r="JNM50" s="121"/>
      <c r="JNN50" s="121"/>
      <c r="JNO50" s="121"/>
      <c r="JNP50" s="121"/>
      <c r="JNQ50" s="121"/>
      <c r="JNR50" s="121"/>
      <c r="JNS50" s="121"/>
      <c r="JNT50" s="121"/>
      <c r="JNU50" s="121"/>
      <c r="JNV50" s="121"/>
      <c r="JNW50" s="121"/>
      <c r="JNX50" s="121"/>
      <c r="JNY50" s="121"/>
      <c r="JNZ50" s="121"/>
      <c r="JOA50" s="121"/>
      <c r="JOB50" s="121"/>
      <c r="JOC50" s="121"/>
      <c r="JOD50" s="121"/>
      <c r="JOE50" s="121"/>
      <c r="JOF50" s="121"/>
      <c r="JOG50" s="121"/>
      <c r="JOH50" s="121"/>
      <c r="JOI50" s="121"/>
      <c r="JOJ50" s="121"/>
      <c r="JOK50" s="121"/>
      <c r="JOL50" s="121"/>
      <c r="JOM50" s="121"/>
      <c r="JON50" s="121"/>
      <c r="JOO50" s="121"/>
      <c r="JOP50" s="121"/>
      <c r="JOQ50" s="121"/>
      <c r="JOR50" s="121"/>
      <c r="JOS50" s="121"/>
      <c r="JOT50" s="121"/>
      <c r="JOU50" s="121"/>
      <c r="JOV50" s="121"/>
      <c r="JOW50" s="121"/>
      <c r="JOX50" s="121"/>
      <c r="JOY50" s="121"/>
      <c r="JOZ50" s="121"/>
      <c r="JPA50" s="121"/>
      <c r="JPB50" s="121"/>
      <c r="JPC50" s="121"/>
      <c r="JPD50" s="121"/>
      <c r="JPE50" s="121"/>
      <c r="JPF50" s="121"/>
      <c r="JPG50" s="121"/>
      <c r="JPH50" s="121"/>
      <c r="JPI50" s="121"/>
      <c r="JPJ50" s="121"/>
      <c r="JPK50" s="121"/>
      <c r="JPL50" s="121"/>
      <c r="JPM50" s="121"/>
      <c r="JPN50" s="121"/>
      <c r="JPO50" s="121"/>
      <c r="JPP50" s="121"/>
      <c r="JPQ50" s="121"/>
      <c r="JPR50" s="121"/>
      <c r="JPS50" s="121"/>
      <c r="JPT50" s="121"/>
      <c r="JPU50" s="121"/>
      <c r="JPV50" s="121"/>
      <c r="JPW50" s="121"/>
      <c r="JPX50" s="121"/>
      <c r="JPY50" s="121"/>
      <c r="JPZ50" s="121"/>
      <c r="JQA50" s="121"/>
      <c r="JQB50" s="121"/>
      <c r="JQC50" s="121"/>
      <c r="JQD50" s="121"/>
      <c r="JQE50" s="121"/>
      <c r="JQF50" s="121"/>
      <c r="JQG50" s="121"/>
      <c r="JQH50" s="121"/>
      <c r="JQI50" s="121"/>
      <c r="JQJ50" s="121"/>
      <c r="JQK50" s="121"/>
      <c r="JQL50" s="121"/>
      <c r="JQM50" s="121"/>
      <c r="JQN50" s="121"/>
      <c r="JQO50" s="121"/>
      <c r="JQP50" s="121"/>
      <c r="JQQ50" s="121"/>
      <c r="JQR50" s="121"/>
      <c r="JQS50" s="121"/>
      <c r="JQT50" s="121"/>
      <c r="JQU50" s="121"/>
      <c r="JQV50" s="121"/>
      <c r="JQW50" s="121"/>
      <c r="JQX50" s="121"/>
      <c r="JQY50" s="121"/>
      <c r="JQZ50" s="121"/>
      <c r="JRA50" s="121"/>
      <c r="JRB50" s="121"/>
      <c r="JRC50" s="121"/>
      <c r="JRD50" s="121"/>
      <c r="JRE50" s="121"/>
      <c r="JRF50" s="121"/>
      <c r="JRG50" s="121"/>
      <c r="JRH50" s="121"/>
      <c r="JRI50" s="121"/>
      <c r="JRJ50" s="121"/>
      <c r="JRK50" s="121"/>
      <c r="JRL50" s="121"/>
      <c r="JRM50" s="121"/>
      <c r="JRN50" s="121"/>
      <c r="JRO50" s="121"/>
      <c r="JRP50" s="121"/>
      <c r="JRQ50" s="121"/>
      <c r="JRR50" s="121"/>
      <c r="JRS50" s="121"/>
      <c r="JRT50" s="121"/>
      <c r="JRU50" s="121"/>
      <c r="JRV50" s="121"/>
      <c r="JRW50" s="121"/>
      <c r="JRX50" s="121"/>
      <c r="JRY50" s="121"/>
      <c r="JRZ50" s="121"/>
      <c r="JSA50" s="121"/>
      <c r="JSB50" s="121"/>
      <c r="JSC50" s="121"/>
      <c r="JSD50" s="121"/>
      <c r="JSE50" s="121"/>
      <c r="JSF50" s="121"/>
      <c r="JSG50" s="121"/>
      <c r="JSH50" s="121"/>
      <c r="JSI50" s="121"/>
      <c r="JSJ50" s="121"/>
      <c r="JSK50" s="121"/>
      <c r="JSL50" s="121"/>
      <c r="JSM50" s="121"/>
      <c r="JSN50" s="121"/>
      <c r="JSO50" s="121"/>
      <c r="JSP50" s="121"/>
      <c r="JSQ50" s="121"/>
      <c r="JSR50" s="121"/>
      <c r="JSS50" s="121"/>
      <c r="JST50" s="121"/>
      <c r="JSU50" s="121"/>
      <c r="JSV50" s="121"/>
      <c r="JSW50" s="121"/>
      <c r="JSX50" s="121"/>
      <c r="JSY50" s="121"/>
      <c r="JSZ50" s="121"/>
      <c r="JTA50" s="121"/>
      <c r="JTB50" s="121"/>
      <c r="JTC50" s="121"/>
      <c r="JTD50" s="121"/>
      <c r="JTE50" s="121"/>
      <c r="JTF50" s="121"/>
      <c r="JTG50" s="121"/>
      <c r="JTH50" s="121"/>
      <c r="JTI50" s="121"/>
      <c r="JTJ50" s="121"/>
      <c r="JTK50" s="121"/>
      <c r="JTL50" s="121"/>
      <c r="JTM50" s="121"/>
      <c r="JTN50" s="121"/>
      <c r="JTO50" s="121"/>
      <c r="JTP50" s="121"/>
      <c r="JTQ50" s="121"/>
      <c r="JTR50" s="121"/>
      <c r="JTS50" s="121"/>
      <c r="JTT50" s="121"/>
      <c r="JTU50" s="121"/>
      <c r="JTV50" s="121"/>
      <c r="JTW50" s="121"/>
      <c r="JTX50" s="121"/>
      <c r="JTY50" s="121"/>
      <c r="JTZ50" s="121"/>
      <c r="JUA50" s="121"/>
      <c r="JUB50" s="121"/>
      <c r="JUC50" s="121"/>
      <c r="JUD50" s="121"/>
      <c r="JUE50" s="121"/>
      <c r="JUF50" s="121"/>
      <c r="JUG50" s="121"/>
      <c r="JUH50" s="121"/>
      <c r="JUI50" s="121"/>
      <c r="JUJ50" s="121"/>
      <c r="JUK50" s="121"/>
      <c r="JUL50" s="121"/>
      <c r="JUM50" s="121"/>
      <c r="JUN50" s="121"/>
      <c r="JUO50" s="121"/>
      <c r="JUP50" s="121"/>
      <c r="JUQ50" s="121"/>
      <c r="JUR50" s="121"/>
      <c r="JUS50" s="121"/>
      <c r="JUT50" s="121"/>
      <c r="JUU50" s="121"/>
      <c r="JUV50" s="121"/>
      <c r="JUW50" s="121"/>
      <c r="JUX50" s="121"/>
      <c r="JUY50" s="121"/>
      <c r="JUZ50" s="121"/>
      <c r="JVA50" s="121"/>
      <c r="JVB50" s="121"/>
      <c r="JVC50" s="121"/>
      <c r="JVD50" s="121"/>
      <c r="JVE50" s="121"/>
      <c r="JVF50" s="121"/>
      <c r="JVG50" s="121"/>
      <c r="JVH50" s="121"/>
      <c r="JVI50" s="121"/>
      <c r="JVJ50" s="121"/>
      <c r="JVK50" s="121"/>
      <c r="JVL50" s="121"/>
      <c r="JVM50" s="121"/>
      <c r="JVN50" s="121"/>
      <c r="JVO50" s="121"/>
      <c r="JVP50" s="121"/>
      <c r="JVQ50" s="121"/>
      <c r="JVR50" s="121"/>
      <c r="JVS50" s="121"/>
      <c r="JVT50" s="121"/>
      <c r="JVU50" s="121"/>
      <c r="JVV50" s="121"/>
      <c r="JVW50" s="121"/>
      <c r="JVX50" s="121"/>
      <c r="JVY50" s="121"/>
      <c r="JVZ50" s="121"/>
      <c r="JWA50" s="121"/>
      <c r="JWB50" s="121"/>
      <c r="JWC50" s="121"/>
      <c r="JWD50" s="121"/>
      <c r="JWE50" s="121"/>
      <c r="JWF50" s="121"/>
      <c r="JWG50" s="121"/>
      <c r="JWH50" s="121"/>
      <c r="JWI50" s="121"/>
      <c r="JWJ50" s="121"/>
      <c r="JWK50" s="121"/>
      <c r="JWL50" s="121"/>
      <c r="JWM50" s="121"/>
      <c r="JWN50" s="121"/>
      <c r="JWO50" s="121"/>
      <c r="JWP50" s="121"/>
      <c r="JWQ50" s="121"/>
      <c r="JWR50" s="121"/>
      <c r="JWS50" s="121"/>
      <c r="JWT50" s="121"/>
      <c r="JWU50" s="121"/>
      <c r="JWV50" s="121"/>
      <c r="JWW50" s="121"/>
      <c r="JWX50" s="121"/>
      <c r="JWY50" s="121"/>
      <c r="JWZ50" s="121"/>
      <c r="JXA50" s="121"/>
      <c r="JXB50" s="121"/>
      <c r="JXC50" s="121"/>
      <c r="JXD50" s="121"/>
      <c r="JXE50" s="121"/>
      <c r="JXF50" s="121"/>
      <c r="JXG50" s="121"/>
      <c r="JXH50" s="121"/>
      <c r="JXI50" s="121"/>
      <c r="JXJ50" s="121"/>
      <c r="JXK50" s="121"/>
      <c r="JXL50" s="121"/>
      <c r="JXM50" s="121"/>
      <c r="JXN50" s="121"/>
      <c r="JXO50" s="121"/>
      <c r="JXP50" s="121"/>
      <c r="JXQ50" s="121"/>
      <c r="JXR50" s="121"/>
      <c r="JXS50" s="121"/>
      <c r="JXT50" s="121"/>
      <c r="JXU50" s="121"/>
      <c r="JXV50" s="121"/>
      <c r="JXW50" s="121"/>
      <c r="JXX50" s="121"/>
      <c r="JXY50" s="121"/>
      <c r="JXZ50" s="121"/>
      <c r="JYA50" s="121"/>
      <c r="JYB50" s="121"/>
      <c r="JYC50" s="121"/>
      <c r="JYD50" s="121"/>
      <c r="JYE50" s="121"/>
      <c r="JYF50" s="121"/>
      <c r="JYG50" s="121"/>
      <c r="JYH50" s="121"/>
      <c r="JYI50" s="121"/>
      <c r="JYJ50" s="121"/>
      <c r="JYK50" s="121"/>
      <c r="JYL50" s="121"/>
      <c r="JYM50" s="121"/>
      <c r="JYN50" s="121"/>
      <c r="JYO50" s="121"/>
      <c r="JYP50" s="121"/>
      <c r="JYQ50" s="121"/>
      <c r="JYR50" s="121"/>
      <c r="JYS50" s="121"/>
      <c r="JYT50" s="121"/>
      <c r="JYU50" s="121"/>
      <c r="JYV50" s="121"/>
      <c r="JYW50" s="121"/>
      <c r="JYX50" s="121"/>
      <c r="JYY50" s="121"/>
      <c r="JYZ50" s="121"/>
      <c r="JZA50" s="121"/>
      <c r="JZB50" s="121"/>
      <c r="JZC50" s="121"/>
      <c r="JZD50" s="121"/>
      <c r="JZE50" s="121"/>
      <c r="JZF50" s="121"/>
      <c r="JZG50" s="121"/>
      <c r="JZH50" s="121"/>
      <c r="JZI50" s="121"/>
      <c r="JZJ50" s="121"/>
      <c r="JZK50" s="121"/>
      <c r="JZL50" s="121"/>
      <c r="JZM50" s="121"/>
      <c r="JZN50" s="121"/>
      <c r="JZO50" s="121"/>
      <c r="JZP50" s="121"/>
      <c r="JZQ50" s="121"/>
      <c r="JZR50" s="121"/>
      <c r="JZS50" s="121"/>
      <c r="JZT50" s="121"/>
      <c r="JZU50" s="121"/>
      <c r="JZV50" s="121"/>
      <c r="JZW50" s="121"/>
      <c r="JZX50" s="121"/>
      <c r="JZY50" s="121"/>
      <c r="JZZ50" s="121"/>
      <c r="KAA50" s="121"/>
      <c r="KAB50" s="121"/>
      <c r="KAC50" s="121"/>
      <c r="KAD50" s="121"/>
      <c r="KAE50" s="121"/>
      <c r="KAF50" s="121"/>
      <c r="KAG50" s="121"/>
      <c r="KAH50" s="121"/>
      <c r="KAI50" s="121"/>
      <c r="KAJ50" s="121"/>
      <c r="KAK50" s="121"/>
      <c r="KAL50" s="121"/>
      <c r="KAM50" s="121"/>
      <c r="KAN50" s="121"/>
      <c r="KAO50" s="121"/>
      <c r="KAP50" s="121"/>
      <c r="KAQ50" s="121"/>
      <c r="KAR50" s="121"/>
      <c r="KAS50" s="121"/>
      <c r="KAT50" s="121"/>
      <c r="KAU50" s="121"/>
      <c r="KAV50" s="121"/>
      <c r="KAW50" s="121"/>
      <c r="KAX50" s="121"/>
      <c r="KAY50" s="121"/>
      <c r="KAZ50" s="121"/>
      <c r="KBA50" s="121"/>
      <c r="KBB50" s="121"/>
      <c r="KBC50" s="121"/>
      <c r="KBD50" s="121"/>
      <c r="KBE50" s="121"/>
      <c r="KBF50" s="121"/>
      <c r="KBG50" s="121"/>
      <c r="KBH50" s="121"/>
      <c r="KBI50" s="121"/>
      <c r="KBJ50" s="121"/>
      <c r="KBK50" s="121"/>
      <c r="KBL50" s="121"/>
      <c r="KBM50" s="121"/>
      <c r="KBN50" s="121"/>
      <c r="KBO50" s="121"/>
      <c r="KBP50" s="121"/>
      <c r="KBQ50" s="121"/>
      <c r="KBR50" s="121"/>
      <c r="KBS50" s="121"/>
      <c r="KBT50" s="121"/>
      <c r="KBU50" s="121"/>
      <c r="KBV50" s="121"/>
      <c r="KBW50" s="121"/>
      <c r="KBX50" s="121"/>
      <c r="KBY50" s="121"/>
      <c r="KBZ50" s="121"/>
      <c r="KCA50" s="121"/>
      <c r="KCB50" s="121"/>
      <c r="KCC50" s="121"/>
      <c r="KCD50" s="121"/>
      <c r="KCE50" s="121"/>
      <c r="KCF50" s="121"/>
      <c r="KCG50" s="121"/>
      <c r="KCH50" s="121"/>
      <c r="KCI50" s="121"/>
      <c r="KCJ50" s="121"/>
      <c r="KCK50" s="121"/>
      <c r="KCL50" s="121"/>
      <c r="KCM50" s="121"/>
      <c r="KCN50" s="121"/>
      <c r="KCO50" s="121"/>
      <c r="KCP50" s="121"/>
      <c r="KCQ50" s="121"/>
      <c r="KCR50" s="121"/>
      <c r="KCS50" s="121"/>
      <c r="KCT50" s="121"/>
      <c r="KCU50" s="121"/>
      <c r="KCV50" s="121"/>
      <c r="KCW50" s="121"/>
      <c r="KCX50" s="121"/>
      <c r="KCY50" s="121"/>
      <c r="KCZ50" s="121"/>
      <c r="KDA50" s="121"/>
      <c r="KDB50" s="121"/>
      <c r="KDC50" s="121"/>
      <c r="KDD50" s="121"/>
      <c r="KDE50" s="121"/>
      <c r="KDF50" s="121"/>
      <c r="KDG50" s="121"/>
      <c r="KDH50" s="121"/>
      <c r="KDI50" s="121"/>
      <c r="KDJ50" s="121"/>
      <c r="KDK50" s="121"/>
      <c r="KDL50" s="121"/>
      <c r="KDM50" s="121"/>
      <c r="KDN50" s="121"/>
      <c r="KDO50" s="121"/>
      <c r="KDP50" s="121"/>
      <c r="KDQ50" s="121"/>
      <c r="KDR50" s="121"/>
      <c r="KDS50" s="121"/>
      <c r="KDT50" s="121"/>
      <c r="KDU50" s="121"/>
      <c r="KDV50" s="121"/>
      <c r="KDW50" s="121"/>
      <c r="KDX50" s="121"/>
      <c r="KDY50" s="121"/>
      <c r="KDZ50" s="121"/>
      <c r="KEA50" s="121"/>
      <c r="KEB50" s="121"/>
      <c r="KEC50" s="121"/>
      <c r="KED50" s="121"/>
      <c r="KEE50" s="121"/>
      <c r="KEF50" s="121"/>
      <c r="KEG50" s="121"/>
      <c r="KEH50" s="121"/>
      <c r="KEI50" s="121"/>
      <c r="KEJ50" s="121"/>
      <c r="KEK50" s="121"/>
      <c r="KEL50" s="121"/>
      <c r="KEM50" s="121"/>
      <c r="KEN50" s="121"/>
      <c r="KEO50" s="121"/>
      <c r="KEP50" s="121"/>
      <c r="KEQ50" s="121"/>
      <c r="KER50" s="121"/>
      <c r="KES50" s="121"/>
      <c r="KET50" s="121"/>
      <c r="KEU50" s="121"/>
      <c r="KEV50" s="121"/>
      <c r="KEW50" s="121"/>
      <c r="KEX50" s="121"/>
      <c r="KEY50" s="121"/>
      <c r="KEZ50" s="121"/>
      <c r="KFA50" s="121"/>
      <c r="KFB50" s="121"/>
      <c r="KFC50" s="121"/>
      <c r="KFD50" s="121"/>
      <c r="KFE50" s="121"/>
      <c r="KFF50" s="121"/>
      <c r="KFG50" s="121"/>
      <c r="KFH50" s="121"/>
      <c r="KFI50" s="121"/>
      <c r="KFJ50" s="121"/>
      <c r="KFK50" s="121"/>
      <c r="KFL50" s="121"/>
      <c r="KFM50" s="121"/>
      <c r="KFN50" s="121"/>
      <c r="KFO50" s="121"/>
      <c r="KFP50" s="121"/>
      <c r="KFQ50" s="121"/>
      <c r="KFR50" s="121"/>
      <c r="KFS50" s="121"/>
      <c r="KFT50" s="121"/>
      <c r="KFU50" s="121"/>
      <c r="KFV50" s="121"/>
      <c r="KFW50" s="121"/>
      <c r="KFX50" s="121"/>
      <c r="KFY50" s="121"/>
      <c r="KFZ50" s="121"/>
      <c r="KGA50" s="121"/>
      <c r="KGB50" s="121"/>
      <c r="KGC50" s="121"/>
      <c r="KGD50" s="121"/>
      <c r="KGE50" s="121"/>
      <c r="KGF50" s="121"/>
      <c r="KGG50" s="121"/>
      <c r="KGH50" s="121"/>
      <c r="KGI50" s="121"/>
      <c r="KGJ50" s="121"/>
      <c r="KGK50" s="121"/>
      <c r="KGL50" s="121"/>
      <c r="KGM50" s="121"/>
      <c r="KGN50" s="121"/>
      <c r="KGO50" s="121"/>
      <c r="KGP50" s="121"/>
      <c r="KGQ50" s="121"/>
      <c r="KGR50" s="121"/>
      <c r="KGS50" s="121"/>
      <c r="KGT50" s="121"/>
      <c r="KGU50" s="121"/>
      <c r="KGV50" s="121"/>
      <c r="KGW50" s="121"/>
      <c r="KGX50" s="121"/>
      <c r="KGY50" s="121"/>
      <c r="KGZ50" s="121"/>
      <c r="KHA50" s="121"/>
      <c r="KHB50" s="121"/>
      <c r="KHC50" s="121"/>
      <c r="KHD50" s="121"/>
      <c r="KHE50" s="121"/>
      <c r="KHF50" s="121"/>
      <c r="KHG50" s="121"/>
      <c r="KHH50" s="121"/>
      <c r="KHI50" s="121"/>
      <c r="KHJ50" s="121"/>
      <c r="KHK50" s="121"/>
      <c r="KHL50" s="121"/>
      <c r="KHM50" s="121"/>
      <c r="KHN50" s="121"/>
      <c r="KHO50" s="121"/>
      <c r="KHP50" s="121"/>
      <c r="KHQ50" s="121"/>
      <c r="KHR50" s="121"/>
      <c r="KHS50" s="121"/>
      <c r="KHT50" s="121"/>
      <c r="KHU50" s="121"/>
      <c r="KHV50" s="121"/>
      <c r="KHW50" s="121"/>
      <c r="KHX50" s="121"/>
      <c r="KHY50" s="121"/>
      <c r="KHZ50" s="121"/>
      <c r="KIA50" s="121"/>
      <c r="KIB50" s="121"/>
      <c r="KIC50" s="121"/>
      <c r="KID50" s="121"/>
      <c r="KIE50" s="121"/>
      <c r="KIF50" s="121"/>
      <c r="KIG50" s="121"/>
      <c r="KIH50" s="121"/>
      <c r="KII50" s="121"/>
      <c r="KIJ50" s="121"/>
      <c r="KIK50" s="121"/>
      <c r="KIL50" s="121"/>
      <c r="KIM50" s="121"/>
      <c r="KIN50" s="121"/>
      <c r="KIO50" s="121"/>
      <c r="KIP50" s="121"/>
      <c r="KIQ50" s="121"/>
      <c r="KIR50" s="121"/>
      <c r="KIS50" s="121"/>
      <c r="KIT50" s="121"/>
      <c r="KIU50" s="121"/>
      <c r="KIV50" s="121"/>
      <c r="KIW50" s="121"/>
      <c r="KIX50" s="121"/>
      <c r="KIY50" s="121"/>
      <c r="KIZ50" s="121"/>
      <c r="KJA50" s="121"/>
      <c r="KJB50" s="121"/>
      <c r="KJC50" s="121"/>
      <c r="KJD50" s="121"/>
      <c r="KJE50" s="121"/>
      <c r="KJF50" s="121"/>
      <c r="KJG50" s="121"/>
      <c r="KJH50" s="121"/>
      <c r="KJI50" s="121"/>
      <c r="KJJ50" s="121"/>
      <c r="KJK50" s="121"/>
      <c r="KJL50" s="121"/>
      <c r="KJM50" s="121"/>
      <c r="KJN50" s="121"/>
      <c r="KJO50" s="121"/>
      <c r="KJP50" s="121"/>
      <c r="KJQ50" s="121"/>
      <c r="KJR50" s="121"/>
      <c r="KJS50" s="121"/>
      <c r="KJT50" s="121"/>
      <c r="KJU50" s="121"/>
      <c r="KJV50" s="121"/>
      <c r="KJW50" s="121"/>
      <c r="KJX50" s="121"/>
      <c r="KJY50" s="121"/>
      <c r="KJZ50" s="121"/>
      <c r="KKA50" s="121"/>
      <c r="KKB50" s="121"/>
      <c r="KKC50" s="121"/>
      <c r="KKD50" s="121"/>
      <c r="KKE50" s="121"/>
      <c r="KKF50" s="121"/>
      <c r="KKG50" s="121"/>
      <c r="KKH50" s="121"/>
      <c r="KKI50" s="121"/>
      <c r="KKJ50" s="121"/>
      <c r="KKK50" s="121"/>
      <c r="KKL50" s="121"/>
      <c r="KKM50" s="121"/>
      <c r="KKN50" s="121"/>
      <c r="KKO50" s="121"/>
      <c r="KKP50" s="121"/>
      <c r="KKQ50" s="121"/>
      <c r="KKR50" s="121"/>
      <c r="KKS50" s="121"/>
      <c r="KKT50" s="121"/>
      <c r="KKU50" s="121"/>
      <c r="KKV50" s="121"/>
      <c r="KKW50" s="121"/>
      <c r="KKX50" s="121"/>
      <c r="KKY50" s="121"/>
      <c r="KKZ50" s="121"/>
      <c r="KLA50" s="121"/>
      <c r="KLB50" s="121"/>
      <c r="KLC50" s="121"/>
      <c r="KLD50" s="121"/>
      <c r="KLE50" s="121"/>
      <c r="KLF50" s="121"/>
      <c r="KLG50" s="121"/>
      <c r="KLH50" s="121"/>
      <c r="KLI50" s="121"/>
      <c r="KLJ50" s="121"/>
      <c r="KLK50" s="121"/>
      <c r="KLL50" s="121"/>
      <c r="KLM50" s="121"/>
      <c r="KLN50" s="121"/>
      <c r="KLO50" s="121"/>
      <c r="KLP50" s="121"/>
      <c r="KLQ50" s="121"/>
      <c r="KLR50" s="121"/>
      <c r="KLS50" s="121"/>
      <c r="KLT50" s="121"/>
      <c r="KLU50" s="121"/>
      <c r="KLV50" s="121"/>
      <c r="KLW50" s="121"/>
      <c r="KLX50" s="121"/>
      <c r="KLY50" s="121"/>
      <c r="KLZ50" s="121"/>
      <c r="KMA50" s="121"/>
      <c r="KMB50" s="121"/>
      <c r="KMC50" s="121"/>
      <c r="KMD50" s="121"/>
      <c r="KME50" s="121"/>
      <c r="KMF50" s="121"/>
      <c r="KMG50" s="121"/>
      <c r="KMH50" s="121"/>
      <c r="KMI50" s="121"/>
      <c r="KMJ50" s="121"/>
      <c r="KMK50" s="121"/>
      <c r="KML50" s="121"/>
      <c r="KMM50" s="121"/>
      <c r="KMN50" s="121"/>
      <c r="KMO50" s="121"/>
      <c r="KMP50" s="121"/>
      <c r="KMQ50" s="121"/>
      <c r="KMR50" s="121"/>
      <c r="KMS50" s="121"/>
      <c r="KMT50" s="121"/>
      <c r="KMU50" s="121"/>
      <c r="KMV50" s="121"/>
      <c r="KMW50" s="121"/>
      <c r="KMX50" s="121"/>
      <c r="KMY50" s="121"/>
      <c r="KMZ50" s="121"/>
      <c r="KNA50" s="121"/>
      <c r="KNB50" s="121"/>
      <c r="KNC50" s="121"/>
      <c r="KND50" s="121"/>
      <c r="KNE50" s="121"/>
      <c r="KNF50" s="121"/>
      <c r="KNG50" s="121"/>
      <c r="KNH50" s="121"/>
      <c r="KNI50" s="121"/>
      <c r="KNJ50" s="121"/>
      <c r="KNK50" s="121"/>
      <c r="KNL50" s="121"/>
      <c r="KNM50" s="121"/>
      <c r="KNN50" s="121"/>
      <c r="KNO50" s="121"/>
      <c r="KNP50" s="121"/>
      <c r="KNQ50" s="121"/>
      <c r="KNR50" s="121"/>
      <c r="KNS50" s="121"/>
      <c r="KNT50" s="121"/>
      <c r="KNU50" s="121"/>
      <c r="KNV50" s="121"/>
      <c r="KNW50" s="121"/>
      <c r="KNX50" s="121"/>
      <c r="KNY50" s="121"/>
      <c r="KNZ50" s="121"/>
      <c r="KOA50" s="121"/>
      <c r="KOB50" s="121"/>
      <c r="KOC50" s="121"/>
      <c r="KOD50" s="121"/>
      <c r="KOE50" s="121"/>
      <c r="KOF50" s="121"/>
      <c r="KOG50" s="121"/>
      <c r="KOH50" s="121"/>
      <c r="KOI50" s="121"/>
      <c r="KOJ50" s="121"/>
      <c r="KOK50" s="121"/>
      <c r="KOL50" s="121"/>
      <c r="KOM50" s="121"/>
      <c r="KON50" s="121"/>
      <c r="KOO50" s="121"/>
      <c r="KOP50" s="121"/>
      <c r="KOQ50" s="121"/>
      <c r="KOR50" s="121"/>
      <c r="KOS50" s="121"/>
      <c r="KOT50" s="121"/>
      <c r="KOU50" s="121"/>
      <c r="KOV50" s="121"/>
      <c r="KOW50" s="121"/>
      <c r="KOX50" s="121"/>
      <c r="KOY50" s="121"/>
      <c r="KOZ50" s="121"/>
      <c r="KPA50" s="121"/>
      <c r="KPB50" s="121"/>
      <c r="KPC50" s="121"/>
      <c r="KPD50" s="121"/>
      <c r="KPE50" s="121"/>
      <c r="KPF50" s="121"/>
      <c r="KPG50" s="121"/>
      <c r="KPH50" s="121"/>
      <c r="KPI50" s="121"/>
      <c r="KPJ50" s="121"/>
      <c r="KPK50" s="121"/>
      <c r="KPL50" s="121"/>
      <c r="KPM50" s="121"/>
      <c r="KPN50" s="121"/>
      <c r="KPO50" s="121"/>
      <c r="KPP50" s="121"/>
      <c r="KPQ50" s="121"/>
      <c r="KPR50" s="121"/>
      <c r="KPS50" s="121"/>
      <c r="KPT50" s="121"/>
      <c r="KPU50" s="121"/>
      <c r="KPV50" s="121"/>
      <c r="KPW50" s="121"/>
      <c r="KPX50" s="121"/>
      <c r="KPY50" s="121"/>
      <c r="KPZ50" s="121"/>
      <c r="KQA50" s="121"/>
      <c r="KQB50" s="121"/>
      <c r="KQC50" s="121"/>
      <c r="KQD50" s="121"/>
      <c r="KQE50" s="121"/>
      <c r="KQF50" s="121"/>
      <c r="KQG50" s="121"/>
      <c r="KQH50" s="121"/>
      <c r="KQI50" s="121"/>
      <c r="KQJ50" s="121"/>
      <c r="KQK50" s="121"/>
      <c r="KQL50" s="121"/>
      <c r="KQM50" s="121"/>
      <c r="KQN50" s="121"/>
      <c r="KQO50" s="121"/>
      <c r="KQP50" s="121"/>
      <c r="KQQ50" s="121"/>
      <c r="KQR50" s="121"/>
      <c r="KQS50" s="121"/>
      <c r="KQT50" s="121"/>
      <c r="KQU50" s="121"/>
      <c r="KQV50" s="121"/>
      <c r="KQW50" s="121"/>
      <c r="KQX50" s="121"/>
      <c r="KQY50" s="121"/>
      <c r="KQZ50" s="121"/>
      <c r="KRA50" s="121"/>
      <c r="KRB50" s="121"/>
      <c r="KRC50" s="121"/>
      <c r="KRD50" s="121"/>
      <c r="KRE50" s="121"/>
      <c r="KRF50" s="121"/>
      <c r="KRG50" s="121"/>
      <c r="KRH50" s="121"/>
      <c r="KRI50" s="121"/>
      <c r="KRJ50" s="121"/>
      <c r="KRK50" s="121"/>
      <c r="KRL50" s="121"/>
      <c r="KRM50" s="121"/>
      <c r="KRN50" s="121"/>
      <c r="KRO50" s="121"/>
      <c r="KRP50" s="121"/>
      <c r="KRQ50" s="121"/>
      <c r="KRR50" s="121"/>
      <c r="KRS50" s="121"/>
      <c r="KRT50" s="121"/>
      <c r="KRU50" s="121"/>
      <c r="KRV50" s="121"/>
      <c r="KRW50" s="121"/>
      <c r="KRX50" s="121"/>
      <c r="KRY50" s="121"/>
      <c r="KRZ50" s="121"/>
      <c r="KSA50" s="121"/>
      <c r="KSB50" s="121"/>
      <c r="KSC50" s="121"/>
      <c r="KSD50" s="121"/>
      <c r="KSE50" s="121"/>
      <c r="KSF50" s="121"/>
      <c r="KSG50" s="121"/>
      <c r="KSH50" s="121"/>
      <c r="KSI50" s="121"/>
      <c r="KSJ50" s="121"/>
      <c r="KSK50" s="121"/>
      <c r="KSL50" s="121"/>
      <c r="KSM50" s="121"/>
      <c r="KSN50" s="121"/>
      <c r="KSO50" s="121"/>
      <c r="KSP50" s="121"/>
      <c r="KSQ50" s="121"/>
      <c r="KSR50" s="121"/>
      <c r="KSS50" s="121"/>
      <c r="KST50" s="121"/>
      <c r="KSU50" s="121"/>
      <c r="KSV50" s="121"/>
      <c r="KSW50" s="121"/>
      <c r="KSX50" s="121"/>
      <c r="KSY50" s="121"/>
      <c r="KSZ50" s="121"/>
      <c r="KTA50" s="121"/>
      <c r="KTB50" s="121"/>
      <c r="KTC50" s="121"/>
      <c r="KTD50" s="121"/>
      <c r="KTE50" s="121"/>
      <c r="KTF50" s="121"/>
      <c r="KTG50" s="121"/>
      <c r="KTH50" s="121"/>
      <c r="KTI50" s="121"/>
      <c r="KTJ50" s="121"/>
      <c r="KTK50" s="121"/>
      <c r="KTL50" s="121"/>
      <c r="KTM50" s="121"/>
      <c r="KTN50" s="121"/>
      <c r="KTO50" s="121"/>
      <c r="KTP50" s="121"/>
      <c r="KTQ50" s="121"/>
      <c r="KTR50" s="121"/>
      <c r="KTS50" s="121"/>
      <c r="KTT50" s="121"/>
      <c r="KTU50" s="121"/>
      <c r="KTV50" s="121"/>
      <c r="KTW50" s="121"/>
      <c r="KTX50" s="121"/>
      <c r="KTY50" s="121"/>
      <c r="KTZ50" s="121"/>
      <c r="KUA50" s="121"/>
      <c r="KUB50" s="121"/>
      <c r="KUC50" s="121"/>
      <c r="KUD50" s="121"/>
      <c r="KUE50" s="121"/>
      <c r="KUF50" s="121"/>
      <c r="KUG50" s="121"/>
      <c r="KUH50" s="121"/>
      <c r="KUI50" s="121"/>
      <c r="KUJ50" s="121"/>
      <c r="KUK50" s="121"/>
      <c r="KUL50" s="121"/>
      <c r="KUM50" s="121"/>
      <c r="KUN50" s="121"/>
      <c r="KUO50" s="121"/>
      <c r="KUP50" s="121"/>
      <c r="KUQ50" s="121"/>
      <c r="KUR50" s="121"/>
      <c r="KUS50" s="121"/>
      <c r="KUT50" s="121"/>
      <c r="KUU50" s="121"/>
      <c r="KUV50" s="121"/>
      <c r="KUW50" s="121"/>
      <c r="KUX50" s="121"/>
      <c r="KUY50" s="121"/>
      <c r="KUZ50" s="121"/>
      <c r="KVA50" s="121"/>
      <c r="KVB50" s="121"/>
      <c r="KVC50" s="121"/>
      <c r="KVD50" s="121"/>
      <c r="KVE50" s="121"/>
      <c r="KVF50" s="121"/>
      <c r="KVG50" s="121"/>
      <c r="KVH50" s="121"/>
      <c r="KVI50" s="121"/>
      <c r="KVJ50" s="121"/>
      <c r="KVK50" s="121"/>
      <c r="KVL50" s="121"/>
      <c r="KVM50" s="121"/>
      <c r="KVN50" s="121"/>
      <c r="KVO50" s="121"/>
      <c r="KVP50" s="121"/>
      <c r="KVQ50" s="121"/>
      <c r="KVR50" s="121"/>
      <c r="KVS50" s="121"/>
      <c r="KVT50" s="121"/>
      <c r="KVU50" s="121"/>
      <c r="KVV50" s="121"/>
      <c r="KVW50" s="121"/>
      <c r="KVX50" s="121"/>
      <c r="KVY50" s="121"/>
      <c r="KVZ50" s="121"/>
      <c r="KWA50" s="121"/>
      <c r="KWB50" s="121"/>
      <c r="KWC50" s="121"/>
      <c r="KWD50" s="121"/>
      <c r="KWE50" s="121"/>
      <c r="KWF50" s="121"/>
      <c r="KWG50" s="121"/>
      <c r="KWH50" s="121"/>
      <c r="KWI50" s="121"/>
      <c r="KWJ50" s="121"/>
      <c r="KWK50" s="121"/>
      <c r="KWL50" s="121"/>
      <c r="KWM50" s="121"/>
      <c r="KWN50" s="121"/>
      <c r="KWO50" s="121"/>
      <c r="KWP50" s="121"/>
      <c r="KWQ50" s="121"/>
      <c r="KWR50" s="121"/>
      <c r="KWS50" s="121"/>
      <c r="KWT50" s="121"/>
      <c r="KWU50" s="121"/>
      <c r="KWV50" s="121"/>
      <c r="KWW50" s="121"/>
      <c r="KWX50" s="121"/>
      <c r="KWY50" s="121"/>
      <c r="KWZ50" s="121"/>
      <c r="KXA50" s="121"/>
      <c r="KXB50" s="121"/>
      <c r="KXC50" s="121"/>
      <c r="KXD50" s="121"/>
      <c r="KXE50" s="121"/>
      <c r="KXF50" s="121"/>
      <c r="KXG50" s="121"/>
      <c r="KXH50" s="121"/>
      <c r="KXI50" s="121"/>
      <c r="KXJ50" s="121"/>
      <c r="KXK50" s="121"/>
      <c r="KXL50" s="121"/>
      <c r="KXM50" s="121"/>
      <c r="KXN50" s="121"/>
      <c r="KXO50" s="121"/>
      <c r="KXP50" s="121"/>
      <c r="KXQ50" s="121"/>
      <c r="KXR50" s="121"/>
      <c r="KXS50" s="121"/>
      <c r="KXT50" s="121"/>
      <c r="KXU50" s="121"/>
      <c r="KXV50" s="121"/>
      <c r="KXW50" s="121"/>
      <c r="KXX50" s="121"/>
      <c r="KXY50" s="121"/>
      <c r="KXZ50" s="121"/>
      <c r="KYA50" s="121"/>
      <c r="KYB50" s="121"/>
      <c r="KYC50" s="121"/>
      <c r="KYD50" s="121"/>
      <c r="KYE50" s="121"/>
      <c r="KYF50" s="121"/>
      <c r="KYG50" s="121"/>
      <c r="KYH50" s="121"/>
      <c r="KYI50" s="121"/>
      <c r="KYJ50" s="121"/>
      <c r="KYK50" s="121"/>
      <c r="KYL50" s="121"/>
      <c r="KYM50" s="121"/>
      <c r="KYN50" s="121"/>
      <c r="KYO50" s="121"/>
      <c r="KYP50" s="121"/>
      <c r="KYQ50" s="121"/>
      <c r="KYR50" s="121"/>
      <c r="KYS50" s="121"/>
      <c r="KYT50" s="121"/>
      <c r="KYU50" s="121"/>
      <c r="KYV50" s="121"/>
      <c r="KYW50" s="121"/>
      <c r="KYX50" s="121"/>
      <c r="KYY50" s="121"/>
      <c r="KYZ50" s="121"/>
      <c r="KZA50" s="121"/>
      <c r="KZB50" s="121"/>
      <c r="KZC50" s="121"/>
      <c r="KZD50" s="121"/>
      <c r="KZE50" s="121"/>
      <c r="KZF50" s="121"/>
      <c r="KZG50" s="121"/>
      <c r="KZH50" s="121"/>
      <c r="KZI50" s="121"/>
      <c r="KZJ50" s="121"/>
      <c r="KZK50" s="121"/>
      <c r="KZL50" s="121"/>
      <c r="KZM50" s="121"/>
      <c r="KZN50" s="121"/>
      <c r="KZO50" s="121"/>
      <c r="KZP50" s="121"/>
      <c r="KZQ50" s="121"/>
      <c r="KZR50" s="121"/>
      <c r="KZS50" s="121"/>
      <c r="KZT50" s="121"/>
      <c r="KZU50" s="121"/>
      <c r="KZV50" s="121"/>
      <c r="KZW50" s="121"/>
      <c r="KZX50" s="121"/>
      <c r="KZY50" s="121"/>
      <c r="KZZ50" s="121"/>
      <c r="LAA50" s="121"/>
      <c r="LAB50" s="121"/>
      <c r="LAC50" s="121"/>
      <c r="LAD50" s="121"/>
      <c r="LAE50" s="121"/>
      <c r="LAF50" s="121"/>
      <c r="LAG50" s="121"/>
      <c r="LAH50" s="121"/>
      <c r="LAI50" s="121"/>
      <c r="LAJ50" s="121"/>
      <c r="LAK50" s="121"/>
      <c r="LAL50" s="121"/>
      <c r="LAM50" s="121"/>
      <c r="LAN50" s="121"/>
      <c r="LAO50" s="121"/>
      <c r="LAP50" s="121"/>
      <c r="LAQ50" s="121"/>
      <c r="LAR50" s="121"/>
      <c r="LAS50" s="121"/>
      <c r="LAT50" s="121"/>
      <c r="LAU50" s="121"/>
      <c r="LAV50" s="121"/>
      <c r="LAW50" s="121"/>
      <c r="LAX50" s="121"/>
      <c r="LAY50" s="121"/>
      <c r="LAZ50" s="121"/>
      <c r="LBA50" s="121"/>
      <c r="LBB50" s="121"/>
      <c r="LBC50" s="121"/>
      <c r="LBD50" s="121"/>
      <c r="LBE50" s="121"/>
      <c r="LBF50" s="121"/>
      <c r="LBG50" s="121"/>
      <c r="LBH50" s="121"/>
      <c r="LBI50" s="121"/>
      <c r="LBJ50" s="121"/>
      <c r="LBK50" s="121"/>
      <c r="LBL50" s="121"/>
      <c r="LBM50" s="121"/>
      <c r="LBN50" s="121"/>
      <c r="LBO50" s="121"/>
      <c r="LBP50" s="121"/>
      <c r="LBQ50" s="121"/>
      <c r="LBR50" s="121"/>
      <c r="LBS50" s="121"/>
      <c r="LBT50" s="121"/>
      <c r="LBU50" s="121"/>
      <c r="LBV50" s="121"/>
      <c r="LBW50" s="121"/>
      <c r="LBX50" s="121"/>
      <c r="LBY50" s="121"/>
      <c r="LBZ50" s="121"/>
      <c r="LCA50" s="121"/>
      <c r="LCB50" s="121"/>
      <c r="LCC50" s="121"/>
      <c r="LCD50" s="121"/>
      <c r="LCE50" s="121"/>
      <c r="LCF50" s="121"/>
      <c r="LCG50" s="121"/>
      <c r="LCH50" s="121"/>
      <c r="LCI50" s="121"/>
      <c r="LCJ50" s="121"/>
      <c r="LCK50" s="121"/>
      <c r="LCL50" s="121"/>
      <c r="LCM50" s="121"/>
      <c r="LCN50" s="121"/>
      <c r="LCO50" s="121"/>
      <c r="LCP50" s="121"/>
      <c r="LCQ50" s="121"/>
      <c r="LCR50" s="121"/>
      <c r="LCS50" s="121"/>
      <c r="LCT50" s="121"/>
      <c r="LCU50" s="121"/>
      <c r="LCV50" s="121"/>
      <c r="LCW50" s="121"/>
      <c r="LCX50" s="121"/>
      <c r="LCY50" s="121"/>
      <c r="LCZ50" s="121"/>
      <c r="LDA50" s="121"/>
      <c r="LDB50" s="121"/>
      <c r="LDC50" s="121"/>
      <c r="LDD50" s="121"/>
      <c r="LDE50" s="121"/>
      <c r="LDF50" s="121"/>
      <c r="LDG50" s="121"/>
      <c r="LDH50" s="121"/>
      <c r="LDI50" s="121"/>
      <c r="LDJ50" s="121"/>
      <c r="LDK50" s="121"/>
      <c r="LDL50" s="121"/>
      <c r="LDM50" s="121"/>
      <c r="LDN50" s="121"/>
      <c r="LDO50" s="121"/>
      <c r="LDP50" s="121"/>
      <c r="LDQ50" s="121"/>
      <c r="LDR50" s="121"/>
      <c r="LDS50" s="121"/>
      <c r="LDT50" s="121"/>
      <c r="LDU50" s="121"/>
      <c r="LDV50" s="121"/>
      <c r="LDW50" s="121"/>
      <c r="LDX50" s="121"/>
      <c r="LDY50" s="121"/>
      <c r="LDZ50" s="121"/>
      <c r="LEA50" s="121"/>
      <c r="LEB50" s="121"/>
      <c r="LEC50" s="121"/>
      <c r="LED50" s="121"/>
      <c r="LEE50" s="121"/>
      <c r="LEF50" s="121"/>
      <c r="LEG50" s="121"/>
      <c r="LEH50" s="121"/>
      <c r="LEI50" s="121"/>
      <c r="LEJ50" s="121"/>
      <c r="LEK50" s="121"/>
      <c r="LEL50" s="121"/>
      <c r="LEM50" s="121"/>
      <c r="LEN50" s="121"/>
      <c r="LEO50" s="121"/>
      <c r="LEP50" s="121"/>
      <c r="LEQ50" s="121"/>
      <c r="LER50" s="121"/>
      <c r="LES50" s="121"/>
      <c r="LET50" s="121"/>
      <c r="LEU50" s="121"/>
      <c r="LEV50" s="121"/>
      <c r="LEW50" s="121"/>
      <c r="LEX50" s="121"/>
      <c r="LEY50" s="121"/>
      <c r="LEZ50" s="121"/>
      <c r="LFA50" s="121"/>
      <c r="LFB50" s="121"/>
      <c r="LFC50" s="121"/>
      <c r="LFD50" s="121"/>
      <c r="LFE50" s="121"/>
      <c r="LFF50" s="121"/>
      <c r="LFG50" s="121"/>
      <c r="LFH50" s="121"/>
      <c r="LFI50" s="121"/>
      <c r="LFJ50" s="121"/>
      <c r="LFK50" s="121"/>
      <c r="LFL50" s="121"/>
      <c r="LFM50" s="121"/>
      <c r="LFN50" s="121"/>
      <c r="LFO50" s="121"/>
      <c r="LFP50" s="121"/>
      <c r="LFQ50" s="121"/>
      <c r="LFR50" s="121"/>
      <c r="LFS50" s="121"/>
      <c r="LFT50" s="121"/>
      <c r="LFU50" s="121"/>
      <c r="LFV50" s="121"/>
      <c r="LFW50" s="121"/>
      <c r="LFX50" s="121"/>
      <c r="LFY50" s="121"/>
      <c r="LFZ50" s="121"/>
      <c r="LGA50" s="121"/>
      <c r="LGB50" s="121"/>
      <c r="LGC50" s="121"/>
      <c r="LGD50" s="121"/>
      <c r="LGE50" s="121"/>
      <c r="LGF50" s="121"/>
      <c r="LGG50" s="121"/>
      <c r="LGH50" s="121"/>
      <c r="LGI50" s="121"/>
      <c r="LGJ50" s="121"/>
      <c r="LGK50" s="121"/>
      <c r="LGL50" s="121"/>
      <c r="LGM50" s="121"/>
      <c r="LGN50" s="121"/>
      <c r="LGO50" s="121"/>
      <c r="LGP50" s="121"/>
      <c r="LGQ50" s="121"/>
      <c r="LGR50" s="121"/>
      <c r="LGS50" s="121"/>
      <c r="LGT50" s="121"/>
      <c r="LGU50" s="121"/>
      <c r="LGV50" s="121"/>
      <c r="LGW50" s="121"/>
      <c r="LGX50" s="121"/>
      <c r="LGY50" s="121"/>
      <c r="LGZ50" s="121"/>
      <c r="LHA50" s="121"/>
      <c r="LHB50" s="121"/>
      <c r="LHC50" s="121"/>
      <c r="LHD50" s="121"/>
      <c r="LHE50" s="121"/>
      <c r="LHF50" s="121"/>
      <c r="LHG50" s="121"/>
      <c r="LHH50" s="121"/>
      <c r="LHI50" s="121"/>
      <c r="LHJ50" s="121"/>
      <c r="LHK50" s="121"/>
      <c r="LHL50" s="121"/>
      <c r="LHM50" s="121"/>
      <c r="LHN50" s="121"/>
      <c r="LHO50" s="121"/>
      <c r="LHP50" s="121"/>
      <c r="LHQ50" s="121"/>
      <c r="LHR50" s="121"/>
      <c r="LHS50" s="121"/>
      <c r="LHT50" s="121"/>
      <c r="LHU50" s="121"/>
      <c r="LHV50" s="121"/>
      <c r="LHW50" s="121"/>
      <c r="LHX50" s="121"/>
      <c r="LHY50" s="121"/>
      <c r="LHZ50" s="121"/>
      <c r="LIA50" s="121"/>
      <c r="LIB50" s="121"/>
      <c r="LIC50" s="121"/>
      <c r="LID50" s="121"/>
      <c r="LIE50" s="121"/>
      <c r="LIF50" s="121"/>
      <c r="LIG50" s="121"/>
      <c r="LIH50" s="121"/>
      <c r="LII50" s="121"/>
      <c r="LIJ50" s="121"/>
      <c r="LIK50" s="121"/>
      <c r="LIL50" s="121"/>
      <c r="LIM50" s="121"/>
      <c r="LIN50" s="121"/>
      <c r="LIO50" s="121"/>
      <c r="LIP50" s="121"/>
      <c r="LIQ50" s="121"/>
      <c r="LIR50" s="121"/>
      <c r="LIS50" s="121"/>
      <c r="LIT50" s="121"/>
      <c r="LIU50" s="121"/>
      <c r="LIV50" s="121"/>
      <c r="LIW50" s="121"/>
      <c r="LIX50" s="121"/>
      <c r="LIY50" s="121"/>
      <c r="LIZ50" s="121"/>
      <c r="LJA50" s="121"/>
      <c r="LJB50" s="121"/>
      <c r="LJC50" s="121"/>
      <c r="LJD50" s="121"/>
      <c r="LJE50" s="121"/>
      <c r="LJF50" s="121"/>
      <c r="LJG50" s="121"/>
      <c r="LJH50" s="121"/>
      <c r="LJI50" s="121"/>
      <c r="LJJ50" s="121"/>
      <c r="LJK50" s="121"/>
      <c r="LJL50" s="121"/>
      <c r="LJM50" s="121"/>
      <c r="LJN50" s="121"/>
      <c r="LJO50" s="121"/>
      <c r="LJP50" s="121"/>
      <c r="LJQ50" s="121"/>
      <c r="LJR50" s="121"/>
      <c r="LJS50" s="121"/>
      <c r="LJT50" s="121"/>
      <c r="LJU50" s="121"/>
      <c r="LJV50" s="121"/>
      <c r="LJW50" s="121"/>
      <c r="LJX50" s="121"/>
      <c r="LJY50" s="121"/>
      <c r="LJZ50" s="121"/>
      <c r="LKA50" s="121"/>
      <c r="LKB50" s="121"/>
      <c r="LKC50" s="121"/>
      <c r="LKD50" s="121"/>
      <c r="LKE50" s="121"/>
      <c r="LKF50" s="121"/>
      <c r="LKG50" s="121"/>
      <c r="LKH50" s="121"/>
      <c r="LKI50" s="121"/>
      <c r="LKJ50" s="121"/>
      <c r="LKK50" s="121"/>
      <c r="LKL50" s="121"/>
      <c r="LKM50" s="121"/>
      <c r="LKN50" s="121"/>
      <c r="LKO50" s="121"/>
      <c r="LKP50" s="121"/>
      <c r="LKQ50" s="121"/>
      <c r="LKR50" s="121"/>
      <c r="LKS50" s="121"/>
      <c r="LKT50" s="121"/>
      <c r="LKU50" s="121"/>
      <c r="LKV50" s="121"/>
      <c r="LKW50" s="121"/>
      <c r="LKX50" s="121"/>
      <c r="LKY50" s="121"/>
      <c r="LKZ50" s="121"/>
      <c r="LLA50" s="121"/>
      <c r="LLB50" s="121"/>
      <c r="LLC50" s="121"/>
      <c r="LLD50" s="121"/>
      <c r="LLE50" s="121"/>
      <c r="LLF50" s="121"/>
      <c r="LLG50" s="121"/>
      <c r="LLH50" s="121"/>
      <c r="LLI50" s="121"/>
      <c r="LLJ50" s="121"/>
      <c r="LLK50" s="121"/>
      <c r="LLL50" s="121"/>
      <c r="LLM50" s="121"/>
      <c r="LLN50" s="121"/>
      <c r="LLO50" s="121"/>
      <c r="LLP50" s="121"/>
      <c r="LLQ50" s="121"/>
      <c r="LLR50" s="121"/>
      <c r="LLS50" s="121"/>
      <c r="LLT50" s="121"/>
      <c r="LLU50" s="121"/>
      <c r="LLV50" s="121"/>
      <c r="LLW50" s="121"/>
      <c r="LLX50" s="121"/>
      <c r="LLY50" s="121"/>
      <c r="LLZ50" s="121"/>
      <c r="LMA50" s="121"/>
      <c r="LMB50" s="121"/>
      <c r="LMC50" s="121"/>
      <c r="LMD50" s="121"/>
      <c r="LME50" s="121"/>
      <c r="LMF50" s="121"/>
      <c r="LMG50" s="121"/>
      <c r="LMH50" s="121"/>
      <c r="LMI50" s="121"/>
      <c r="LMJ50" s="121"/>
      <c r="LMK50" s="121"/>
      <c r="LML50" s="121"/>
      <c r="LMM50" s="121"/>
      <c r="LMN50" s="121"/>
      <c r="LMO50" s="121"/>
      <c r="LMP50" s="121"/>
      <c r="LMQ50" s="121"/>
      <c r="LMR50" s="121"/>
      <c r="LMS50" s="121"/>
      <c r="LMT50" s="121"/>
      <c r="LMU50" s="121"/>
      <c r="LMV50" s="121"/>
      <c r="LMW50" s="121"/>
      <c r="LMX50" s="121"/>
      <c r="LMY50" s="121"/>
      <c r="LMZ50" s="121"/>
      <c r="LNA50" s="121"/>
      <c r="LNB50" s="121"/>
      <c r="LNC50" s="121"/>
      <c r="LND50" s="121"/>
      <c r="LNE50" s="121"/>
      <c r="LNF50" s="121"/>
      <c r="LNG50" s="121"/>
      <c r="LNH50" s="121"/>
      <c r="LNI50" s="121"/>
      <c r="LNJ50" s="121"/>
      <c r="LNK50" s="121"/>
      <c r="LNL50" s="121"/>
      <c r="LNM50" s="121"/>
      <c r="LNN50" s="121"/>
      <c r="LNO50" s="121"/>
      <c r="LNP50" s="121"/>
      <c r="LNQ50" s="121"/>
      <c r="LNR50" s="121"/>
      <c r="LNS50" s="121"/>
      <c r="LNT50" s="121"/>
      <c r="LNU50" s="121"/>
      <c r="LNV50" s="121"/>
      <c r="LNW50" s="121"/>
      <c r="LNX50" s="121"/>
      <c r="LNY50" s="121"/>
      <c r="LNZ50" s="121"/>
      <c r="LOA50" s="121"/>
      <c r="LOB50" s="121"/>
      <c r="LOC50" s="121"/>
      <c r="LOD50" s="121"/>
      <c r="LOE50" s="121"/>
      <c r="LOF50" s="121"/>
      <c r="LOG50" s="121"/>
      <c r="LOH50" s="121"/>
      <c r="LOI50" s="121"/>
      <c r="LOJ50" s="121"/>
      <c r="LOK50" s="121"/>
      <c r="LOL50" s="121"/>
      <c r="LOM50" s="121"/>
      <c r="LON50" s="121"/>
      <c r="LOO50" s="121"/>
      <c r="LOP50" s="121"/>
      <c r="LOQ50" s="121"/>
      <c r="LOR50" s="121"/>
      <c r="LOS50" s="121"/>
      <c r="LOT50" s="121"/>
      <c r="LOU50" s="121"/>
      <c r="LOV50" s="121"/>
      <c r="LOW50" s="121"/>
      <c r="LOX50" s="121"/>
      <c r="LOY50" s="121"/>
      <c r="LOZ50" s="121"/>
      <c r="LPA50" s="121"/>
      <c r="LPB50" s="121"/>
      <c r="LPC50" s="121"/>
      <c r="LPD50" s="121"/>
      <c r="LPE50" s="121"/>
      <c r="LPF50" s="121"/>
      <c r="LPG50" s="121"/>
      <c r="LPH50" s="121"/>
      <c r="LPI50" s="121"/>
      <c r="LPJ50" s="121"/>
      <c r="LPK50" s="121"/>
      <c r="LPL50" s="121"/>
      <c r="LPM50" s="121"/>
      <c r="LPN50" s="121"/>
      <c r="LPO50" s="121"/>
      <c r="LPP50" s="121"/>
      <c r="LPQ50" s="121"/>
      <c r="LPR50" s="121"/>
      <c r="LPS50" s="121"/>
      <c r="LPT50" s="121"/>
      <c r="LPU50" s="121"/>
      <c r="LPV50" s="121"/>
      <c r="LPW50" s="121"/>
      <c r="LPX50" s="121"/>
      <c r="LPY50" s="121"/>
      <c r="LPZ50" s="121"/>
      <c r="LQA50" s="121"/>
      <c r="LQB50" s="121"/>
      <c r="LQC50" s="121"/>
      <c r="LQD50" s="121"/>
      <c r="LQE50" s="121"/>
      <c r="LQF50" s="121"/>
      <c r="LQG50" s="121"/>
      <c r="LQH50" s="121"/>
      <c r="LQI50" s="121"/>
      <c r="LQJ50" s="121"/>
      <c r="LQK50" s="121"/>
      <c r="LQL50" s="121"/>
      <c r="LQM50" s="121"/>
      <c r="LQN50" s="121"/>
      <c r="LQO50" s="121"/>
      <c r="LQP50" s="121"/>
      <c r="LQQ50" s="121"/>
      <c r="LQR50" s="121"/>
      <c r="LQS50" s="121"/>
      <c r="LQT50" s="121"/>
      <c r="LQU50" s="121"/>
      <c r="LQV50" s="121"/>
      <c r="LQW50" s="121"/>
      <c r="LQX50" s="121"/>
      <c r="LQY50" s="121"/>
      <c r="LQZ50" s="121"/>
      <c r="LRA50" s="121"/>
      <c r="LRB50" s="121"/>
      <c r="LRC50" s="121"/>
      <c r="LRD50" s="121"/>
      <c r="LRE50" s="121"/>
      <c r="LRF50" s="121"/>
      <c r="LRG50" s="121"/>
      <c r="LRH50" s="121"/>
      <c r="LRI50" s="121"/>
      <c r="LRJ50" s="121"/>
      <c r="LRK50" s="121"/>
      <c r="LRL50" s="121"/>
      <c r="LRM50" s="121"/>
      <c r="LRN50" s="121"/>
      <c r="LRO50" s="121"/>
      <c r="LRP50" s="121"/>
      <c r="LRQ50" s="121"/>
      <c r="LRR50" s="121"/>
      <c r="LRS50" s="121"/>
      <c r="LRT50" s="121"/>
      <c r="LRU50" s="121"/>
      <c r="LRV50" s="121"/>
      <c r="LRW50" s="121"/>
      <c r="LRX50" s="121"/>
      <c r="LRY50" s="121"/>
      <c r="LRZ50" s="121"/>
      <c r="LSA50" s="121"/>
      <c r="LSB50" s="121"/>
      <c r="LSC50" s="121"/>
      <c r="LSD50" s="121"/>
      <c r="LSE50" s="121"/>
      <c r="LSF50" s="121"/>
      <c r="LSG50" s="121"/>
      <c r="LSH50" s="121"/>
      <c r="LSI50" s="121"/>
      <c r="LSJ50" s="121"/>
      <c r="LSK50" s="121"/>
      <c r="LSL50" s="121"/>
      <c r="LSM50" s="121"/>
      <c r="LSN50" s="121"/>
      <c r="LSO50" s="121"/>
      <c r="LSP50" s="121"/>
      <c r="LSQ50" s="121"/>
      <c r="LSR50" s="121"/>
      <c r="LSS50" s="121"/>
      <c r="LST50" s="121"/>
      <c r="LSU50" s="121"/>
      <c r="LSV50" s="121"/>
      <c r="LSW50" s="121"/>
      <c r="LSX50" s="121"/>
      <c r="LSY50" s="121"/>
      <c r="LSZ50" s="121"/>
      <c r="LTA50" s="121"/>
      <c r="LTB50" s="121"/>
      <c r="LTC50" s="121"/>
      <c r="LTD50" s="121"/>
      <c r="LTE50" s="121"/>
      <c r="LTF50" s="121"/>
      <c r="LTG50" s="121"/>
      <c r="LTH50" s="121"/>
      <c r="LTI50" s="121"/>
      <c r="LTJ50" s="121"/>
      <c r="LTK50" s="121"/>
      <c r="LTL50" s="121"/>
      <c r="LTM50" s="121"/>
      <c r="LTN50" s="121"/>
      <c r="LTO50" s="121"/>
      <c r="LTP50" s="121"/>
      <c r="LTQ50" s="121"/>
      <c r="LTR50" s="121"/>
      <c r="LTS50" s="121"/>
      <c r="LTT50" s="121"/>
      <c r="LTU50" s="121"/>
      <c r="LTV50" s="121"/>
      <c r="LTW50" s="121"/>
      <c r="LTX50" s="121"/>
      <c r="LTY50" s="121"/>
      <c r="LTZ50" s="121"/>
      <c r="LUA50" s="121"/>
      <c r="LUB50" s="121"/>
      <c r="LUC50" s="121"/>
      <c r="LUD50" s="121"/>
      <c r="LUE50" s="121"/>
      <c r="LUF50" s="121"/>
      <c r="LUG50" s="121"/>
      <c r="LUH50" s="121"/>
      <c r="LUI50" s="121"/>
      <c r="LUJ50" s="121"/>
      <c r="LUK50" s="121"/>
      <c r="LUL50" s="121"/>
      <c r="LUM50" s="121"/>
      <c r="LUN50" s="121"/>
      <c r="LUO50" s="121"/>
      <c r="LUP50" s="121"/>
      <c r="LUQ50" s="121"/>
      <c r="LUR50" s="121"/>
      <c r="LUS50" s="121"/>
      <c r="LUT50" s="121"/>
      <c r="LUU50" s="121"/>
      <c r="LUV50" s="121"/>
      <c r="LUW50" s="121"/>
      <c r="LUX50" s="121"/>
      <c r="LUY50" s="121"/>
      <c r="LUZ50" s="121"/>
      <c r="LVA50" s="121"/>
      <c r="LVB50" s="121"/>
      <c r="LVC50" s="121"/>
      <c r="LVD50" s="121"/>
      <c r="LVE50" s="121"/>
      <c r="LVF50" s="121"/>
      <c r="LVG50" s="121"/>
      <c r="LVH50" s="121"/>
      <c r="LVI50" s="121"/>
      <c r="LVJ50" s="121"/>
      <c r="LVK50" s="121"/>
      <c r="LVL50" s="121"/>
      <c r="LVM50" s="121"/>
      <c r="LVN50" s="121"/>
      <c r="LVO50" s="121"/>
      <c r="LVP50" s="121"/>
      <c r="LVQ50" s="121"/>
      <c r="LVR50" s="121"/>
      <c r="LVS50" s="121"/>
      <c r="LVT50" s="121"/>
      <c r="LVU50" s="121"/>
      <c r="LVV50" s="121"/>
      <c r="LVW50" s="121"/>
      <c r="LVX50" s="121"/>
      <c r="LVY50" s="121"/>
      <c r="LVZ50" s="121"/>
      <c r="LWA50" s="121"/>
      <c r="LWB50" s="121"/>
      <c r="LWC50" s="121"/>
      <c r="LWD50" s="121"/>
      <c r="LWE50" s="121"/>
      <c r="LWF50" s="121"/>
      <c r="LWG50" s="121"/>
      <c r="LWH50" s="121"/>
      <c r="LWI50" s="121"/>
      <c r="LWJ50" s="121"/>
      <c r="LWK50" s="121"/>
      <c r="LWL50" s="121"/>
      <c r="LWM50" s="121"/>
      <c r="LWN50" s="121"/>
      <c r="LWO50" s="121"/>
      <c r="LWP50" s="121"/>
      <c r="LWQ50" s="121"/>
      <c r="LWR50" s="121"/>
      <c r="LWS50" s="121"/>
      <c r="LWT50" s="121"/>
      <c r="LWU50" s="121"/>
      <c r="LWV50" s="121"/>
      <c r="LWW50" s="121"/>
      <c r="LWX50" s="121"/>
      <c r="LWY50" s="121"/>
      <c r="LWZ50" s="121"/>
      <c r="LXA50" s="121"/>
      <c r="LXB50" s="121"/>
      <c r="LXC50" s="121"/>
      <c r="LXD50" s="121"/>
      <c r="LXE50" s="121"/>
      <c r="LXF50" s="121"/>
      <c r="LXG50" s="121"/>
      <c r="LXH50" s="121"/>
      <c r="LXI50" s="121"/>
      <c r="LXJ50" s="121"/>
      <c r="LXK50" s="121"/>
      <c r="LXL50" s="121"/>
      <c r="LXM50" s="121"/>
      <c r="LXN50" s="121"/>
      <c r="LXO50" s="121"/>
      <c r="LXP50" s="121"/>
      <c r="LXQ50" s="121"/>
      <c r="LXR50" s="121"/>
      <c r="LXS50" s="121"/>
      <c r="LXT50" s="121"/>
      <c r="LXU50" s="121"/>
      <c r="LXV50" s="121"/>
      <c r="LXW50" s="121"/>
      <c r="LXX50" s="121"/>
      <c r="LXY50" s="121"/>
      <c r="LXZ50" s="121"/>
      <c r="LYA50" s="121"/>
      <c r="LYB50" s="121"/>
      <c r="LYC50" s="121"/>
      <c r="LYD50" s="121"/>
      <c r="LYE50" s="121"/>
      <c r="LYF50" s="121"/>
      <c r="LYG50" s="121"/>
      <c r="LYH50" s="121"/>
      <c r="LYI50" s="121"/>
      <c r="LYJ50" s="121"/>
      <c r="LYK50" s="121"/>
      <c r="LYL50" s="121"/>
      <c r="LYM50" s="121"/>
      <c r="LYN50" s="121"/>
      <c r="LYO50" s="121"/>
      <c r="LYP50" s="121"/>
      <c r="LYQ50" s="121"/>
      <c r="LYR50" s="121"/>
      <c r="LYS50" s="121"/>
      <c r="LYT50" s="121"/>
      <c r="LYU50" s="121"/>
      <c r="LYV50" s="121"/>
      <c r="LYW50" s="121"/>
      <c r="LYX50" s="121"/>
      <c r="LYY50" s="121"/>
      <c r="LYZ50" s="121"/>
      <c r="LZA50" s="121"/>
      <c r="LZB50" s="121"/>
      <c r="LZC50" s="121"/>
      <c r="LZD50" s="121"/>
      <c r="LZE50" s="121"/>
      <c r="LZF50" s="121"/>
      <c r="LZG50" s="121"/>
      <c r="LZH50" s="121"/>
      <c r="LZI50" s="121"/>
      <c r="LZJ50" s="121"/>
      <c r="LZK50" s="121"/>
      <c r="LZL50" s="121"/>
      <c r="LZM50" s="121"/>
      <c r="LZN50" s="121"/>
      <c r="LZO50" s="121"/>
      <c r="LZP50" s="121"/>
      <c r="LZQ50" s="121"/>
      <c r="LZR50" s="121"/>
      <c r="LZS50" s="121"/>
      <c r="LZT50" s="121"/>
      <c r="LZU50" s="121"/>
      <c r="LZV50" s="121"/>
      <c r="LZW50" s="121"/>
      <c r="LZX50" s="121"/>
      <c r="LZY50" s="121"/>
      <c r="LZZ50" s="121"/>
      <c r="MAA50" s="121"/>
      <c r="MAB50" s="121"/>
      <c r="MAC50" s="121"/>
      <c r="MAD50" s="121"/>
      <c r="MAE50" s="121"/>
      <c r="MAF50" s="121"/>
      <c r="MAG50" s="121"/>
      <c r="MAH50" s="121"/>
      <c r="MAI50" s="121"/>
      <c r="MAJ50" s="121"/>
      <c r="MAK50" s="121"/>
      <c r="MAL50" s="121"/>
      <c r="MAM50" s="121"/>
      <c r="MAN50" s="121"/>
      <c r="MAO50" s="121"/>
      <c r="MAP50" s="121"/>
      <c r="MAQ50" s="121"/>
      <c r="MAR50" s="121"/>
      <c r="MAS50" s="121"/>
      <c r="MAT50" s="121"/>
      <c r="MAU50" s="121"/>
      <c r="MAV50" s="121"/>
      <c r="MAW50" s="121"/>
      <c r="MAX50" s="121"/>
      <c r="MAY50" s="121"/>
      <c r="MAZ50" s="121"/>
      <c r="MBA50" s="121"/>
      <c r="MBB50" s="121"/>
      <c r="MBC50" s="121"/>
      <c r="MBD50" s="121"/>
      <c r="MBE50" s="121"/>
      <c r="MBF50" s="121"/>
      <c r="MBG50" s="121"/>
      <c r="MBH50" s="121"/>
      <c r="MBI50" s="121"/>
      <c r="MBJ50" s="121"/>
      <c r="MBK50" s="121"/>
      <c r="MBL50" s="121"/>
      <c r="MBM50" s="121"/>
      <c r="MBN50" s="121"/>
      <c r="MBO50" s="121"/>
      <c r="MBP50" s="121"/>
      <c r="MBQ50" s="121"/>
      <c r="MBR50" s="121"/>
      <c r="MBS50" s="121"/>
      <c r="MBT50" s="121"/>
      <c r="MBU50" s="121"/>
      <c r="MBV50" s="121"/>
      <c r="MBW50" s="121"/>
      <c r="MBX50" s="121"/>
      <c r="MBY50" s="121"/>
      <c r="MBZ50" s="121"/>
      <c r="MCA50" s="121"/>
      <c r="MCB50" s="121"/>
      <c r="MCC50" s="121"/>
      <c r="MCD50" s="121"/>
      <c r="MCE50" s="121"/>
      <c r="MCF50" s="121"/>
      <c r="MCG50" s="121"/>
      <c r="MCH50" s="121"/>
      <c r="MCI50" s="121"/>
      <c r="MCJ50" s="121"/>
      <c r="MCK50" s="121"/>
      <c r="MCL50" s="121"/>
      <c r="MCM50" s="121"/>
      <c r="MCN50" s="121"/>
      <c r="MCO50" s="121"/>
      <c r="MCP50" s="121"/>
      <c r="MCQ50" s="121"/>
      <c r="MCR50" s="121"/>
      <c r="MCS50" s="121"/>
      <c r="MCT50" s="121"/>
      <c r="MCU50" s="121"/>
      <c r="MCV50" s="121"/>
      <c r="MCW50" s="121"/>
      <c r="MCX50" s="121"/>
      <c r="MCY50" s="121"/>
      <c r="MCZ50" s="121"/>
      <c r="MDA50" s="121"/>
      <c r="MDB50" s="121"/>
      <c r="MDC50" s="121"/>
      <c r="MDD50" s="121"/>
      <c r="MDE50" s="121"/>
      <c r="MDF50" s="121"/>
      <c r="MDG50" s="121"/>
      <c r="MDH50" s="121"/>
      <c r="MDI50" s="121"/>
      <c r="MDJ50" s="121"/>
      <c r="MDK50" s="121"/>
      <c r="MDL50" s="121"/>
      <c r="MDM50" s="121"/>
      <c r="MDN50" s="121"/>
      <c r="MDO50" s="121"/>
      <c r="MDP50" s="121"/>
      <c r="MDQ50" s="121"/>
      <c r="MDR50" s="121"/>
      <c r="MDS50" s="121"/>
      <c r="MDT50" s="121"/>
      <c r="MDU50" s="121"/>
      <c r="MDV50" s="121"/>
      <c r="MDW50" s="121"/>
      <c r="MDX50" s="121"/>
      <c r="MDY50" s="121"/>
      <c r="MDZ50" s="121"/>
      <c r="MEA50" s="121"/>
      <c r="MEB50" s="121"/>
      <c r="MEC50" s="121"/>
      <c r="MED50" s="121"/>
      <c r="MEE50" s="121"/>
      <c r="MEF50" s="121"/>
      <c r="MEG50" s="121"/>
      <c r="MEH50" s="121"/>
      <c r="MEI50" s="121"/>
      <c r="MEJ50" s="121"/>
      <c r="MEK50" s="121"/>
      <c r="MEL50" s="121"/>
      <c r="MEM50" s="121"/>
      <c r="MEN50" s="121"/>
      <c r="MEO50" s="121"/>
      <c r="MEP50" s="121"/>
      <c r="MEQ50" s="121"/>
      <c r="MER50" s="121"/>
      <c r="MES50" s="121"/>
      <c r="MET50" s="121"/>
      <c r="MEU50" s="121"/>
      <c r="MEV50" s="121"/>
      <c r="MEW50" s="121"/>
      <c r="MEX50" s="121"/>
      <c r="MEY50" s="121"/>
      <c r="MEZ50" s="121"/>
      <c r="MFA50" s="121"/>
      <c r="MFB50" s="121"/>
      <c r="MFC50" s="121"/>
      <c r="MFD50" s="121"/>
      <c r="MFE50" s="121"/>
      <c r="MFF50" s="121"/>
      <c r="MFG50" s="121"/>
      <c r="MFH50" s="121"/>
      <c r="MFI50" s="121"/>
      <c r="MFJ50" s="121"/>
      <c r="MFK50" s="121"/>
      <c r="MFL50" s="121"/>
      <c r="MFM50" s="121"/>
      <c r="MFN50" s="121"/>
      <c r="MFO50" s="121"/>
      <c r="MFP50" s="121"/>
      <c r="MFQ50" s="121"/>
      <c r="MFR50" s="121"/>
      <c r="MFS50" s="121"/>
      <c r="MFT50" s="121"/>
      <c r="MFU50" s="121"/>
      <c r="MFV50" s="121"/>
      <c r="MFW50" s="121"/>
      <c r="MFX50" s="121"/>
      <c r="MFY50" s="121"/>
      <c r="MFZ50" s="121"/>
      <c r="MGA50" s="121"/>
      <c r="MGB50" s="121"/>
      <c r="MGC50" s="121"/>
      <c r="MGD50" s="121"/>
      <c r="MGE50" s="121"/>
      <c r="MGF50" s="121"/>
      <c r="MGG50" s="121"/>
      <c r="MGH50" s="121"/>
      <c r="MGI50" s="121"/>
      <c r="MGJ50" s="121"/>
      <c r="MGK50" s="121"/>
      <c r="MGL50" s="121"/>
      <c r="MGM50" s="121"/>
      <c r="MGN50" s="121"/>
      <c r="MGO50" s="121"/>
      <c r="MGP50" s="121"/>
      <c r="MGQ50" s="121"/>
      <c r="MGR50" s="121"/>
      <c r="MGS50" s="121"/>
      <c r="MGT50" s="121"/>
      <c r="MGU50" s="121"/>
      <c r="MGV50" s="121"/>
      <c r="MGW50" s="121"/>
      <c r="MGX50" s="121"/>
      <c r="MGY50" s="121"/>
      <c r="MGZ50" s="121"/>
      <c r="MHA50" s="121"/>
      <c r="MHB50" s="121"/>
      <c r="MHC50" s="121"/>
      <c r="MHD50" s="121"/>
      <c r="MHE50" s="121"/>
      <c r="MHF50" s="121"/>
      <c r="MHG50" s="121"/>
      <c r="MHH50" s="121"/>
      <c r="MHI50" s="121"/>
      <c r="MHJ50" s="121"/>
      <c r="MHK50" s="121"/>
      <c r="MHL50" s="121"/>
      <c r="MHM50" s="121"/>
      <c r="MHN50" s="121"/>
      <c r="MHO50" s="121"/>
      <c r="MHP50" s="121"/>
      <c r="MHQ50" s="121"/>
      <c r="MHR50" s="121"/>
      <c r="MHS50" s="121"/>
      <c r="MHT50" s="121"/>
      <c r="MHU50" s="121"/>
      <c r="MHV50" s="121"/>
      <c r="MHW50" s="121"/>
      <c r="MHX50" s="121"/>
      <c r="MHY50" s="121"/>
      <c r="MHZ50" s="121"/>
      <c r="MIA50" s="121"/>
      <c r="MIB50" s="121"/>
      <c r="MIC50" s="121"/>
      <c r="MID50" s="121"/>
      <c r="MIE50" s="121"/>
      <c r="MIF50" s="121"/>
      <c r="MIG50" s="121"/>
      <c r="MIH50" s="121"/>
      <c r="MII50" s="121"/>
      <c r="MIJ50" s="121"/>
      <c r="MIK50" s="121"/>
      <c r="MIL50" s="121"/>
      <c r="MIM50" s="121"/>
      <c r="MIN50" s="121"/>
      <c r="MIO50" s="121"/>
      <c r="MIP50" s="121"/>
      <c r="MIQ50" s="121"/>
      <c r="MIR50" s="121"/>
      <c r="MIS50" s="121"/>
      <c r="MIT50" s="121"/>
      <c r="MIU50" s="121"/>
      <c r="MIV50" s="121"/>
      <c r="MIW50" s="121"/>
      <c r="MIX50" s="121"/>
      <c r="MIY50" s="121"/>
      <c r="MIZ50" s="121"/>
      <c r="MJA50" s="121"/>
      <c r="MJB50" s="121"/>
      <c r="MJC50" s="121"/>
      <c r="MJD50" s="121"/>
      <c r="MJE50" s="121"/>
      <c r="MJF50" s="121"/>
      <c r="MJG50" s="121"/>
      <c r="MJH50" s="121"/>
      <c r="MJI50" s="121"/>
      <c r="MJJ50" s="121"/>
      <c r="MJK50" s="121"/>
      <c r="MJL50" s="121"/>
      <c r="MJM50" s="121"/>
      <c r="MJN50" s="121"/>
      <c r="MJO50" s="121"/>
      <c r="MJP50" s="121"/>
      <c r="MJQ50" s="121"/>
      <c r="MJR50" s="121"/>
      <c r="MJS50" s="121"/>
      <c r="MJT50" s="121"/>
      <c r="MJU50" s="121"/>
      <c r="MJV50" s="121"/>
      <c r="MJW50" s="121"/>
      <c r="MJX50" s="121"/>
      <c r="MJY50" s="121"/>
      <c r="MJZ50" s="121"/>
      <c r="MKA50" s="121"/>
      <c r="MKB50" s="121"/>
      <c r="MKC50" s="121"/>
      <c r="MKD50" s="121"/>
      <c r="MKE50" s="121"/>
      <c r="MKF50" s="121"/>
      <c r="MKG50" s="121"/>
      <c r="MKH50" s="121"/>
      <c r="MKI50" s="121"/>
      <c r="MKJ50" s="121"/>
      <c r="MKK50" s="121"/>
      <c r="MKL50" s="121"/>
      <c r="MKM50" s="121"/>
      <c r="MKN50" s="121"/>
      <c r="MKO50" s="121"/>
      <c r="MKP50" s="121"/>
      <c r="MKQ50" s="121"/>
      <c r="MKR50" s="121"/>
      <c r="MKS50" s="121"/>
      <c r="MKT50" s="121"/>
      <c r="MKU50" s="121"/>
      <c r="MKV50" s="121"/>
      <c r="MKW50" s="121"/>
      <c r="MKX50" s="121"/>
      <c r="MKY50" s="121"/>
      <c r="MKZ50" s="121"/>
      <c r="MLA50" s="121"/>
      <c r="MLB50" s="121"/>
      <c r="MLC50" s="121"/>
      <c r="MLD50" s="121"/>
      <c r="MLE50" s="121"/>
      <c r="MLF50" s="121"/>
      <c r="MLG50" s="121"/>
      <c r="MLH50" s="121"/>
      <c r="MLI50" s="121"/>
      <c r="MLJ50" s="121"/>
      <c r="MLK50" s="121"/>
      <c r="MLL50" s="121"/>
      <c r="MLM50" s="121"/>
      <c r="MLN50" s="121"/>
      <c r="MLO50" s="121"/>
      <c r="MLP50" s="121"/>
      <c r="MLQ50" s="121"/>
      <c r="MLR50" s="121"/>
      <c r="MLS50" s="121"/>
      <c r="MLT50" s="121"/>
      <c r="MLU50" s="121"/>
      <c r="MLV50" s="121"/>
      <c r="MLW50" s="121"/>
      <c r="MLX50" s="121"/>
      <c r="MLY50" s="121"/>
      <c r="MLZ50" s="121"/>
      <c r="MMA50" s="121"/>
      <c r="MMB50" s="121"/>
      <c r="MMC50" s="121"/>
      <c r="MMD50" s="121"/>
      <c r="MME50" s="121"/>
      <c r="MMF50" s="121"/>
      <c r="MMG50" s="121"/>
      <c r="MMH50" s="121"/>
      <c r="MMI50" s="121"/>
      <c r="MMJ50" s="121"/>
      <c r="MMK50" s="121"/>
      <c r="MML50" s="121"/>
      <c r="MMM50" s="121"/>
      <c r="MMN50" s="121"/>
      <c r="MMO50" s="121"/>
      <c r="MMP50" s="121"/>
      <c r="MMQ50" s="121"/>
      <c r="MMR50" s="121"/>
      <c r="MMS50" s="121"/>
      <c r="MMT50" s="121"/>
      <c r="MMU50" s="121"/>
      <c r="MMV50" s="121"/>
      <c r="MMW50" s="121"/>
      <c r="MMX50" s="121"/>
      <c r="MMY50" s="121"/>
      <c r="MMZ50" s="121"/>
      <c r="MNA50" s="121"/>
      <c r="MNB50" s="121"/>
      <c r="MNC50" s="121"/>
      <c r="MND50" s="121"/>
      <c r="MNE50" s="121"/>
      <c r="MNF50" s="121"/>
      <c r="MNG50" s="121"/>
      <c r="MNH50" s="121"/>
      <c r="MNI50" s="121"/>
      <c r="MNJ50" s="121"/>
      <c r="MNK50" s="121"/>
      <c r="MNL50" s="121"/>
      <c r="MNM50" s="121"/>
      <c r="MNN50" s="121"/>
      <c r="MNO50" s="121"/>
      <c r="MNP50" s="121"/>
      <c r="MNQ50" s="121"/>
      <c r="MNR50" s="121"/>
      <c r="MNS50" s="121"/>
      <c r="MNT50" s="121"/>
      <c r="MNU50" s="121"/>
      <c r="MNV50" s="121"/>
      <c r="MNW50" s="121"/>
      <c r="MNX50" s="121"/>
      <c r="MNY50" s="121"/>
      <c r="MNZ50" s="121"/>
      <c r="MOA50" s="121"/>
      <c r="MOB50" s="121"/>
      <c r="MOC50" s="121"/>
      <c r="MOD50" s="121"/>
      <c r="MOE50" s="121"/>
      <c r="MOF50" s="121"/>
      <c r="MOG50" s="121"/>
      <c r="MOH50" s="121"/>
      <c r="MOI50" s="121"/>
      <c r="MOJ50" s="121"/>
      <c r="MOK50" s="121"/>
      <c r="MOL50" s="121"/>
      <c r="MOM50" s="121"/>
      <c r="MON50" s="121"/>
      <c r="MOO50" s="121"/>
      <c r="MOP50" s="121"/>
      <c r="MOQ50" s="121"/>
      <c r="MOR50" s="121"/>
      <c r="MOS50" s="121"/>
      <c r="MOT50" s="121"/>
      <c r="MOU50" s="121"/>
      <c r="MOV50" s="121"/>
      <c r="MOW50" s="121"/>
      <c r="MOX50" s="121"/>
      <c r="MOY50" s="121"/>
      <c r="MOZ50" s="121"/>
      <c r="MPA50" s="121"/>
      <c r="MPB50" s="121"/>
      <c r="MPC50" s="121"/>
      <c r="MPD50" s="121"/>
      <c r="MPE50" s="121"/>
      <c r="MPF50" s="121"/>
      <c r="MPG50" s="121"/>
      <c r="MPH50" s="121"/>
      <c r="MPI50" s="121"/>
      <c r="MPJ50" s="121"/>
      <c r="MPK50" s="121"/>
      <c r="MPL50" s="121"/>
      <c r="MPM50" s="121"/>
      <c r="MPN50" s="121"/>
      <c r="MPO50" s="121"/>
      <c r="MPP50" s="121"/>
      <c r="MPQ50" s="121"/>
      <c r="MPR50" s="121"/>
      <c r="MPS50" s="121"/>
      <c r="MPT50" s="121"/>
      <c r="MPU50" s="121"/>
      <c r="MPV50" s="121"/>
      <c r="MPW50" s="121"/>
      <c r="MPX50" s="121"/>
      <c r="MPY50" s="121"/>
      <c r="MPZ50" s="121"/>
      <c r="MQA50" s="121"/>
      <c r="MQB50" s="121"/>
      <c r="MQC50" s="121"/>
      <c r="MQD50" s="121"/>
      <c r="MQE50" s="121"/>
      <c r="MQF50" s="121"/>
      <c r="MQG50" s="121"/>
      <c r="MQH50" s="121"/>
      <c r="MQI50" s="121"/>
      <c r="MQJ50" s="121"/>
      <c r="MQK50" s="121"/>
      <c r="MQL50" s="121"/>
      <c r="MQM50" s="121"/>
      <c r="MQN50" s="121"/>
      <c r="MQO50" s="121"/>
      <c r="MQP50" s="121"/>
      <c r="MQQ50" s="121"/>
      <c r="MQR50" s="121"/>
      <c r="MQS50" s="121"/>
      <c r="MQT50" s="121"/>
      <c r="MQU50" s="121"/>
      <c r="MQV50" s="121"/>
      <c r="MQW50" s="121"/>
      <c r="MQX50" s="121"/>
      <c r="MQY50" s="121"/>
      <c r="MQZ50" s="121"/>
      <c r="MRA50" s="121"/>
      <c r="MRB50" s="121"/>
      <c r="MRC50" s="121"/>
      <c r="MRD50" s="121"/>
      <c r="MRE50" s="121"/>
      <c r="MRF50" s="121"/>
      <c r="MRG50" s="121"/>
      <c r="MRH50" s="121"/>
      <c r="MRI50" s="121"/>
      <c r="MRJ50" s="121"/>
      <c r="MRK50" s="121"/>
      <c r="MRL50" s="121"/>
      <c r="MRM50" s="121"/>
      <c r="MRN50" s="121"/>
      <c r="MRO50" s="121"/>
      <c r="MRP50" s="121"/>
      <c r="MRQ50" s="121"/>
      <c r="MRR50" s="121"/>
      <c r="MRS50" s="121"/>
      <c r="MRT50" s="121"/>
      <c r="MRU50" s="121"/>
      <c r="MRV50" s="121"/>
      <c r="MRW50" s="121"/>
      <c r="MRX50" s="121"/>
      <c r="MRY50" s="121"/>
      <c r="MRZ50" s="121"/>
      <c r="MSA50" s="121"/>
      <c r="MSB50" s="121"/>
      <c r="MSC50" s="121"/>
      <c r="MSD50" s="121"/>
      <c r="MSE50" s="121"/>
      <c r="MSF50" s="121"/>
      <c r="MSG50" s="121"/>
      <c r="MSH50" s="121"/>
      <c r="MSI50" s="121"/>
      <c r="MSJ50" s="121"/>
      <c r="MSK50" s="121"/>
      <c r="MSL50" s="121"/>
      <c r="MSM50" s="121"/>
      <c r="MSN50" s="121"/>
      <c r="MSO50" s="121"/>
      <c r="MSP50" s="121"/>
      <c r="MSQ50" s="121"/>
      <c r="MSR50" s="121"/>
      <c r="MSS50" s="121"/>
      <c r="MST50" s="121"/>
      <c r="MSU50" s="121"/>
      <c r="MSV50" s="121"/>
      <c r="MSW50" s="121"/>
      <c r="MSX50" s="121"/>
      <c r="MSY50" s="121"/>
      <c r="MSZ50" s="121"/>
      <c r="MTA50" s="121"/>
      <c r="MTB50" s="121"/>
      <c r="MTC50" s="121"/>
      <c r="MTD50" s="121"/>
      <c r="MTE50" s="121"/>
      <c r="MTF50" s="121"/>
      <c r="MTG50" s="121"/>
      <c r="MTH50" s="121"/>
      <c r="MTI50" s="121"/>
      <c r="MTJ50" s="121"/>
      <c r="MTK50" s="121"/>
      <c r="MTL50" s="121"/>
      <c r="MTM50" s="121"/>
      <c r="MTN50" s="121"/>
      <c r="MTO50" s="121"/>
      <c r="MTP50" s="121"/>
      <c r="MTQ50" s="121"/>
      <c r="MTR50" s="121"/>
      <c r="MTS50" s="121"/>
      <c r="MTT50" s="121"/>
      <c r="MTU50" s="121"/>
      <c r="MTV50" s="121"/>
      <c r="MTW50" s="121"/>
      <c r="MTX50" s="121"/>
      <c r="MTY50" s="121"/>
      <c r="MTZ50" s="121"/>
      <c r="MUA50" s="121"/>
      <c r="MUB50" s="121"/>
      <c r="MUC50" s="121"/>
      <c r="MUD50" s="121"/>
      <c r="MUE50" s="121"/>
      <c r="MUF50" s="121"/>
      <c r="MUG50" s="121"/>
      <c r="MUH50" s="121"/>
      <c r="MUI50" s="121"/>
      <c r="MUJ50" s="121"/>
      <c r="MUK50" s="121"/>
      <c r="MUL50" s="121"/>
      <c r="MUM50" s="121"/>
      <c r="MUN50" s="121"/>
      <c r="MUO50" s="121"/>
      <c r="MUP50" s="121"/>
      <c r="MUQ50" s="121"/>
      <c r="MUR50" s="121"/>
      <c r="MUS50" s="121"/>
      <c r="MUT50" s="121"/>
      <c r="MUU50" s="121"/>
      <c r="MUV50" s="121"/>
      <c r="MUW50" s="121"/>
      <c r="MUX50" s="121"/>
      <c r="MUY50" s="121"/>
      <c r="MUZ50" s="121"/>
      <c r="MVA50" s="121"/>
      <c r="MVB50" s="121"/>
      <c r="MVC50" s="121"/>
      <c r="MVD50" s="121"/>
      <c r="MVE50" s="121"/>
      <c r="MVF50" s="121"/>
      <c r="MVG50" s="121"/>
      <c r="MVH50" s="121"/>
      <c r="MVI50" s="121"/>
      <c r="MVJ50" s="121"/>
      <c r="MVK50" s="121"/>
      <c r="MVL50" s="121"/>
      <c r="MVM50" s="121"/>
      <c r="MVN50" s="121"/>
      <c r="MVO50" s="121"/>
      <c r="MVP50" s="121"/>
      <c r="MVQ50" s="121"/>
      <c r="MVR50" s="121"/>
      <c r="MVS50" s="121"/>
      <c r="MVT50" s="121"/>
      <c r="MVU50" s="121"/>
      <c r="MVV50" s="121"/>
      <c r="MVW50" s="121"/>
      <c r="MVX50" s="121"/>
      <c r="MVY50" s="121"/>
      <c r="MVZ50" s="121"/>
      <c r="MWA50" s="121"/>
      <c r="MWB50" s="121"/>
      <c r="MWC50" s="121"/>
      <c r="MWD50" s="121"/>
      <c r="MWE50" s="121"/>
      <c r="MWF50" s="121"/>
      <c r="MWG50" s="121"/>
      <c r="MWH50" s="121"/>
      <c r="MWI50" s="121"/>
      <c r="MWJ50" s="121"/>
      <c r="MWK50" s="121"/>
      <c r="MWL50" s="121"/>
      <c r="MWM50" s="121"/>
      <c r="MWN50" s="121"/>
      <c r="MWO50" s="121"/>
      <c r="MWP50" s="121"/>
      <c r="MWQ50" s="121"/>
      <c r="MWR50" s="121"/>
      <c r="MWS50" s="121"/>
      <c r="MWT50" s="121"/>
      <c r="MWU50" s="121"/>
      <c r="MWV50" s="121"/>
      <c r="MWW50" s="121"/>
      <c r="MWX50" s="121"/>
      <c r="MWY50" s="121"/>
      <c r="MWZ50" s="121"/>
      <c r="MXA50" s="121"/>
      <c r="MXB50" s="121"/>
      <c r="MXC50" s="121"/>
      <c r="MXD50" s="121"/>
      <c r="MXE50" s="121"/>
      <c r="MXF50" s="121"/>
      <c r="MXG50" s="121"/>
      <c r="MXH50" s="121"/>
      <c r="MXI50" s="121"/>
      <c r="MXJ50" s="121"/>
      <c r="MXK50" s="121"/>
      <c r="MXL50" s="121"/>
      <c r="MXM50" s="121"/>
      <c r="MXN50" s="121"/>
      <c r="MXO50" s="121"/>
      <c r="MXP50" s="121"/>
      <c r="MXQ50" s="121"/>
      <c r="MXR50" s="121"/>
      <c r="MXS50" s="121"/>
      <c r="MXT50" s="121"/>
      <c r="MXU50" s="121"/>
      <c r="MXV50" s="121"/>
      <c r="MXW50" s="121"/>
      <c r="MXX50" s="121"/>
      <c r="MXY50" s="121"/>
      <c r="MXZ50" s="121"/>
      <c r="MYA50" s="121"/>
      <c r="MYB50" s="121"/>
      <c r="MYC50" s="121"/>
      <c r="MYD50" s="121"/>
      <c r="MYE50" s="121"/>
      <c r="MYF50" s="121"/>
      <c r="MYG50" s="121"/>
      <c r="MYH50" s="121"/>
      <c r="MYI50" s="121"/>
      <c r="MYJ50" s="121"/>
      <c r="MYK50" s="121"/>
      <c r="MYL50" s="121"/>
      <c r="MYM50" s="121"/>
      <c r="MYN50" s="121"/>
      <c r="MYO50" s="121"/>
      <c r="MYP50" s="121"/>
      <c r="MYQ50" s="121"/>
      <c r="MYR50" s="121"/>
      <c r="MYS50" s="121"/>
      <c r="MYT50" s="121"/>
      <c r="MYU50" s="121"/>
      <c r="MYV50" s="121"/>
      <c r="MYW50" s="121"/>
      <c r="MYX50" s="121"/>
      <c r="MYY50" s="121"/>
      <c r="MYZ50" s="121"/>
      <c r="MZA50" s="121"/>
      <c r="MZB50" s="121"/>
      <c r="MZC50" s="121"/>
      <c r="MZD50" s="121"/>
      <c r="MZE50" s="121"/>
      <c r="MZF50" s="121"/>
      <c r="MZG50" s="121"/>
      <c r="MZH50" s="121"/>
      <c r="MZI50" s="121"/>
      <c r="MZJ50" s="121"/>
      <c r="MZK50" s="121"/>
      <c r="MZL50" s="121"/>
      <c r="MZM50" s="121"/>
      <c r="MZN50" s="121"/>
      <c r="MZO50" s="121"/>
      <c r="MZP50" s="121"/>
      <c r="MZQ50" s="121"/>
      <c r="MZR50" s="121"/>
      <c r="MZS50" s="121"/>
      <c r="MZT50" s="121"/>
      <c r="MZU50" s="121"/>
      <c r="MZV50" s="121"/>
      <c r="MZW50" s="121"/>
      <c r="MZX50" s="121"/>
      <c r="MZY50" s="121"/>
      <c r="MZZ50" s="121"/>
      <c r="NAA50" s="121"/>
      <c r="NAB50" s="121"/>
      <c r="NAC50" s="121"/>
      <c r="NAD50" s="121"/>
      <c r="NAE50" s="121"/>
      <c r="NAF50" s="121"/>
      <c r="NAG50" s="121"/>
      <c r="NAH50" s="121"/>
      <c r="NAI50" s="121"/>
      <c r="NAJ50" s="121"/>
      <c r="NAK50" s="121"/>
      <c r="NAL50" s="121"/>
      <c r="NAM50" s="121"/>
      <c r="NAN50" s="121"/>
      <c r="NAO50" s="121"/>
      <c r="NAP50" s="121"/>
      <c r="NAQ50" s="121"/>
      <c r="NAR50" s="121"/>
      <c r="NAS50" s="121"/>
      <c r="NAT50" s="121"/>
      <c r="NAU50" s="121"/>
      <c r="NAV50" s="121"/>
      <c r="NAW50" s="121"/>
      <c r="NAX50" s="121"/>
      <c r="NAY50" s="121"/>
      <c r="NAZ50" s="121"/>
      <c r="NBA50" s="121"/>
      <c r="NBB50" s="121"/>
      <c r="NBC50" s="121"/>
      <c r="NBD50" s="121"/>
      <c r="NBE50" s="121"/>
      <c r="NBF50" s="121"/>
      <c r="NBG50" s="121"/>
      <c r="NBH50" s="121"/>
      <c r="NBI50" s="121"/>
      <c r="NBJ50" s="121"/>
      <c r="NBK50" s="121"/>
      <c r="NBL50" s="121"/>
      <c r="NBM50" s="121"/>
      <c r="NBN50" s="121"/>
      <c r="NBO50" s="121"/>
      <c r="NBP50" s="121"/>
      <c r="NBQ50" s="121"/>
      <c r="NBR50" s="121"/>
      <c r="NBS50" s="121"/>
      <c r="NBT50" s="121"/>
      <c r="NBU50" s="121"/>
      <c r="NBV50" s="121"/>
      <c r="NBW50" s="121"/>
      <c r="NBX50" s="121"/>
      <c r="NBY50" s="121"/>
      <c r="NBZ50" s="121"/>
      <c r="NCA50" s="121"/>
      <c r="NCB50" s="121"/>
      <c r="NCC50" s="121"/>
      <c r="NCD50" s="121"/>
      <c r="NCE50" s="121"/>
      <c r="NCF50" s="121"/>
      <c r="NCG50" s="121"/>
      <c r="NCH50" s="121"/>
      <c r="NCI50" s="121"/>
      <c r="NCJ50" s="121"/>
      <c r="NCK50" s="121"/>
      <c r="NCL50" s="121"/>
      <c r="NCM50" s="121"/>
      <c r="NCN50" s="121"/>
      <c r="NCO50" s="121"/>
      <c r="NCP50" s="121"/>
      <c r="NCQ50" s="121"/>
      <c r="NCR50" s="121"/>
      <c r="NCS50" s="121"/>
      <c r="NCT50" s="121"/>
      <c r="NCU50" s="121"/>
      <c r="NCV50" s="121"/>
      <c r="NCW50" s="121"/>
      <c r="NCX50" s="121"/>
      <c r="NCY50" s="121"/>
      <c r="NCZ50" s="121"/>
      <c r="NDA50" s="121"/>
      <c r="NDB50" s="121"/>
      <c r="NDC50" s="121"/>
      <c r="NDD50" s="121"/>
      <c r="NDE50" s="121"/>
      <c r="NDF50" s="121"/>
      <c r="NDG50" s="121"/>
      <c r="NDH50" s="121"/>
      <c r="NDI50" s="121"/>
      <c r="NDJ50" s="121"/>
      <c r="NDK50" s="121"/>
      <c r="NDL50" s="121"/>
      <c r="NDM50" s="121"/>
      <c r="NDN50" s="121"/>
      <c r="NDO50" s="121"/>
      <c r="NDP50" s="121"/>
      <c r="NDQ50" s="121"/>
      <c r="NDR50" s="121"/>
      <c r="NDS50" s="121"/>
      <c r="NDT50" s="121"/>
      <c r="NDU50" s="121"/>
      <c r="NDV50" s="121"/>
      <c r="NDW50" s="121"/>
      <c r="NDX50" s="121"/>
      <c r="NDY50" s="121"/>
      <c r="NDZ50" s="121"/>
      <c r="NEA50" s="121"/>
      <c r="NEB50" s="121"/>
      <c r="NEC50" s="121"/>
      <c r="NED50" s="121"/>
      <c r="NEE50" s="121"/>
      <c r="NEF50" s="121"/>
      <c r="NEG50" s="121"/>
      <c r="NEH50" s="121"/>
      <c r="NEI50" s="121"/>
      <c r="NEJ50" s="121"/>
      <c r="NEK50" s="121"/>
      <c r="NEL50" s="121"/>
      <c r="NEM50" s="121"/>
      <c r="NEN50" s="121"/>
      <c r="NEO50" s="121"/>
      <c r="NEP50" s="121"/>
      <c r="NEQ50" s="121"/>
      <c r="NER50" s="121"/>
      <c r="NES50" s="121"/>
      <c r="NET50" s="121"/>
      <c r="NEU50" s="121"/>
      <c r="NEV50" s="121"/>
      <c r="NEW50" s="121"/>
      <c r="NEX50" s="121"/>
      <c r="NEY50" s="121"/>
      <c r="NEZ50" s="121"/>
      <c r="NFA50" s="121"/>
      <c r="NFB50" s="121"/>
      <c r="NFC50" s="121"/>
      <c r="NFD50" s="121"/>
      <c r="NFE50" s="121"/>
      <c r="NFF50" s="121"/>
      <c r="NFG50" s="121"/>
      <c r="NFH50" s="121"/>
      <c r="NFI50" s="121"/>
      <c r="NFJ50" s="121"/>
      <c r="NFK50" s="121"/>
      <c r="NFL50" s="121"/>
      <c r="NFM50" s="121"/>
      <c r="NFN50" s="121"/>
      <c r="NFO50" s="121"/>
      <c r="NFP50" s="121"/>
      <c r="NFQ50" s="121"/>
      <c r="NFR50" s="121"/>
      <c r="NFS50" s="121"/>
      <c r="NFT50" s="121"/>
      <c r="NFU50" s="121"/>
      <c r="NFV50" s="121"/>
      <c r="NFW50" s="121"/>
      <c r="NFX50" s="121"/>
      <c r="NFY50" s="121"/>
      <c r="NFZ50" s="121"/>
      <c r="NGA50" s="121"/>
      <c r="NGB50" s="121"/>
      <c r="NGC50" s="121"/>
      <c r="NGD50" s="121"/>
      <c r="NGE50" s="121"/>
      <c r="NGF50" s="121"/>
      <c r="NGG50" s="121"/>
      <c r="NGH50" s="121"/>
      <c r="NGI50" s="121"/>
      <c r="NGJ50" s="121"/>
      <c r="NGK50" s="121"/>
      <c r="NGL50" s="121"/>
      <c r="NGM50" s="121"/>
      <c r="NGN50" s="121"/>
      <c r="NGO50" s="121"/>
      <c r="NGP50" s="121"/>
      <c r="NGQ50" s="121"/>
      <c r="NGR50" s="121"/>
      <c r="NGS50" s="121"/>
      <c r="NGT50" s="121"/>
      <c r="NGU50" s="121"/>
      <c r="NGV50" s="121"/>
      <c r="NGW50" s="121"/>
      <c r="NGX50" s="121"/>
      <c r="NGY50" s="121"/>
      <c r="NGZ50" s="121"/>
      <c r="NHA50" s="121"/>
      <c r="NHB50" s="121"/>
      <c r="NHC50" s="121"/>
      <c r="NHD50" s="121"/>
      <c r="NHE50" s="121"/>
      <c r="NHF50" s="121"/>
      <c r="NHG50" s="121"/>
      <c r="NHH50" s="121"/>
      <c r="NHI50" s="121"/>
      <c r="NHJ50" s="121"/>
      <c r="NHK50" s="121"/>
      <c r="NHL50" s="121"/>
      <c r="NHM50" s="121"/>
      <c r="NHN50" s="121"/>
      <c r="NHO50" s="121"/>
      <c r="NHP50" s="121"/>
      <c r="NHQ50" s="121"/>
      <c r="NHR50" s="121"/>
      <c r="NHS50" s="121"/>
      <c r="NHT50" s="121"/>
      <c r="NHU50" s="121"/>
      <c r="NHV50" s="121"/>
      <c r="NHW50" s="121"/>
      <c r="NHX50" s="121"/>
      <c r="NHY50" s="121"/>
      <c r="NHZ50" s="121"/>
      <c r="NIA50" s="121"/>
      <c r="NIB50" s="121"/>
      <c r="NIC50" s="121"/>
      <c r="NID50" s="121"/>
      <c r="NIE50" s="121"/>
      <c r="NIF50" s="121"/>
      <c r="NIG50" s="121"/>
      <c r="NIH50" s="121"/>
      <c r="NII50" s="121"/>
      <c r="NIJ50" s="121"/>
      <c r="NIK50" s="121"/>
      <c r="NIL50" s="121"/>
      <c r="NIM50" s="121"/>
      <c r="NIN50" s="121"/>
      <c r="NIO50" s="121"/>
      <c r="NIP50" s="121"/>
      <c r="NIQ50" s="121"/>
      <c r="NIR50" s="121"/>
      <c r="NIS50" s="121"/>
      <c r="NIT50" s="121"/>
      <c r="NIU50" s="121"/>
      <c r="NIV50" s="121"/>
      <c r="NIW50" s="121"/>
      <c r="NIX50" s="121"/>
      <c r="NIY50" s="121"/>
      <c r="NIZ50" s="121"/>
      <c r="NJA50" s="121"/>
      <c r="NJB50" s="121"/>
      <c r="NJC50" s="121"/>
      <c r="NJD50" s="121"/>
      <c r="NJE50" s="121"/>
      <c r="NJF50" s="121"/>
      <c r="NJG50" s="121"/>
      <c r="NJH50" s="121"/>
      <c r="NJI50" s="121"/>
      <c r="NJJ50" s="121"/>
      <c r="NJK50" s="121"/>
      <c r="NJL50" s="121"/>
      <c r="NJM50" s="121"/>
      <c r="NJN50" s="121"/>
      <c r="NJO50" s="121"/>
      <c r="NJP50" s="121"/>
      <c r="NJQ50" s="121"/>
      <c r="NJR50" s="121"/>
      <c r="NJS50" s="121"/>
      <c r="NJT50" s="121"/>
      <c r="NJU50" s="121"/>
      <c r="NJV50" s="121"/>
      <c r="NJW50" s="121"/>
      <c r="NJX50" s="121"/>
      <c r="NJY50" s="121"/>
      <c r="NJZ50" s="121"/>
      <c r="NKA50" s="121"/>
      <c r="NKB50" s="121"/>
      <c r="NKC50" s="121"/>
      <c r="NKD50" s="121"/>
      <c r="NKE50" s="121"/>
      <c r="NKF50" s="121"/>
      <c r="NKG50" s="121"/>
      <c r="NKH50" s="121"/>
      <c r="NKI50" s="121"/>
      <c r="NKJ50" s="121"/>
      <c r="NKK50" s="121"/>
      <c r="NKL50" s="121"/>
      <c r="NKM50" s="121"/>
      <c r="NKN50" s="121"/>
      <c r="NKO50" s="121"/>
      <c r="NKP50" s="121"/>
      <c r="NKQ50" s="121"/>
      <c r="NKR50" s="121"/>
      <c r="NKS50" s="121"/>
      <c r="NKT50" s="121"/>
      <c r="NKU50" s="121"/>
      <c r="NKV50" s="121"/>
      <c r="NKW50" s="121"/>
      <c r="NKX50" s="121"/>
      <c r="NKY50" s="121"/>
      <c r="NKZ50" s="121"/>
      <c r="NLA50" s="121"/>
      <c r="NLB50" s="121"/>
      <c r="NLC50" s="121"/>
      <c r="NLD50" s="121"/>
      <c r="NLE50" s="121"/>
      <c r="NLF50" s="121"/>
      <c r="NLG50" s="121"/>
      <c r="NLH50" s="121"/>
      <c r="NLI50" s="121"/>
      <c r="NLJ50" s="121"/>
      <c r="NLK50" s="121"/>
      <c r="NLL50" s="121"/>
      <c r="NLM50" s="121"/>
      <c r="NLN50" s="121"/>
      <c r="NLO50" s="121"/>
      <c r="NLP50" s="121"/>
      <c r="NLQ50" s="121"/>
      <c r="NLR50" s="121"/>
      <c r="NLS50" s="121"/>
      <c r="NLT50" s="121"/>
      <c r="NLU50" s="121"/>
      <c r="NLV50" s="121"/>
      <c r="NLW50" s="121"/>
      <c r="NLX50" s="121"/>
      <c r="NLY50" s="121"/>
      <c r="NLZ50" s="121"/>
      <c r="NMA50" s="121"/>
      <c r="NMB50" s="121"/>
      <c r="NMC50" s="121"/>
      <c r="NMD50" s="121"/>
      <c r="NME50" s="121"/>
      <c r="NMF50" s="121"/>
      <c r="NMG50" s="121"/>
      <c r="NMH50" s="121"/>
      <c r="NMI50" s="121"/>
      <c r="NMJ50" s="121"/>
      <c r="NMK50" s="121"/>
      <c r="NML50" s="121"/>
      <c r="NMM50" s="121"/>
      <c r="NMN50" s="121"/>
      <c r="NMO50" s="121"/>
      <c r="NMP50" s="121"/>
      <c r="NMQ50" s="121"/>
      <c r="NMR50" s="121"/>
      <c r="NMS50" s="121"/>
      <c r="NMT50" s="121"/>
      <c r="NMU50" s="121"/>
      <c r="NMV50" s="121"/>
      <c r="NMW50" s="121"/>
      <c r="NMX50" s="121"/>
      <c r="NMY50" s="121"/>
      <c r="NMZ50" s="121"/>
      <c r="NNA50" s="121"/>
      <c r="NNB50" s="121"/>
      <c r="NNC50" s="121"/>
      <c r="NND50" s="121"/>
      <c r="NNE50" s="121"/>
      <c r="NNF50" s="121"/>
      <c r="NNG50" s="121"/>
      <c r="NNH50" s="121"/>
      <c r="NNI50" s="121"/>
      <c r="NNJ50" s="121"/>
      <c r="NNK50" s="121"/>
      <c r="NNL50" s="121"/>
      <c r="NNM50" s="121"/>
      <c r="NNN50" s="121"/>
      <c r="NNO50" s="121"/>
      <c r="NNP50" s="121"/>
      <c r="NNQ50" s="121"/>
      <c r="NNR50" s="121"/>
      <c r="NNS50" s="121"/>
      <c r="NNT50" s="121"/>
      <c r="NNU50" s="121"/>
      <c r="NNV50" s="121"/>
      <c r="NNW50" s="121"/>
      <c r="NNX50" s="121"/>
      <c r="NNY50" s="121"/>
      <c r="NNZ50" s="121"/>
      <c r="NOA50" s="121"/>
      <c r="NOB50" s="121"/>
      <c r="NOC50" s="121"/>
      <c r="NOD50" s="121"/>
      <c r="NOE50" s="121"/>
      <c r="NOF50" s="121"/>
      <c r="NOG50" s="121"/>
      <c r="NOH50" s="121"/>
      <c r="NOI50" s="121"/>
      <c r="NOJ50" s="121"/>
      <c r="NOK50" s="121"/>
      <c r="NOL50" s="121"/>
      <c r="NOM50" s="121"/>
      <c r="NON50" s="121"/>
      <c r="NOO50" s="121"/>
      <c r="NOP50" s="121"/>
      <c r="NOQ50" s="121"/>
      <c r="NOR50" s="121"/>
      <c r="NOS50" s="121"/>
      <c r="NOT50" s="121"/>
      <c r="NOU50" s="121"/>
      <c r="NOV50" s="121"/>
      <c r="NOW50" s="121"/>
      <c r="NOX50" s="121"/>
      <c r="NOY50" s="121"/>
      <c r="NOZ50" s="121"/>
      <c r="NPA50" s="121"/>
      <c r="NPB50" s="121"/>
      <c r="NPC50" s="121"/>
      <c r="NPD50" s="121"/>
      <c r="NPE50" s="121"/>
      <c r="NPF50" s="121"/>
      <c r="NPG50" s="121"/>
      <c r="NPH50" s="121"/>
      <c r="NPI50" s="121"/>
      <c r="NPJ50" s="121"/>
      <c r="NPK50" s="121"/>
      <c r="NPL50" s="121"/>
      <c r="NPM50" s="121"/>
      <c r="NPN50" s="121"/>
      <c r="NPO50" s="121"/>
      <c r="NPP50" s="121"/>
      <c r="NPQ50" s="121"/>
      <c r="NPR50" s="121"/>
      <c r="NPS50" s="121"/>
      <c r="NPT50" s="121"/>
      <c r="NPU50" s="121"/>
      <c r="NPV50" s="121"/>
      <c r="NPW50" s="121"/>
      <c r="NPX50" s="121"/>
      <c r="NPY50" s="121"/>
      <c r="NPZ50" s="121"/>
      <c r="NQA50" s="121"/>
      <c r="NQB50" s="121"/>
      <c r="NQC50" s="121"/>
      <c r="NQD50" s="121"/>
      <c r="NQE50" s="121"/>
      <c r="NQF50" s="121"/>
      <c r="NQG50" s="121"/>
      <c r="NQH50" s="121"/>
      <c r="NQI50" s="121"/>
      <c r="NQJ50" s="121"/>
      <c r="NQK50" s="121"/>
      <c r="NQL50" s="121"/>
      <c r="NQM50" s="121"/>
      <c r="NQN50" s="121"/>
      <c r="NQO50" s="121"/>
      <c r="NQP50" s="121"/>
      <c r="NQQ50" s="121"/>
      <c r="NQR50" s="121"/>
      <c r="NQS50" s="121"/>
      <c r="NQT50" s="121"/>
      <c r="NQU50" s="121"/>
      <c r="NQV50" s="121"/>
      <c r="NQW50" s="121"/>
      <c r="NQX50" s="121"/>
      <c r="NQY50" s="121"/>
      <c r="NQZ50" s="121"/>
      <c r="NRA50" s="121"/>
      <c r="NRB50" s="121"/>
      <c r="NRC50" s="121"/>
      <c r="NRD50" s="121"/>
      <c r="NRE50" s="121"/>
      <c r="NRF50" s="121"/>
      <c r="NRG50" s="121"/>
      <c r="NRH50" s="121"/>
      <c r="NRI50" s="121"/>
      <c r="NRJ50" s="121"/>
      <c r="NRK50" s="121"/>
      <c r="NRL50" s="121"/>
      <c r="NRM50" s="121"/>
      <c r="NRN50" s="121"/>
      <c r="NRO50" s="121"/>
      <c r="NRP50" s="121"/>
      <c r="NRQ50" s="121"/>
      <c r="NRR50" s="121"/>
      <c r="NRS50" s="121"/>
      <c r="NRT50" s="121"/>
      <c r="NRU50" s="121"/>
      <c r="NRV50" s="121"/>
      <c r="NRW50" s="121"/>
      <c r="NRX50" s="121"/>
      <c r="NRY50" s="121"/>
      <c r="NRZ50" s="121"/>
      <c r="NSA50" s="121"/>
      <c r="NSB50" s="121"/>
      <c r="NSC50" s="121"/>
      <c r="NSD50" s="121"/>
      <c r="NSE50" s="121"/>
      <c r="NSF50" s="121"/>
      <c r="NSG50" s="121"/>
      <c r="NSH50" s="121"/>
      <c r="NSI50" s="121"/>
      <c r="NSJ50" s="121"/>
      <c r="NSK50" s="121"/>
      <c r="NSL50" s="121"/>
      <c r="NSM50" s="121"/>
      <c r="NSN50" s="121"/>
      <c r="NSO50" s="121"/>
      <c r="NSP50" s="121"/>
      <c r="NSQ50" s="121"/>
      <c r="NSR50" s="121"/>
      <c r="NSS50" s="121"/>
      <c r="NST50" s="121"/>
      <c r="NSU50" s="121"/>
      <c r="NSV50" s="121"/>
      <c r="NSW50" s="121"/>
      <c r="NSX50" s="121"/>
      <c r="NSY50" s="121"/>
      <c r="NSZ50" s="121"/>
      <c r="NTA50" s="121"/>
      <c r="NTB50" s="121"/>
      <c r="NTC50" s="121"/>
      <c r="NTD50" s="121"/>
      <c r="NTE50" s="121"/>
      <c r="NTF50" s="121"/>
      <c r="NTG50" s="121"/>
      <c r="NTH50" s="121"/>
      <c r="NTI50" s="121"/>
      <c r="NTJ50" s="121"/>
      <c r="NTK50" s="121"/>
      <c r="NTL50" s="121"/>
      <c r="NTM50" s="121"/>
      <c r="NTN50" s="121"/>
      <c r="NTO50" s="121"/>
      <c r="NTP50" s="121"/>
      <c r="NTQ50" s="121"/>
      <c r="NTR50" s="121"/>
      <c r="NTS50" s="121"/>
      <c r="NTT50" s="121"/>
      <c r="NTU50" s="121"/>
      <c r="NTV50" s="121"/>
      <c r="NTW50" s="121"/>
      <c r="NTX50" s="121"/>
      <c r="NTY50" s="121"/>
      <c r="NTZ50" s="121"/>
      <c r="NUA50" s="121"/>
      <c r="NUB50" s="121"/>
      <c r="NUC50" s="121"/>
      <c r="NUD50" s="121"/>
      <c r="NUE50" s="121"/>
      <c r="NUF50" s="121"/>
      <c r="NUG50" s="121"/>
      <c r="NUH50" s="121"/>
      <c r="NUI50" s="121"/>
      <c r="NUJ50" s="121"/>
      <c r="NUK50" s="121"/>
      <c r="NUL50" s="121"/>
      <c r="NUM50" s="121"/>
      <c r="NUN50" s="121"/>
      <c r="NUO50" s="121"/>
      <c r="NUP50" s="121"/>
      <c r="NUQ50" s="121"/>
      <c r="NUR50" s="121"/>
      <c r="NUS50" s="121"/>
      <c r="NUT50" s="121"/>
      <c r="NUU50" s="121"/>
      <c r="NUV50" s="121"/>
      <c r="NUW50" s="121"/>
      <c r="NUX50" s="121"/>
      <c r="NUY50" s="121"/>
      <c r="NUZ50" s="121"/>
      <c r="NVA50" s="121"/>
      <c r="NVB50" s="121"/>
      <c r="NVC50" s="121"/>
      <c r="NVD50" s="121"/>
      <c r="NVE50" s="121"/>
      <c r="NVF50" s="121"/>
      <c r="NVG50" s="121"/>
      <c r="NVH50" s="121"/>
      <c r="NVI50" s="121"/>
      <c r="NVJ50" s="121"/>
      <c r="NVK50" s="121"/>
      <c r="NVL50" s="121"/>
      <c r="NVM50" s="121"/>
      <c r="NVN50" s="121"/>
      <c r="NVO50" s="121"/>
      <c r="NVP50" s="121"/>
      <c r="NVQ50" s="121"/>
      <c r="NVR50" s="121"/>
      <c r="NVS50" s="121"/>
      <c r="NVT50" s="121"/>
      <c r="NVU50" s="121"/>
      <c r="NVV50" s="121"/>
      <c r="NVW50" s="121"/>
      <c r="NVX50" s="121"/>
      <c r="NVY50" s="121"/>
      <c r="NVZ50" s="121"/>
      <c r="NWA50" s="121"/>
      <c r="NWB50" s="121"/>
      <c r="NWC50" s="121"/>
      <c r="NWD50" s="121"/>
      <c r="NWE50" s="121"/>
      <c r="NWF50" s="121"/>
      <c r="NWG50" s="121"/>
      <c r="NWH50" s="121"/>
      <c r="NWI50" s="121"/>
      <c r="NWJ50" s="121"/>
      <c r="NWK50" s="121"/>
      <c r="NWL50" s="121"/>
      <c r="NWM50" s="121"/>
      <c r="NWN50" s="121"/>
      <c r="NWO50" s="121"/>
      <c r="NWP50" s="121"/>
      <c r="NWQ50" s="121"/>
      <c r="NWR50" s="121"/>
      <c r="NWS50" s="121"/>
      <c r="NWT50" s="121"/>
      <c r="NWU50" s="121"/>
      <c r="NWV50" s="121"/>
      <c r="NWW50" s="121"/>
      <c r="NWX50" s="121"/>
      <c r="NWY50" s="121"/>
      <c r="NWZ50" s="121"/>
      <c r="NXA50" s="121"/>
      <c r="NXB50" s="121"/>
      <c r="NXC50" s="121"/>
      <c r="NXD50" s="121"/>
      <c r="NXE50" s="121"/>
      <c r="NXF50" s="121"/>
      <c r="NXG50" s="121"/>
      <c r="NXH50" s="121"/>
      <c r="NXI50" s="121"/>
      <c r="NXJ50" s="121"/>
      <c r="NXK50" s="121"/>
      <c r="NXL50" s="121"/>
      <c r="NXM50" s="121"/>
      <c r="NXN50" s="121"/>
      <c r="NXO50" s="121"/>
      <c r="NXP50" s="121"/>
      <c r="NXQ50" s="121"/>
      <c r="NXR50" s="121"/>
      <c r="NXS50" s="121"/>
      <c r="NXT50" s="121"/>
      <c r="NXU50" s="121"/>
      <c r="NXV50" s="121"/>
      <c r="NXW50" s="121"/>
      <c r="NXX50" s="121"/>
      <c r="NXY50" s="121"/>
      <c r="NXZ50" s="121"/>
      <c r="NYA50" s="121"/>
      <c r="NYB50" s="121"/>
      <c r="NYC50" s="121"/>
      <c r="NYD50" s="121"/>
      <c r="NYE50" s="121"/>
      <c r="NYF50" s="121"/>
      <c r="NYG50" s="121"/>
      <c r="NYH50" s="121"/>
      <c r="NYI50" s="121"/>
      <c r="NYJ50" s="121"/>
      <c r="NYK50" s="121"/>
      <c r="NYL50" s="121"/>
      <c r="NYM50" s="121"/>
      <c r="NYN50" s="121"/>
      <c r="NYO50" s="121"/>
      <c r="NYP50" s="121"/>
      <c r="NYQ50" s="121"/>
      <c r="NYR50" s="121"/>
      <c r="NYS50" s="121"/>
      <c r="NYT50" s="121"/>
      <c r="NYU50" s="121"/>
      <c r="NYV50" s="121"/>
      <c r="NYW50" s="121"/>
      <c r="NYX50" s="121"/>
      <c r="NYY50" s="121"/>
      <c r="NYZ50" s="121"/>
      <c r="NZA50" s="121"/>
      <c r="NZB50" s="121"/>
      <c r="NZC50" s="121"/>
      <c r="NZD50" s="121"/>
      <c r="NZE50" s="121"/>
      <c r="NZF50" s="121"/>
      <c r="NZG50" s="121"/>
      <c r="NZH50" s="121"/>
      <c r="NZI50" s="121"/>
      <c r="NZJ50" s="121"/>
      <c r="NZK50" s="121"/>
      <c r="NZL50" s="121"/>
      <c r="NZM50" s="121"/>
      <c r="NZN50" s="121"/>
      <c r="NZO50" s="121"/>
      <c r="NZP50" s="121"/>
      <c r="NZQ50" s="121"/>
      <c r="NZR50" s="121"/>
      <c r="NZS50" s="121"/>
      <c r="NZT50" s="121"/>
      <c r="NZU50" s="121"/>
      <c r="NZV50" s="121"/>
      <c r="NZW50" s="121"/>
      <c r="NZX50" s="121"/>
      <c r="NZY50" s="121"/>
      <c r="NZZ50" s="121"/>
      <c r="OAA50" s="121"/>
      <c r="OAB50" s="121"/>
      <c r="OAC50" s="121"/>
      <c r="OAD50" s="121"/>
      <c r="OAE50" s="121"/>
      <c r="OAF50" s="121"/>
      <c r="OAG50" s="121"/>
      <c r="OAH50" s="121"/>
      <c r="OAI50" s="121"/>
      <c r="OAJ50" s="121"/>
      <c r="OAK50" s="121"/>
      <c r="OAL50" s="121"/>
      <c r="OAM50" s="121"/>
      <c r="OAN50" s="121"/>
      <c r="OAO50" s="121"/>
      <c r="OAP50" s="121"/>
      <c r="OAQ50" s="121"/>
      <c r="OAR50" s="121"/>
      <c r="OAS50" s="121"/>
      <c r="OAT50" s="121"/>
      <c r="OAU50" s="121"/>
      <c r="OAV50" s="121"/>
      <c r="OAW50" s="121"/>
      <c r="OAX50" s="121"/>
      <c r="OAY50" s="121"/>
      <c r="OAZ50" s="121"/>
      <c r="OBA50" s="121"/>
      <c r="OBB50" s="121"/>
      <c r="OBC50" s="121"/>
      <c r="OBD50" s="121"/>
      <c r="OBE50" s="121"/>
      <c r="OBF50" s="121"/>
      <c r="OBG50" s="121"/>
      <c r="OBH50" s="121"/>
      <c r="OBI50" s="121"/>
      <c r="OBJ50" s="121"/>
      <c r="OBK50" s="121"/>
      <c r="OBL50" s="121"/>
      <c r="OBM50" s="121"/>
      <c r="OBN50" s="121"/>
      <c r="OBO50" s="121"/>
      <c r="OBP50" s="121"/>
      <c r="OBQ50" s="121"/>
      <c r="OBR50" s="121"/>
      <c r="OBS50" s="121"/>
      <c r="OBT50" s="121"/>
      <c r="OBU50" s="121"/>
      <c r="OBV50" s="121"/>
      <c r="OBW50" s="121"/>
      <c r="OBX50" s="121"/>
      <c r="OBY50" s="121"/>
      <c r="OBZ50" s="121"/>
      <c r="OCA50" s="121"/>
      <c r="OCB50" s="121"/>
      <c r="OCC50" s="121"/>
      <c r="OCD50" s="121"/>
      <c r="OCE50" s="121"/>
      <c r="OCF50" s="121"/>
      <c r="OCG50" s="121"/>
      <c r="OCH50" s="121"/>
      <c r="OCI50" s="121"/>
      <c r="OCJ50" s="121"/>
      <c r="OCK50" s="121"/>
      <c r="OCL50" s="121"/>
      <c r="OCM50" s="121"/>
      <c r="OCN50" s="121"/>
      <c r="OCO50" s="121"/>
      <c r="OCP50" s="121"/>
      <c r="OCQ50" s="121"/>
      <c r="OCR50" s="121"/>
      <c r="OCS50" s="121"/>
      <c r="OCT50" s="121"/>
      <c r="OCU50" s="121"/>
      <c r="OCV50" s="121"/>
      <c r="OCW50" s="121"/>
      <c r="OCX50" s="121"/>
      <c r="OCY50" s="121"/>
      <c r="OCZ50" s="121"/>
      <c r="ODA50" s="121"/>
      <c r="ODB50" s="121"/>
      <c r="ODC50" s="121"/>
      <c r="ODD50" s="121"/>
      <c r="ODE50" s="121"/>
      <c r="ODF50" s="121"/>
      <c r="ODG50" s="121"/>
      <c r="ODH50" s="121"/>
      <c r="ODI50" s="121"/>
      <c r="ODJ50" s="121"/>
      <c r="ODK50" s="121"/>
      <c r="ODL50" s="121"/>
      <c r="ODM50" s="121"/>
      <c r="ODN50" s="121"/>
      <c r="ODO50" s="121"/>
      <c r="ODP50" s="121"/>
      <c r="ODQ50" s="121"/>
      <c r="ODR50" s="121"/>
      <c r="ODS50" s="121"/>
      <c r="ODT50" s="121"/>
      <c r="ODU50" s="121"/>
      <c r="ODV50" s="121"/>
      <c r="ODW50" s="121"/>
      <c r="ODX50" s="121"/>
      <c r="ODY50" s="121"/>
      <c r="ODZ50" s="121"/>
      <c r="OEA50" s="121"/>
      <c r="OEB50" s="121"/>
      <c r="OEC50" s="121"/>
      <c r="OED50" s="121"/>
      <c r="OEE50" s="121"/>
      <c r="OEF50" s="121"/>
      <c r="OEG50" s="121"/>
      <c r="OEH50" s="121"/>
      <c r="OEI50" s="121"/>
      <c r="OEJ50" s="121"/>
      <c r="OEK50" s="121"/>
      <c r="OEL50" s="121"/>
      <c r="OEM50" s="121"/>
      <c r="OEN50" s="121"/>
      <c r="OEO50" s="121"/>
      <c r="OEP50" s="121"/>
      <c r="OEQ50" s="121"/>
      <c r="OER50" s="121"/>
      <c r="OES50" s="121"/>
      <c r="OET50" s="121"/>
      <c r="OEU50" s="121"/>
      <c r="OEV50" s="121"/>
      <c r="OEW50" s="121"/>
      <c r="OEX50" s="121"/>
      <c r="OEY50" s="121"/>
      <c r="OEZ50" s="121"/>
      <c r="OFA50" s="121"/>
      <c r="OFB50" s="121"/>
      <c r="OFC50" s="121"/>
      <c r="OFD50" s="121"/>
      <c r="OFE50" s="121"/>
      <c r="OFF50" s="121"/>
      <c r="OFG50" s="121"/>
      <c r="OFH50" s="121"/>
      <c r="OFI50" s="121"/>
      <c r="OFJ50" s="121"/>
      <c r="OFK50" s="121"/>
      <c r="OFL50" s="121"/>
      <c r="OFM50" s="121"/>
      <c r="OFN50" s="121"/>
      <c r="OFO50" s="121"/>
      <c r="OFP50" s="121"/>
      <c r="OFQ50" s="121"/>
      <c r="OFR50" s="121"/>
      <c r="OFS50" s="121"/>
      <c r="OFT50" s="121"/>
      <c r="OFU50" s="121"/>
      <c r="OFV50" s="121"/>
      <c r="OFW50" s="121"/>
      <c r="OFX50" s="121"/>
      <c r="OFY50" s="121"/>
      <c r="OFZ50" s="121"/>
      <c r="OGA50" s="121"/>
      <c r="OGB50" s="121"/>
      <c r="OGC50" s="121"/>
      <c r="OGD50" s="121"/>
      <c r="OGE50" s="121"/>
      <c r="OGF50" s="121"/>
      <c r="OGG50" s="121"/>
      <c r="OGH50" s="121"/>
      <c r="OGI50" s="121"/>
      <c r="OGJ50" s="121"/>
      <c r="OGK50" s="121"/>
      <c r="OGL50" s="121"/>
      <c r="OGM50" s="121"/>
      <c r="OGN50" s="121"/>
      <c r="OGO50" s="121"/>
      <c r="OGP50" s="121"/>
      <c r="OGQ50" s="121"/>
      <c r="OGR50" s="121"/>
      <c r="OGS50" s="121"/>
      <c r="OGT50" s="121"/>
      <c r="OGU50" s="121"/>
      <c r="OGV50" s="121"/>
      <c r="OGW50" s="121"/>
      <c r="OGX50" s="121"/>
      <c r="OGY50" s="121"/>
      <c r="OGZ50" s="121"/>
      <c r="OHA50" s="121"/>
      <c r="OHB50" s="121"/>
      <c r="OHC50" s="121"/>
      <c r="OHD50" s="121"/>
      <c r="OHE50" s="121"/>
      <c r="OHF50" s="121"/>
      <c r="OHG50" s="121"/>
      <c r="OHH50" s="121"/>
      <c r="OHI50" s="121"/>
      <c r="OHJ50" s="121"/>
      <c r="OHK50" s="121"/>
      <c r="OHL50" s="121"/>
      <c r="OHM50" s="121"/>
      <c r="OHN50" s="121"/>
      <c r="OHO50" s="121"/>
      <c r="OHP50" s="121"/>
      <c r="OHQ50" s="121"/>
      <c r="OHR50" s="121"/>
      <c r="OHS50" s="121"/>
      <c r="OHT50" s="121"/>
      <c r="OHU50" s="121"/>
      <c r="OHV50" s="121"/>
      <c r="OHW50" s="121"/>
      <c r="OHX50" s="121"/>
      <c r="OHY50" s="121"/>
      <c r="OHZ50" s="121"/>
      <c r="OIA50" s="121"/>
      <c r="OIB50" s="121"/>
      <c r="OIC50" s="121"/>
      <c r="OID50" s="121"/>
      <c r="OIE50" s="121"/>
      <c r="OIF50" s="121"/>
      <c r="OIG50" s="121"/>
      <c r="OIH50" s="121"/>
      <c r="OII50" s="121"/>
      <c r="OIJ50" s="121"/>
      <c r="OIK50" s="121"/>
      <c r="OIL50" s="121"/>
      <c r="OIM50" s="121"/>
      <c r="OIN50" s="121"/>
      <c r="OIO50" s="121"/>
      <c r="OIP50" s="121"/>
      <c r="OIQ50" s="121"/>
      <c r="OIR50" s="121"/>
      <c r="OIS50" s="121"/>
      <c r="OIT50" s="121"/>
      <c r="OIU50" s="121"/>
      <c r="OIV50" s="121"/>
      <c r="OIW50" s="121"/>
      <c r="OIX50" s="121"/>
      <c r="OIY50" s="121"/>
      <c r="OIZ50" s="121"/>
      <c r="OJA50" s="121"/>
      <c r="OJB50" s="121"/>
      <c r="OJC50" s="121"/>
      <c r="OJD50" s="121"/>
      <c r="OJE50" s="121"/>
      <c r="OJF50" s="121"/>
      <c r="OJG50" s="121"/>
      <c r="OJH50" s="121"/>
      <c r="OJI50" s="121"/>
      <c r="OJJ50" s="121"/>
      <c r="OJK50" s="121"/>
      <c r="OJL50" s="121"/>
      <c r="OJM50" s="121"/>
      <c r="OJN50" s="121"/>
      <c r="OJO50" s="121"/>
      <c r="OJP50" s="121"/>
      <c r="OJQ50" s="121"/>
      <c r="OJR50" s="121"/>
      <c r="OJS50" s="121"/>
      <c r="OJT50" s="121"/>
      <c r="OJU50" s="121"/>
      <c r="OJV50" s="121"/>
      <c r="OJW50" s="121"/>
      <c r="OJX50" s="121"/>
      <c r="OJY50" s="121"/>
      <c r="OJZ50" s="121"/>
      <c r="OKA50" s="121"/>
      <c r="OKB50" s="121"/>
      <c r="OKC50" s="121"/>
      <c r="OKD50" s="121"/>
      <c r="OKE50" s="121"/>
      <c r="OKF50" s="121"/>
      <c r="OKG50" s="121"/>
      <c r="OKH50" s="121"/>
      <c r="OKI50" s="121"/>
      <c r="OKJ50" s="121"/>
      <c r="OKK50" s="121"/>
      <c r="OKL50" s="121"/>
      <c r="OKM50" s="121"/>
      <c r="OKN50" s="121"/>
      <c r="OKO50" s="121"/>
      <c r="OKP50" s="121"/>
      <c r="OKQ50" s="121"/>
      <c r="OKR50" s="121"/>
      <c r="OKS50" s="121"/>
      <c r="OKT50" s="121"/>
      <c r="OKU50" s="121"/>
      <c r="OKV50" s="121"/>
      <c r="OKW50" s="121"/>
      <c r="OKX50" s="121"/>
      <c r="OKY50" s="121"/>
      <c r="OKZ50" s="121"/>
      <c r="OLA50" s="121"/>
      <c r="OLB50" s="121"/>
      <c r="OLC50" s="121"/>
      <c r="OLD50" s="121"/>
      <c r="OLE50" s="121"/>
      <c r="OLF50" s="121"/>
      <c r="OLG50" s="121"/>
      <c r="OLH50" s="121"/>
      <c r="OLI50" s="121"/>
      <c r="OLJ50" s="121"/>
      <c r="OLK50" s="121"/>
      <c r="OLL50" s="121"/>
      <c r="OLM50" s="121"/>
      <c r="OLN50" s="121"/>
      <c r="OLO50" s="121"/>
      <c r="OLP50" s="121"/>
      <c r="OLQ50" s="121"/>
      <c r="OLR50" s="121"/>
      <c r="OLS50" s="121"/>
      <c r="OLT50" s="121"/>
      <c r="OLU50" s="121"/>
      <c r="OLV50" s="121"/>
      <c r="OLW50" s="121"/>
      <c r="OLX50" s="121"/>
      <c r="OLY50" s="121"/>
      <c r="OLZ50" s="121"/>
      <c r="OMA50" s="121"/>
      <c r="OMB50" s="121"/>
      <c r="OMC50" s="121"/>
      <c r="OMD50" s="121"/>
      <c r="OME50" s="121"/>
      <c r="OMF50" s="121"/>
      <c r="OMG50" s="121"/>
      <c r="OMH50" s="121"/>
      <c r="OMI50" s="121"/>
      <c r="OMJ50" s="121"/>
      <c r="OMK50" s="121"/>
      <c r="OML50" s="121"/>
      <c r="OMM50" s="121"/>
      <c r="OMN50" s="121"/>
      <c r="OMO50" s="121"/>
      <c r="OMP50" s="121"/>
      <c r="OMQ50" s="121"/>
      <c r="OMR50" s="121"/>
      <c r="OMS50" s="121"/>
      <c r="OMT50" s="121"/>
      <c r="OMU50" s="121"/>
      <c r="OMV50" s="121"/>
      <c r="OMW50" s="121"/>
      <c r="OMX50" s="121"/>
      <c r="OMY50" s="121"/>
      <c r="OMZ50" s="121"/>
      <c r="ONA50" s="121"/>
      <c r="ONB50" s="121"/>
      <c r="ONC50" s="121"/>
      <c r="OND50" s="121"/>
      <c r="ONE50" s="121"/>
      <c r="ONF50" s="121"/>
      <c r="ONG50" s="121"/>
      <c r="ONH50" s="121"/>
      <c r="ONI50" s="121"/>
      <c r="ONJ50" s="121"/>
      <c r="ONK50" s="121"/>
      <c r="ONL50" s="121"/>
      <c r="ONM50" s="121"/>
      <c r="ONN50" s="121"/>
      <c r="ONO50" s="121"/>
      <c r="ONP50" s="121"/>
      <c r="ONQ50" s="121"/>
      <c r="ONR50" s="121"/>
      <c r="ONS50" s="121"/>
      <c r="ONT50" s="121"/>
      <c r="ONU50" s="121"/>
      <c r="ONV50" s="121"/>
      <c r="ONW50" s="121"/>
      <c r="ONX50" s="121"/>
      <c r="ONY50" s="121"/>
      <c r="ONZ50" s="121"/>
      <c r="OOA50" s="121"/>
      <c r="OOB50" s="121"/>
      <c r="OOC50" s="121"/>
      <c r="OOD50" s="121"/>
      <c r="OOE50" s="121"/>
      <c r="OOF50" s="121"/>
      <c r="OOG50" s="121"/>
      <c r="OOH50" s="121"/>
      <c r="OOI50" s="121"/>
      <c r="OOJ50" s="121"/>
      <c r="OOK50" s="121"/>
      <c r="OOL50" s="121"/>
      <c r="OOM50" s="121"/>
      <c r="OON50" s="121"/>
      <c r="OOO50" s="121"/>
      <c r="OOP50" s="121"/>
      <c r="OOQ50" s="121"/>
      <c r="OOR50" s="121"/>
      <c r="OOS50" s="121"/>
      <c r="OOT50" s="121"/>
      <c r="OOU50" s="121"/>
      <c r="OOV50" s="121"/>
      <c r="OOW50" s="121"/>
      <c r="OOX50" s="121"/>
      <c r="OOY50" s="121"/>
      <c r="OOZ50" s="121"/>
      <c r="OPA50" s="121"/>
      <c r="OPB50" s="121"/>
      <c r="OPC50" s="121"/>
      <c r="OPD50" s="121"/>
      <c r="OPE50" s="121"/>
      <c r="OPF50" s="121"/>
      <c r="OPG50" s="121"/>
      <c r="OPH50" s="121"/>
      <c r="OPI50" s="121"/>
      <c r="OPJ50" s="121"/>
      <c r="OPK50" s="121"/>
      <c r="OPL50" s="121"/>
      <c r="OPM50" s="121"/>
      <c r="OPN50" s="121"/>
      <c r="OPO50" s="121"/>
      <c r="OPP50" s="121"/>
      <c r="OPQ50" s="121"/>
      <c r="OPR50" s="121"/>
      <c r="OPS50" s="121"/>
      <c r="OPT50" s="121"/>
      <c r="OPU50" s="121"/>
      <c r="OPV50" s="121"/>
      <c r="OPW50" s="121"/>
      <c r="OPX50" s="121"/>
      <c r="OPY50" s="121"/>
      <c r="OPZ50" s="121"/>
      <c r="OQA50" s="121"/>
      <c r="OQB50" s="121"/>
      <c r="OQC50" s="121"/>
      <c r="OQD50" s="121"/>
      <c r="OQE50" s="121"/>
      <c r="OQF50" s="121"/>
      <c r="OQG50" s="121"/>
      <c r="OQH50" s="121"/>
      <c r="OQI50" s="121"/>
      <c r="OQJ50" s="121"/>
      <c r="OQK50" s="121"/>
      <c r="OQL50" s="121"/>
      <c r="OQM50" s="121"/>
      <c r="OQN50" s="121"/>
      <c r="OQO50" s="121"/>
      <c r="OQP50" s="121"/>
      <c r="OQQ50" s="121"/>
      <c r="OQR50" s="121"/>
      <c r="OQS50" s="121"/>
      <c r="OQT50" s="121"/>
      <c r="OQU50" s="121"/>
      <c r="OQV50" s="121"/>
      <c r="OQW50" s="121"/>
      <c r="OQX50" s="121"/>
      <c r="OQY50" s="121"/>
      <c r="OQZ50" s="121"/>
      <c r="ORA50" s="121"/>
      <c r="ORB50" s="121"/>
      <c r="ORC50" s="121"/>
      <c r="ORD50" s="121"/>
      <c r="ORE50" s="121"/>
      <c r="ORF50" s="121"/>
      <c r="ORG50" s="121"/>
      <c r="ORH50" s="121"/>
      <c r="ORI50" s="121"/>
      <c r="ORJ50" s="121"/>
      <c r="ORK50" s="121"/>
      <c r="ORL50" s="121"/>
      <c r="ORM50" s="121"/>
      <c r="ORN50" s="121"/>
      <c r="ORO50" s="121"/>
      <c r="ORP50" s="121"/>
      <c r="ORQ50" s="121"/>
      <c r="ORR50" s="121"/>
      <c r="ORS50" s="121"/>
      <c r="ORT50" s="121"/>
      <c r="ORU50" s="121"/>
      <c r="ORV50" s="121"/>
      <c r="ORW50" s="121"/>
      <c r="ORX50" s="121"/>
      <c r="ORY50" s="121"/>
      <c r="ORZ50" s="121"/>
      <c r="OSA50" s="121"/>
      <c r="OSB50" s="121"/>
      <c r="OSC50" s="121"/>
      <c r="OSD50" s="121"/>
      <c r="OSE50" s="121"/>
      <c r="OSF50" s="121"/>
      <c r="OSG50" s="121"/>
      <c r="OSH50" s="121"/>
      <c r="OSI50" s="121"/>
      <c r="OSJ50" s="121"/>
      <c r="OSK50" s="121"/>
      <c r="OSL50" s="121"/>
      <c r="OSM50" s="121"/>
      <c r="OSN50" s="121"/>
      <c r="OSO50" s="121"/>
      <c r="OSP50" s="121"/>
      <c r="OSQ50" s="121"/>
      <c r="OSR50" s="121"/>
      <c r="OSS50" s="121"/>
      <c r="OST50" s="121"/>
      <c r="OSU50" s="121"/>
      <c r="OSV50" s="121"/>
      <c r="OSW50" s="121"/>
      <c r="OSX50" s="121"/>
      <c r="OSY50" s="121"/>
      <c r="OSZ50" s="121"/>
      <c r="OTA50" s="121"/>
      <c r="OTB50" s="121"/>
      <c r="OTC50" s="121"/>
      <c r="OTD50" s="121"/>
      <c r="OTE50" s="121"/>
      <c r="OTF50" s="121"/>
      <c r="OTG50" s="121"/>
      <c r="OTH50" s="121"/>
      <c r="OTI50" s="121"/>
      <c r="OTJ50" s="121"/>
      <c r="OTK50" s="121"/>
      <c r="OTL50" s="121"/>
      <c r="OTM50" s="121"/>
      <c r="OTN50" s="121"/>
      <c r="OTO50" s="121"/>
      <c r="OTP50" s="121"/>
      <c r="OTQ50" s="121"/>
      <c r="OTR50" s="121"/>
      <c r="OTS50" s="121"/>
      <c r="OTT50" s="121"/>
      <c r="OTU50" s="121"/>
      <c r="OTV50" s="121"/>
      <c r="OTW50" s="121"/>
      <c r="OTX50" s="121"/>
      <c r="OTY50" s="121"/>
      <c r="OTZ50" s="121"/>
      <c r="OUA50" s="121"/>
      <c r="OUB50" s="121"/>
      <c r="OUC50" s="121"/>
      <c r="OUD50" s="121"/>
      <c r="OUE50" s="121"/>
      <c r="OUF50" s="121"/>
      <c r="OUG50" s="121"/>
      <c r="OUH50" s="121"/>
      <c r="OUI50" s="121"/>
      <c r="OUJ50" s="121"/>
      <c r="OUK50" s="121"/>
      <c r="OUL50" s="121"/>
      <c r="OUM50" s="121"/>
      <c r="OUN50" s="121"/>
      <c r="OUO50" s="121"/>
      <c r="OUP50" s="121"/>
      <c r="OUQ50" s="121"/>
      <c r="OUR50" s="121"/>
      <c r="OUS50" s="121"/>
      <c r="OUT50" s="121"/>
      <c r="OUU50" s="121"/>
      <c r="OUV50" s="121"/>
      <c r="OUW50" s="121"/>
      <c r="OUX50" s="121"/>
      <c r="OUY50" s="121"/>
      <c r="OUZ50" s="121"/>
      <c r="OVA50" s="121"/>
      <c r="OVB50" s="121"/>
      <c r="OVC50" s="121"/>
      <c r="OVD50" s="121"/>
      <c r="OVE50" s="121"/>
      <c r="OVF50" s="121"/>
      <c r="OVG50" s="121"/>
      <c r="OVH50" s="121"/>
      <c r="OVI50" s="121"/>
      <c r="OVJ50" s="121"/>
      <c r="OVK50" s="121"/>
      <c r="OVL50" s="121"/>
      <c r="OVM50" s="121"/>
      <c r="OVN50" s="121"/>
      <c r="OVO50" s="121"/>
      <c r="OVP50" s="121"/>
      <c r="OVQ50" s="121"/>
      <c r="OVR50" s="121"/>
      <c r="OVS50" s="121"/>
      <c r="OVT50" s="121"/>
      <c r="OVU50" s="121"/>
      <c r="OVV50" s="121"/>
      <c r="OVW50" s="121"/>
      <c r="OVX50" s="121"/>
      <c r="OVY50" s="121"/>
      <c r="OVZ50" s="121"/>
      <c r="OWA50" s="121"/>
      <c r="OWB50" s="121"/>
      <c r="OWC50" s="121"/>
      <c r="OWD50" s="121"/>
      <c r="OWE50" s="121"/>
      <c r="OWF50" s="121"/>
      <c r="OWG50" s="121"/>
      <c r="OWH50" s="121"/>
      <c r="OWI50" s="121"/>
      <c r="OWJ50" s="121"/>
      <c r="OWK50" s="121"/>
      <c r="OWL50" s="121"/>
      <c r="OWM50" s="121"/>
      <c r="OWN50" s="121"/>
      <c r="OWO50" s="121"/>
      <c r="OWP50" s="121"/>
      <c r="OWQ50" s="121"/>
      <c r="OWR50" s="121"/>
      <c r="OWS50" s="121"/>
      <c r="OWT50" s="121"/>
      <c r="OWU50" s="121"/>
      <c r="OWV50" s="121"/>
      <c r="OWW50" s="121"/>
      <c r="OWX50" s="121"/>
      <c r="OWY50" s="121"/>
      <c r="OWZ50" s="121"/>
      <c r="OXA50" s="121"/>
      <c r="OXB50" s="121"/>
      <c r="OXC50" s="121"/>
      <c r="OXD50" s="121"/>
      <c r="OXE50" s="121"/>
      <c r="OXF50" s="121"/>
      <c r="OXG50" s="121"/>
      <c r="OXH50" s="121"/>
      <c r="OXI50" s="121"/>
      <c r="OXJ50" s="121"/>
      <c r="OXK50" s="121"/>
      <c r="OXL50" s="121"/>
      <c r="OXM50" s="121"/>
      <c r="OXN50" s="121"/>
      <c r="OXO50" s="121"/>
      <c r="OXP50" s="121"/>
      <c r="OXQ50" s="121"/>
      <c r="OXR50" s="121"/>
      <c r="OXS50" s="121"/>
      <c r="OXT50" s="121"/>
      <c r="OXU50" s="121"/>
      <c r="OXV50" s="121"/>
      <c r="OXW50" s="121"/>
      <c r="OXX50" s="121"/>
      <c r="OXY50" s="121"/>
      <c r="OXZ50" s="121"/>
      <c r="OYA50" s="121"/>
      <c r="OYB50" s="121"/>
      <c r="OYC50" s="121"/>
      <c r="OYD50" s="121"/>
      <c r="OYE50" s="121"/>
      <c r="OYF50" s="121"/>
      <c r="OYG50" s="121"/>
      <c r="OYH50" s="121"/>
      <c r="OYI50" s="121"/>
      <c r="OYJ50" s="121"/>
      <c r="OYK50" s="121"/>
      <c r="OYL50" s="121"/>
      <c r="OYM50" s="121"/>
      <c r="OYN50" s="121"/>
      <c r="OYO50" s="121"/>
      <c r="OYP50" s="121"/>
      <c r="OYQ50" s="121"/>
      <c r="OYR50" s="121"/>
      <c r="OYS50" s="121"/>
      <c r="OYT50" s="121"/>
      <c r="OYU50" s="121"/>
      <c r="OYV50" s="121"/>
      <c r="OYW50" s="121"/>
      <c r="OYX50" s="121"/>
      <c r="OYY50" s="121"/>
      <c r="OYZ50" s="121"/>
      <c r="OZA50" s="121"/>
      <c r="OZB50" s="121"/>
      <c r="OZC50" s="121"/>
      <c r="OZD50" s="121"/>
      <c r="OZE50" s="121"/>
      <c r="OZF50" s="121"/>
      <c r="OZG50" s="121"/>
      <c r="OZH50" s="121"/>
      <c r="OZI50" s="121"/>
      <c r="OZJ50" s="121"/>
      <c r="OZK50" s="121"/>
      <c r="OZL50" s="121"/>
      <c r="OZM50" s="121"/>
      <c r="OZN50" s="121"/>
      <c r="OZO50" s="121"/>
      <c r="OZP50" s="121"/>
      <c r="OZQ50" s="121"/>
      <c r="OZR50" s="121"/>
      <c r="OZS50" s="121"/>
      <c r="OZT50" s="121"/>
      <c r="OZU50" s="121"/>
      <c r="OZV50" s="121"/>
      <c r="OZW50" s="121"/>
      <c r="OZX50" s="121"/>
      <c r="OZY50" s="121"/>
      <c r="OZZ50" s="121"/>
      <c r="PAA50" s="121"/>
      <c r="PAB50" s="121"/>
      <c r="PAC50" s="121"/>
      <c r="PAD50" s="121"/>
      <c r="PAE50" s="121"/>
      <c r="PAF50" s="121"/>
      <c r="PAG50" s="121"/>
      <c r="PAH50" s="121"/>
      <c r="PAI50" s="121"/>
      <c r="PAJ50" s="121"/>
      <c r="PAK50" s="121"/>
      <c r="PAL50" s="121"/>
      <c r="PAM50" s="121"/>
      <c r="PAN50" s="121"/>
      <c r="PAO50" s="121"/>
      <c r="PAP50" s="121"/>
      <c r="PAQ50" s="121"/>
      <c r="PAR50" s="121"/>
      <c r="PAS50" s="121"/>
      <c r="PAT50" s="121"/>
      <c r="PAU50" s="121"/>
      <c r="PAV50" s="121"/>
      <c r="PAW50" s="121"/>
      <c r="PAX50" s="121"/>
      <c r="PAY50" s="121"/>
      <c r="PAZ50" s="121"/>
      <c r="PBA50" s="121"/>
      <c r="PBB50" s="121"/>
      <c r="PBC50" s="121"/>
      <c r="PBD50" s="121"/>
      <c r="PBE50" s="121"/>
      <c r="PBF50" s="121"/>
      <c r="PBG50" s="121"/>
      <c r="PBH50" s="121"/>
      <c r="PBI50" s="121"/>
      <c r="PBJ50" s="121"/>
      <c r="PBK50" s="121"/>
      <c r="PBL50" s="121"/>
      <c r="PBM50" s="121"/>
      <c r="PBN50" s="121"/>
      <c r="PBO50" s="121"/>
      <c r="PBP50" s="121"/>
      <c r="PBQ50" s="121"/>
      <c r="PBR50" s="121"/>
      <c r="PBS50" s="121"/>
      <c r="PBT50" s="121"/>
      <c r="PBU50" s="121"/>
      <c r="PBV50" s="121"/>
      <c r="PBW50" s="121"/>
      <c r="PBX50" s="121"/>
      <c r="PBY50" s="121"/>
      <c r="PBZ50" s="121"/>
      <c r="PCA50" s="121"/>
      <c r="PCB50" s="121"/>
      <c r="PCC50" s="121"/>
      <c r="PCD50" s="121"/>
      <c r="PCE50" s="121"/>
      <c r="PCF50" s="121"/>
      <c r="PCG50" s="121"/>
      <c r="PCH50" s="121"/>
      <c r="PCI50" s="121"/>
      <c r="PCJ50" s="121"/>
      <c r="PCK50" s="121"/>
      <c r="PCL50" s="121"/>
      <c r="PCM50" s="121"/>
      <c r="PCN50" s="121"/>
      <c r="PCO50" s="121"/>
      <c r="PCP50" s="121"/>
      <c r="PCQ50" s="121"/>
      <c r="PCR50" s="121"/>
      <c r="PCS50" s="121"/>
      <c r="PCT50" s="121"/>
      <c r="PCU50" s="121"/>
      <c r="PCV50" s="121"/>
      <c r="PCW50" s="121"/>
      <c r="PCX50" s="121"/>
      <c r="PCY50" s="121"/>
      <c r="PCZ50" s="121"/>
      <c r="PDA50" s="121"/>
      <c r="PDB50" s="121"/>
      <c r="PDC50" s="121"/>
      <c r="PDD50" s="121"/>
      <c r="PDE50" s="121"/>
      <c r="PDF50" s="121"/>
      <c r="PDG50" s="121"/>
      <c r="PDH50" s="121"/>
      <c r="PDI50" s="121"/>
      <c r="PDJ50" s="121"/>
      <c r="PDK50" s="121"/>
      <c r="PDL50" s="121"/>
      <c r="PDM50" s="121"/>
      <c r="PDN50" s="121"/>
      <c r="PDO50" s="121"/>
      <c r="PDP50" s="121"/>
      <c r="PDQ50" s="121"/>
      <c r="PDR50" s="121"/>
      <c r="PDS50" s="121"/>
      <c r="PDT50" s="121"/>
      <c r="PDU50" s="121"/>
      <c r="PDV50" s="121"/>
      <c r="PDW50" s="121"/>
      <c r="PDX50" s="121"/>
      <c r="PDY50" s="121"/>
      <c r="PDZ50" s="121"/>
      <c r="PEA50" s="121"/>
      <c r="PEB50" s="121"/>
      <c r="PEC50" s="121"/>
      <c r="PED50" s="121"/>
      <c r="PEE50" s="121"/>
      <c r="PEF50" s="121"/>
      <c r="PEG50" s="121"/>
      <c r="PEH50" s="121"/>
      <c r="PEI50" s="121"/>
      <c r="PEJ50" s="121"/>
      <c r="PEK50" s="121"/>
      <c r="PEL50" s="121"/>
      <c r="PEM50" s="121"/>
      <c r="PEN50" s="121"/>
      <c r="PEO50" s="121"/>
      <c r="PEP50" s="121"/>
      <c r="PEQ50" s="121"/>
      <c r="PER50" s="121"/>
      <c r="PES50" s="121"/>
      <c r="PET50" s="121"/>
      <c r="PEU50" s="121"/>
      <c r="PEV50" s="121"/>
      <c r="PEW50" s="121"/>
      <c r="PEX50" s="121"/>
      <c r="PEY50" s="121"/>
      <c r="PEZ50" s="121"/>
      <c r="PFA50" s="121"/>
      <c r="PFB50" s="121"/>
      <c r="PFC50" s="121"/>
      <c r="PFD50" s="121"/>
      <c r="PFE50" s="121"/>
      <c r="PFF50" s="121"/>
      <c r="PFG50" s="121"/>
      <c r="PFH50" s="121"/>
      <c r="PFI50" s="121"/>
      <c r="PFJ50" s="121"/>
      <c r="PFK50" s="121"/>
      <c r="PFL50" s="121"/>
      <c r="PFM50" s="121"/>
      <c r="PFN50" s="121"/>
      <c r="PFO50" s="121"/>
      <c r="PFP50" s="121"/>
      <c r="PFQ50" s="121"/>
      <c r="PFR50" s="121"/>
      <c r="PFS50" s="121"/>
      <c r="PFT50" s="121"/>
      <c r="PFU50" s="121"/>
      <c r="PFV50" s="121"/>
      <c r="PFW50" s="121"/>
      <c r="PFX50" s="121"/>
      <c r="PFY50" s="121"/>
      <c r="PFZ50" s="121"/>
      <c r="PGA50" s="121"/>
      <c r="PGB50" s="121"/>
      <c r="PGC50" s="121"/>
      <c r="PGD50" s="121"/>
      <c r="PGE50" s="121"/>
      <c r="PGF50" s="121"/>
      <c r="PGG50" s="121"/>
      <c r="PGH50" s="121"/>
      <c r="PGI50" s="121"/>
      <c r="PGJ50" s="121"/>
      <c r="PGK50" s="121"/>
      <c r="PGL50" s="121"/>
      <c r="PGM50" s="121"/>
      <c r="PGN50" s="121"/>
      <c r="PGO50" s="121"/>
      <c r="PGP50" s="121"/>
      <c r="PGQ50" s="121"/>
      <c r="PGR50" s="121"/>
      <c r="PGS50" s="121"/>
      <c r="PGT50" s="121"/>
      <c r="PGU50" s="121"/>
      <c r="PGV50" s="121"/>
      <c r="PGW50" s="121"/>
      <c r="PGX50" s="121"/>
      <c r="PGY50" s="121"/>
      <c r="PGZ50" s="121"/>
      <c r="PHA50" s="121"/>
      <c r="PHB50" s="121"/>
      <c r="PHC50" s="121"/>
      <c r="PHD50" s="121"/>
      <c r="PHE50" s="121"/>
      <c r="PHF50" s="121"/>
      <c r="PHG50" s="121"/>
      <c r="PHH50" s="121"/>
      <c r="PHI50" s="121"/>
      <c r="PHJ50" s="121"/>
      <c r="PHK50" s="121"/>
      <c r="PHL50" s="121"/>
      <c r="PHM50" s="121"/>
      <c r="PHN50" s="121"/>
      <c r="PHO50" s="121"/>
      <c r="PHP50" s="121"/>
      <c r="PHQ50" s="121"/>
      <c r="PHR50" s="121"/>
      <c r="PHS50" s="121"/>
      <c r="PHT50" s="121"/>
      <c r="PHU50" s="121"/>
      <c r="PHV50" s="121"/>
      <c r="PHW50" s="121"/>
      <c r="PHX50" s="121"/>
      <c r="PHY50" s="121"/>
      <c r="PHZ50" s="121"/>
      <c r="PIA50" s="121"/>
      <c r="PIB50" s="121"/>
      <c r="PIC50" s="121"/>
      <c r="PID50" s="121"/>
      <c r="PIE50" s="121"/>
      <c r="PIF50" s="121"/>
      <c r="PIG50" s="121"/>
      <c r="PIH50" s="121"/>
      <c r="PII50" s="121"/>
      <c r="PIJ50" s="121"/>
      <c r="PIK50" s="121"/>
      <c r="PIL50" s="121"/>
      <c r="PIM50" s="121"/>
      <c r="PIN50" s="121"/>
      <c r="PIO50" s="121"/>
      <c r="PIP50" s="121"/>
      <c r="PIQ50" s="121"/>
      <c r="PIR50" s="121"/>
      <c r="PIS50" s="121"/>
      <c r="PIT50" s="121"/>
      <c r="PIU50" s="121"/>
      <c r="PIV50" s="121"/>
      <c r="PIW50" s="121"/>
      <c r="PIX50" s="121"/>
      <c r="PIY50" s="121"/>
      <c r="PIZ50" s="121"/>
      <c r="PJA50" s="121"/>
      <c r="PJB50" s="121"/>
      <c r="PJC50" s="121"/>
      <c r="PJD50" s="121"/>
      <c r="PJE50" s="121"/>
      <c r="PJF50" s="121"/>
      <c r="PJG50" s="121"/>
      <c r="PJH50" s="121"/>
      <c r="PJI50" s="121"/>
      <c r="PJJ50" s="121"/>
      <c r="PJK50" s="121"/>
      <c r="PJL50" s="121"/>
      <c r="PJM50" s="121"/>
      <c r="PJN50" s="121"/>
      <c r="PJO50" s="121"/>
      <c r="PJP50" s="121"/>
      <c r="PJQ50" s="121"/>
      <c r="PJR50" s="121"/>
      <c r="PJS50" s="121"/>
      <c r="PJT50" s="121"/>
      <c r="PJU50" s="121"/>
      <c r="PJV50" s="121"/>
      <c r="PJW50" s="121"/>
      <c r="PJX50" s="121"/>
      <c r="PJY50" s="121"/>
      <c r="PJZ50" s="121"/>
      <c r="PKA50" s="121"/>
      <c r="PKB50" s="121"/>
      <c r="PKC50" s="121"/>
      <c r="PKD50" s="121"/>
      <c r="PKE50" s="121"/>
      <c r="PKF50" s="121"/>
      <c r="PKG50" s="121"/>
      <c r="PKH50" s="121"/>
      <c r="PKI50" s="121"/>
      <c r="PKJ50" s="121"/>
      <c r="PKK50" s="121"/>
      <c r="PKL50" s="121"/>
      <c r="PKM50" s="121"/>
      <c r="PKN50" s="121"/>
      <c r="PKO50" s="121"/>
      <c r="PKP50" s="121"/>
      <c r="PKQ50" s="121"/>
      <c r="PKR50" s="121"/>
      <c r="PKS50" s="121"/>
      <c r="PKT50" s="121"/>
      <c r="PKU50" s="121"/>
      <c r="PKV50" s="121"/>
      <c r="PKW50" s="121"/>
      <c r="PKX50" s="121"/>
      <c r="PKY50" s="121"/>
      <c r="PKZ50" s="121"/>
      <c r="PLA50" s="121"/>
      <c r="PLB50" s="121"/>
      <c r="PLC50" s="121"/>
      <c r="PLD50" s="121"/>
      <c r="PLE50" s="121"/>
      <c r="PLF50" s="121"/>
      <c r="PLG50" s="121"/>
      <c r="PLH50" s="121"/>
      <c r="PLI50" s="121"/>
      <c r="PLJ50" s="121"/>
      <c r="PLK50" s="121"/>
      <c r="PLL50" s="121"/>
      <c r="PLM50" s="121"/>
      <c r="PLN50" s="121"/>
      <c r="PLO50" s="121"/>
      <c r="PLP50" s="121"/>
      <c r="PLQ50" s="121"/>
      <c r="PLR50" s="121"/>
      <c r="PLS50" s="121"/>
      <c r="PLT50" s="121"/>
      <c r="PLU50" s="121"/>
      <c r="PLV50" s="121"/>
      <c r="PLW50" s="121"/>
      <c r="PLX50" s="121"/>
      <c r="PLY50" s="121"/>
      <c r="PLZ50" s="121"/>
      <c r="PMA50" s="121"/>
      <c r="PMB50" s="121"/>
      <c r="PMC50" s="121"/>
      <c r="PMD50" s="121"/>
      <c r="PME50" s="121"/>
      <c r="PMF50" s="121"/>
      <c r="PMG50" s="121"/>
      <c r="PMH50" s="121"/>
      <c r="PMI50" s="121"/>
      <c r="PMJ50" s="121"/>
      <c r="PMK50" s="121"/>
      <c r="PML50" s="121"/>
      <c r="PMM50" s="121"/>
      <c r="PMN50" s="121"/>
      <c r="PMO50" s="121"/>
      <c r="PMP50" s="121"/>
      <c r="PMQ50" s="121"/>
      <c r="PMR50" s="121"/>
      <c r="PMS50" s="121"/>
      <c r="PMT50" s="121"/>
      <c r="PMU50" s="121"/>
      <c r="PMV50" s="121"/>
      <c r="PMW50" s="121"/>
      <c r="PMX50" s="121"/>
      <c r="PMY50" s="121"/>
      <c r="PMZ50" s="121"/>
      <c r="PNA50" s="121"/>
      <c r="PNB50" s="121"/>
      <c r="PNC50" s="121"/>
      <c r="PND50" s="121"/>
      <c r="PNE50" s="121"/>
      <c r="PNF50" s="121"/>
      <c r="PNG50" s="121"/>
      <c r="PNH50" s="121"/>
      <c r="PNI50" s="121"/>
      <c r="PNJ50" s="121"/>
      <c r="PNK50" s="121"/>
      <c r="PNL50" s="121"/>
      <c r="PNM50" s="121"/>
      <c r="PNN50" s="121"/>
      <c r="PNO50" s="121"/>
      <c r="PNP50" s="121"/>
      <c r="PNQ50" s="121"/>
      <c r="PNR50" s="121"/>
      <c r="PNS50" s="121"/>
      <c r="PNT50" s="121"/>
      <c r="PNU50" s="121"/>
      <c r="PNV50" s="121"/>
      <c r="PNW50" s="121"/>
      <c r="PNX50" s="121"/>
      <c r="PNY50" s="121"/>
      <c r="PNZ50" s="121"/>
      <c r="POA50" s="121"/>
      <c r="POB50" s="121"/>
      <c r="POC50" s="121"/>
      <c r="POD50" s="121"/>
      <c r="POE50" s="121"/>
      <c r="POF50" s="121"/>
      <c r="POG50" s="121"/>
      <c r="POH50" s="121"/>
      <c r="POI50" s="121"/>
      <c r="POJ50" s="121"/>
      <c r="POK50" s="121"/>
      <c r="POL50" s="121"/>
      <c r="POM50" s="121"/>
      <c r="PON50" s="121"/>
      <c r="POO50" s="121"/>
      <c r="POP50" s="121"/>
      <c r="POQ50" s="121"/>
      <c r="POR50" s="121"/>
      <c r="POS50" s="121"/>
      <c r="POT50" s="121"/>
      <c r="POU50" s="121"/>
      <c r="POV50" s="121"/>
      <c r="POW50" s="121"/>
      <c r="POX50" s="121"/>
      <c r="POY50" s="121"/>
      <c r="POZ50" s="121"/>
      <c r="PPA50" s="121"/>
      <c r="PPB50" s="121"/>
      <c r="PPC50" s="121"/>
      <c r="PPD50" s="121"/>
      <c r="PPE50" s="121"/>
      <c r="PPF50" s="121"/>
      <c r="PPG50" s="121"/>
      <c r="PPH50" s="121"/>
      <c r="PPI50" s="121"/>
      <c r="PPJ50" s="121"/>
      <c r="PPK50" s="121"/>
      <c r="PPL50" s="121"/>
      <c r="PPM50" s="121"/>
      <c r="PPN50" s="121"/>
      <c r="PPO50" s="121"/>
      <c r="PPP50" s="121"/>
      <c r="PPQ50" s="121"/>
      <c r="PPR50" s="121"/>
      <c r="PPS50" s="121"/>
      <c r="PPT50" s="121"/>
      <c r="PPU50" s="121"/>
      <c r="PPV50" s="121"/>
      <c r="PPW50" s="121"/>
      <c r="PPX50" s="121"/>
      <c r="PPY50" s="121"/>
      <c r="PPZ50" s="121"/>
      <c r="PQA50" s="121"/>
      <c r="PQB50" s="121"/>
      <c r="PQC50" s="121"/>
      <c r="PQD50" s="121"/>
      <c r="PQE50" s="121"/>
      <c r="PQF50" s="121"/>
      <c r="PQG50" s="121"/>
      <c r="PQH50" s="121"/>
      <c r="PQI50" s="121"/>
      <c r="PQJ50" s="121"/>
      <c r="PQK50" s="121"/>
      <c r="PQL50" s="121"/>
      <c r="PQM50" s="121"/>
      <c r="PQN50" s="121"/>
      <c r="PQO50" s="121"/>
      <c r="PQP50" s="121"/>
      <c r="PQQ50" s="121"/>
      <c r="PQR50" s="121"/>
      <c r="PQS50" s="121"/>
      <c r="PQT50" s="121"/>
      <c r="PQU50" s="121"/>
      <c r="PQV50" s="121"/>
      <c r="PQW50" s="121"/>
      <c r="PQX50" s="121"/>
      <c r="PQY50" s="121"/>
      <c r="PQZ50" s="121"/>
      <c r="PRA50" s="121"/>
      <c r="PRB50" s="121"/>
      <c r="PRC50" s="121"/>
      <c r="PRD50" s="121"/>
      <c r="PRE50" s="121"/>
      <c r="PRF50" s="121"/>
      <c r="PRG50" s="121"/>
      <c r="PRH50" s="121"/>
      <c r="PRI50" s="121"/>
      <c r="PRJ50" s="121"/>
      <c r="PRK50" s="121"/>
      <c r="PRL50" s="121"/>
      <c r="PRM50" s="121"/>
      <c r="PRN50" s="121"/>
      <c r="PRO50" s="121"/>
      <c r="PRP50" s="121"/>
      <c r="PRQ50" s="121"/>
      <c r="PRR50" s="121"/>
      <c r="PRS50" s="121"/>
      <c r="PRT50" s="121"/>
      <c r="PRU50" s="121"/>
      <c r="PRV50" s="121"/>
      <c r="PRW50" s="121"/>
      <c r="PRX50" s="121"/>
      <c r="PRY50" s="121"/>
      <c r="PRZ50" s="121"/>
      <c r="PSA50" s="121"/>
      <c r="PSB50" s="121"/>
      <c r="PSC50" s="121"/>
      <c r="PSD50" s="121"/>
      <c r="PSE50" s="121"/>
      <c r="PSF50" s="121"/>
      <c r="PSG50" s="121"/>
      <c r="PSH50" s="121"/>
      <c r="PSI50" s="121"/>
      <c r="PSJ50" s="121"/>
      <c r="PSK50" s="121"/>
      <c r="PSL50" s="121"/>
      <c r="PSM50" s="121"/>
      <c r="PSN50" s="121"/>
      <c r="PSO50" s="121"/>
      <c r="PSP50" s="121"/>
      <c r="PSQ50" s="121"/>
      <c r="PSR50" s="121"/>
      <c r="PSS50" s="121"/>
      <c r="PST50" s="121"/>
      <c r="PSU50" s="121"/>
      <c r="PSV50" s="121"/>
      <c r="PSW50" s="121"/>
      <c r="PSX50" s="121"/>
      <c r="PSY50" s="121"/>
      <c r="PSZ50" s="121"/>
      <c r="PTA50" s="121"/>
      <c r="PTB50" s="121"/>
      <c r="PTC50" s="121"/>
      <c r="PTD50" s="121"/>
      <c r="PTE50" s="121"/>
      <c r="PTF50" s="121"/>
      <c r="PTG50" s="121"/>
      <c r="PTH50" s="121"/>
      <c r="PTI50" s="121"/>
      <c r="PTJ50" s="121"/>
      <c r="PTK50" s="121"/>
      <c r="PTL50" s="121"/>
      <c r="PTM50" s="121"/>
      <c r="PTN50" s="121"/>
      <c r="PTO50" s="121"/>
      <c r="PTP50" s="121"/>
      <c r="PTQ50" s="121"/>
      <c r="PTR50" s="121"/>
      <c r="PTS50" s="121"/>
      <c r="PTT50" s="121"/>
      <c r="PTU50" s="121"/>
      <c r="PTV50" s="121"/>
      <c r="PTW50" s="121"/>
      <c r="PTX50" s="121"/>
      <c r="PTY50" s="121"/>
      <c r="PTZ50" s="121"/>
      <c r="PUA50" s="121"/>
      <c r="PUB50" s="121"/>
      <c r="PUC50" s="121"/>
      <c r="PUD50" s="121"/>
      <c r="PUE50" s="121"/>
      <c r="PUF50" s="121"/>
      <c r="PUG50" s="121"/>
      <c r="PUH50" s="121"/>
      <c r="PUI50" s="121"/>
      <c r="PUJ50" s="121"/>
      <c r="PUK50" s="121"/>
      <c r="PUL50" s="121"/>
      <c r="PUM50" s="121"/>
      <c r="PUN50" s="121"/>
      <c r="PUO50" s="121"/>
      <c r="PUP50" s="121"/>
      <c r="PUQ50" s="121"/>
      <c r="PUR50" s="121"/>
      <c r="PUS50" s="121"/>
      <c r="PUT50" s="121"/>
      <c r="PUU50" s="121"/>
      <c r="PUV50" s="121"/>
      <c r="PUW50" s="121"/>
      <c r="PUX50" s="121"/>
      <c r="PUY50" s="121"/>
      <c r="PUZ50" s="121"/>
      <c r="PVA50" s="121"/>
      <c r="PVB50" s="121"/>
      <c r="PVC50" s="121"/>
      <c r="PVD50" s="121"/>
      <c r="PVE50" s="121"/>
      <c r="PVF50" s="121"/>
      <c r="PVG50" s="121"/>
      <c r="PVH50" s="121"/>
      <c r="PVI50" s="121"/>
      <c r="PVJ50" s="121"/>
      <c r="PVK50" s="121"/>
      <c r="PVL50" s="121"/>
      <c r="PVM50" s="121"/>
      <c r="PVN50" s="121"/>
      <c r="PVO50" s="121"/>
      <c r="PVP50" s="121"/>
      <c r="PVQ50" s="121"/>
      <c r="PVR50" s="121"/>
      <c r="PVS50" s="121"/>
      <c r="PVT50" s="121"/>
      <c r="PVU50" s="121"/>
      <c r="PVV50" s="121"/>
      <c r="PVW50" s="121"/>
      <c r="PVX50" s="121"/>
      <c r="PVY50" s="121"/>
      <c r="PVZ50" s="121"/>
      <c r="PWA50" s="121"/>
      <c r="PWB50" s="121"/>
      <c r="PWC50" s="121"/>
      <c r="PWD50" s="121"/>
      <c r="PWE50" s="121"/>
      <c r="PWF50" s="121"/>
      <c r="PWG50" s="121"/>
      <c r="PWH50" s="121"/>
      <c r="PWI50" s="121"/>
      <c r="PWJ50" s="121"/>
      <c r="PWK50" s="121"/>
      <c r="PWL50" s="121"/>
      <c r="PWM50" s="121"/>
      <c r="PWN50" s="121"/>
      <c r="PWO50" s="121"/>
      <c r="PWP50" s="121"/>
      <c r="PWQ50" s="121"/>
      <c r="PWR50" s="121"/>
      <c r="PWS50" s="121"/>
      <c r="PWT50" s="121"/>
      <c r="PWU50" s="121"/>
      <c r="PWV50" s="121"/>
      <c r="PWW50" s="121"/>
      <c r="PWX50" s="121"/>
      <c r="PWY50" s="121"/>
      <c r="PWZ50" s="121"/>
      <c r="PXA50" s="121"/>
      <c r="PXB50" s="121"/>
      <c r="PXC50" s="121"/>
      <c r="PXD50" s="121"/>
      <c r="PXE50" s="121"/>
      <c r="PXF50" s="121"/>
      <c r="PXG50" s="121"/>
      <c r="PXH50" s="121"/>
      <c r="PXI50" s="121"/>
      <c r="PXJ50" s="121"/>
      <c r="PXK50" s="121"/>
      <c r="PXL50" s="121"/>
      <c r="PXM50" s="121"/>
      <c r="PXN50" s="121"/>
      <c r="PXO50" s="121"/>
      <c r="PXP50" s="121"/>
      <c r="PXQ50" s="121"/>
      <c r="PXR50" s="121"/>
      <c r="PXS50" s="121"/>
      <c r="PXT50" s="121"/>
      <c r="PXU50" s="121"/>
      <c r="PXV50" s="121"/>
      <c r="PXW50" s="121"/>
      <c r="PXX50" s="121"/>
      <c r="PXY50" s="121"/>
      <c r="PXZ50" s="121"/>
      <c r="PYA50" s="121"/>
      <c r="PYB50" s="121"/>
      <c r="PYC50" s="121"/>
      <c r="PYD50" s="121"/>
      <c r="PYE50" s="121"/>
      <c r="PYF50" s="121"/>
      <c r="PYG50" s="121"/>
      <c r="PYH50" s="121"/>
      <c r="PYI50" s="121"/>
      <c r="PYJ50" s="121"/>
      <c r="PYK50" s="121"/>
      <c r="PYL50" s="121"/>
      <c r="PYM50" s="121"/>
      <c r="PYN50" s="121"/>
      <c r="PYO50" s="121"/>
      <c r="PYP50" s="121"/>
      <c r="PYQ50" s="121"/>
      <c r="PYR50" s="121"/>
      <c r="PYS50" s="121"/>
      <c r="PYT50" s="121"/>
      <c r="PYU50" s="121"/>
      <c r="PYV50" s="121"/>
      <c r="PYW50" s="121"/>
      <c r="PYX50" s="121"/>
      <c r="PYY50" s="121"/>
      <c r="PYZ50" s="121"/>
      <c r="PZA50" s="121"/>
      <c r="PZB50" s="121"/>
      <c r="PZC50" s="121"/>
      <c r="PZD50" s="121"/>
      <c r="PZE50" s="121"/>
      <c r="PZF50" s="121"/>
      <c r="PZG50" s="121"/>
      <c r="PZH50" s="121"/>
      <c r="PZI50" s="121"/>
      <c r="PZJ50" s="121"/>
      <c r="PZK50" s="121"/>
      <c r="PZL50" s="121"/>
      <c r="PZM50" s="121"/>
      <c r="PZN50" s="121"/>
      <c r="PZO50" s="121"/>
      <c r="PZP50" s="121"/>
      <c r="PZQ50" s="121"/>
      <c r="PZR50" s="121"/>
      <c r="PZS50" s="121"/>
      <c r="PZT50" s="121"/>
      <c r="PZU50" s="121"/>
      <c r="PZV50" s="121"/>
      <c r="PZW50" s="121"/>
      <c r="PZX50" s="121"/>
      <c r="PZY50" s="121"/>
      <c r="PZZ50" s="121"/>
      <c r="QAA50" s="121"/>
      <c r="QAB50" s="121"/>
      <c r="QAC50" s="121"/>
      <c r="QAD50" s="121"/>
      <c r="QAE50" s="121"/>
      <c r="QAF50" s="121"/>
      <c r="QAG50" s="121"/>
      <c r="QAH50" s="121"/>
      <c r="QAI50" s="121"/>
      <c r="QAJ50" s="121"/>
      <c r="QAK50" s="121"/>
      <c r="QAL50" s="121"/>
      <c r="QAM50" s="121"/>
      <c r="QAN50" s="121"/>
      <c r="QAO50" s="121"/>
      <c r="QAP50" s="121"/>
      <c r="QAQ50" s="121"/>
      <c r="QAR50" s="121"/>
      <c r="QAS50" s="121"/>
      <c r="QAT50" s="121"/>
      <c r="QAU50" s="121"/>
      <c r="QAV50" s="121"/>
      <c r="QAW50" s="121"/>
      <c r="QAX50" s="121"/>
      <c r="QAY50" s="121"/>
      <c r="QAZ50" s="121"/>
      <c r="QBA50" s="121"/>
      <c r="QBB50" s="121"/>
      <c r="QBC50" s="121"/>
      <c r="QBD50" s="121"/>
      <c r="QBE50" s="121"/>
      <c r="QBF50" s="121"/>
      <c r="QBG50" s="121"/>
      <c r="QBH50" s="121"/>
      <c r="QBI50" s="121"/>
      <c r="QBJ50" s="121"/>
      <c r="QBK50" s="121"/>
      <c r="QBL50" s="121"/>
      <c r="QBM50" s="121"/>
      <c r="QBN50" s="121"/>
      <c r="QBO50" s="121"/>
      <c r="QBP50" s="121"/>
      <c r="QBQ50" s="121"/>
      <c r="QBR50" s="121"/>
      <c r="QBS50" s="121"/>
      <c r="QBT50" s="121"/>
      <c r="QBU50" s="121"/>
      <c r="QBV50" s="121"/>
      <c r="QBW50" s="121"/>
      <c r="QBX50" s="121"/>
      <c r="QBY50" s="121"/>
      <c r="QBZ50" s="121"/>
      <c r="QCA50" s="121"/>
      <c r="QCB50" s="121"/>
      <c r="QCC50" s="121"/>
      <c r="QCD50" s="121"/>
      <c r="QCE50" s="121"/>
      <c r="QCF50" s="121"/>
      <c r="QCG50" s="121"/>
      <c r="QCH50" s="121"/>
      <c r="QCI50" s="121"/>
      <c r="QCJ50" s="121"/>
      <c r="QCK50" s="121"/>
      <c r="QCL50" s="121"/>
      <c r="QCM50" s="121"/>
      <c r="QCN50" s="121"/>
      <c r="QCO50" s="121"/>
      <c r="QCP50" s="121"/>
      <c r="QCQ50" s="121"/>
      <c r="QCR50" s="121"/>
      <c r="QCS50" s="121"/>
      <c r="QCT50" s="121"/>
      <c r="QCU50" s="121"/>
      <c r="QCV50" s="121"/>
      <c r="QCW50" s="121"/>
      <c r="QCX50" s="121"/>
      <c r="QCY50" s="121"/>
      <c r="QCZ50" s="121"/>
      <c r="QDA50" s="121"/>
      <c r="QDB50" s="121"/>
      <c r="QDC50" s="121"/>
      <c r="QDD50" s="121"/>
      <c r="QDE50" s="121"/>
      <c r="QDF50" s="121"/>
      <c r="QDG50" s="121"/>
      <c r="QDH50" s="121"/>
      <c r="QDI50" s="121"/>
      <c r="QDJ50" s="121"/>
      <c r="QDK50" s="121"/>
      <c r="QDL50" s="121"/>
      <c r="QDM50" s="121"/>
      <c r="QDN50" s="121"/>
      <c r="QDO50" s="121"/>
      <c r="QDP50" s="121"/>
      <c r="QDQ50" s="121"/>
      <c r="QDR50" s="121"/>
      <c r="QDS50" s="121"/>
      <c r="QDT50" s="121"/>
      <c r="QDU50" s="121"/>
      <c r="QDV50" s="121"/>
      <c r="QDW50" s="121"/>
      <c r="QDX50" s="121"/>
      <c r="QDY50" s="121"/>
      <c r="QDZ50" s="121"/>
      <c r="QEA50" s="121"/>
      <c r="QEB50" s="121"/>
      <c r="QEC50" s="121"/>
      <c r="QED50" s="121"/>
      <c r="QEE50" s="121"/>
      <c r="QEF50" s="121"/>
      <c r="QEG50" s="121"/>
      <c r="QEH50" s="121"/>
      <c r="QEI50" s="121"/>
      <c r="QEJ50" s="121"/>
      <c r="QEK50" s="121"/>
      <c r="QEL50" s="121"/>
      <c r="QEM50" s="121"/>
      <c r="QEN50" s="121"/>
      <c r="QEO50" s="121"/>
      <c r="QEP50" s="121"/>
      <c r="QEQ50" s="121"/>
      <c r="QER50" s="121"/>
      <c r="QES50" s="121"/>
      <c r="QET50" s="121"/>
      <c r="QEU50" s="121"/>
      <c r="QEV50" s="121"/>
      <c r="QEW50" s="121"/>
      <c r="QEX50" s="121"/>
      <c r="QEY50" s="121"/>
      <c r="QEZ50" s="121"/>
      <c r="QFA50" s="121"/>
      <c r="QFB50" s="121"/>
      <c r="QFC50" s="121"/>
      <c r="QFD50" s="121"/>
      <c r="QFE50" s="121"/>
      <c r="QFF50" s="121"/>
      <c r="QFG50" s="121"/>
      <c r="QFH50" s="121"/>
      <c r="QFI50" s="121"/>
      <c r="QFJ50" s="121"/>
      <c r="QFK50" s="121"/>
      <c r="QFL50" s="121"/>
      <c r="QFM50" s="121"/>
      <c r="QFN50" s="121"/>
      <c r="QFO50" s="121"/>
      <c r="QFP50" s="121"/>
      <c r="QFQ50" s="121"/>
      <c r="QFR50" s="121"/>
      <c r="QFS50" s="121"/>
      <c r="QFT50" s="121"/>
      <c r="QFU50" s="121"/>
      <c r="QFV50" s="121"/>
      <c r="QFW50" s="121"/>
      <c r="QFX50" s="121"/>
      <c r="QFY50" s="121"/>
      <c r="QFZ50" s="121"/>
      <c r="QGA50" s="121"/>
      <c r="QGB50" s="121"/>
      <c r="QGC50" s="121"/>
      <c r="QGD50" s="121"/>
      <c r="QGE50" s="121"/>
      <c r="QGF50" s="121"/>
      <c r="QGG50" s="121"/>
      <c r="QGH50" s="121"/>
      <c r="QGI50" s="121"/>
      <c r="QGJ50" s="121"/>
      <c r="QGK50" s="121"/>
      <c r="QGL50" s="121"/>
      <c r="QGM50" s="121"/>
      <c r="QGN50" s="121"/>
      <c r="QGO50" s="121"/>
      <c r="QGP50" s="121"/>
      <c r="QGQ50" s="121"/>
      <c r="QGR50" s="121"/>
      <c r="QGS50" s="121"/>
      <c r="QGT50" s="121"/>
      <c r="QGU50" s="121"/>
      <c r="QGV50" s="121"/>
      <c r="QGW50" s="121"/>
      <c r="QGX50" s="121"/>
      <c r="QGY50" s="121"/>
      <c r="QGZ50" s="121"/>
      <c r="QHA50" s="121"/>
      <c r="QHB50" s="121"/>
      <c r="QHC50" s="121"/>
      <c r="QHD50" s="121"/>
      <c r="QHE50" s="121"/>
      <c r="QHF50" s="121"/>
      <c r="QHG50" s="121"/>
      <c r="QHH50" s="121"/>
      <c r="QHI50" s="121"/>
      <c r="QHJ50" s="121"/>
      <c r="QHK50" s="121"/>
      <c r="QHL50" s="121"/>
      <c r="QHM50" s="121"/>
      <c r="QHN50" s="121"/>
      <c r="QHO50" s="121"/>
      <c r="QHP50" s="121"/>
      <c r="QHQ50" s="121"/>
      <c r="QHR50" s="121"/>
      <c r="QHS50" s="121"/>
      <c r="QHT50" s="121"/>
      <c r="QHU50" s="121"/>
      <c r="QHV50" s="121"/>
      <c r="QHW50" s="121"/>
      <c r="QHX50" s="121"/>
      <c r="QHY50" s="121"/>
      <c r="QHZ50" s="121"/>
      <c r="QIA50" s="121"/>
      <c r="QIB50" s="121"/>
      <c r="QIC50" s="121"/>
      <c r="QID50" s="121"/>
      <c r="QIE50" s="121"/>
      <c r="QIF50" s="121"/>
      <c r="QIG50" s="121"/>
      <c r="QIH50" s="121"/>
      <c r="QII50" s="121"/>
      <c r="QIJ50" s="121"/>
      <c r="QIK50" s="121"/>
      <c r="QIL50" s="121"/>
      <c r="QIM50" s="121"/>
      <c r="QIN50" s="121"/>
      <c r="QIO50" s="121"/>
      <c r="QIP50" s="121"/>
      <c r="QIQ50" s="121"/>
      <c r="QIR50" s="121"/>
      <c r="QIS50" s="121"/>
      <c r="QIT50" s="121"/>
      <c r="QIU50" s="121"/>
      <c r="QIV50" s="121"/>
      <c r="QIW50" s="121"/>
      <c r="QIX50" s="121"/>
      <c r="QIY50" s="121"/>
      <c r="QIZ50" s="121"/>
      <c r="QJA50" s="121"/>
      <c r="QJB50" s="121"/>
      <c r="QJC50" s="121"/>
      <c r="QJD50" s="121"/>
      <c r="QJE50" s="121"/>
      <c r="QJF50" s="121"/>
      <c r="QJG50" s="121"/>
      <c r="QJH50" s="121"/>
      <c r="QJI50" s="121"/>
      <c r="QJJ50" s="121"/>
      <c r="QJK50" s="121"/>
      <c r="QJL50" s="121"/>
      <c r="QJM50" s="121"/>
      <c r="QJN50" s="121"/>
      <c r="QJO50" s="121"/>
      <c r="QJP50" s="121"/>
      <c r="QJQ50" s="121"/>
      <c r="QJR50" s="121"/>
      <c r="QJS50" s="121"/>
      <c r="QJT50" s="121"/>
      <c r="QJU50" s="121"/>
      <c r="QJV50" s="121"/>
      <c r="QJW50" s="121"/>
      <c r="QJX50" s="121"/>
      <c r="QJY50" s="121"/>
      <c r="QJZ50" s="121"/>
      <c r="QKA50" s="121"/>
      <c r="QKB50" s="121"/>
      <c r="QKC50" s="121"/>
      <c r="QKD50" s="121"/>
      <c r="QKE50" s="121"/>
      <c r="QKF50" s="121"/>
      <c r="QKG50" s="121"/>
      <c r="QKH50" s="121"/>
      <c r="QKI50" s="121"/>
      <c r="QKJ50" s="121"/>
      <c r="QKK50" s="121"/>
      <c r="QKL50" s="121"/>
      <c r="QKM50" s="121"/>
      <c r="QKN50" s="121"/>
      <c r="QKO50" s="121"/>
      <c r="QKP50" s="121"/>
      <c r="QKQ50" s="121"/>
      <c r="QKR50" s="121"/>
      <c r="QKS50" s="121"/>
      <c r="QKT50" s="121"/>
      <c r="QKU50" s="121"/>
      <c r="QKV50" s="121"/>
      <c r="QKW50" s="121"/>
      <c r="QKX50" s="121"/>
      <c r="QKY50" s="121"/>
      <c r="QKZ50" s="121"/>
      <c r="QLA50" s="121"/>
      <c r="QLB50" s="121"/>
      <c r="QLC50" s="121"/>
      <c r="QLD50" s="121"/>
      <c r="QLE50" s="121"/>
      <c r="QLF50" s="121"/>
      <c r="QLG50" s="121"/>
      <c r="QLH50" s="121"/>
      <c r="QLI50" s="121"/>
      <c r="QLJ50" s="121"/>
      <c r="QLK50" s="121"/>
      <c r="QLL50" s="121"/>
      <c r="QLM50" s="121"/>
      <c r="QLN50" s="121"/>
      <c r="QLO50" s="121"/>
      <c r="QLP50" s="121"/>
      <c r="QLQ50" s="121"/>
      <c r="QLR50" s="121"/>
      <c r="QLS50" s="121"/>
      <c r="QLT50" s="121"/>
      <c r="QLU50" s="121"/>
      <c r="QLV50" s="121"/>
      <c r="QLW50" s="121"/>
      <c r="QLX50" s="121"/>
      <c r="QLY50" s="121"/>
      <c r="QLZ50" s="121"/>
      <c r="QMA50" s="121"/>
      <c r="QMB50" s="121"/>
      <c r="QMC50" s="121"/>
      <c r="QMD50" s="121"/>
      <c r="QME50" s="121"/>
      <c r="QMF50" s="121"/>
      <c r="QMG50" s="121"/>
      <c r="QMH50" s="121"/>
      <c r="QMI50" s="121"/>
      <c r="QMJ50" s="121"/>
      <c r="QMK50" s="121"/>
      <c r="QML50" s="121"/>
      <c r="QMM50" s="121"/>
      <c r="QMN50" s="121"/>
      <c r="QMO50" s="121"/>
      <c r="QMP50" s="121"/>
      <c r="QMQ50" s="121"/>
      <c r="QMR50" s="121"/>
      <c r="QMS50" s="121"/>
      <c r="QMT50" s="121"/>
      <c r="QMU50" s="121"/>
      <c r="QMV50" s="121"/>
      <c r="QMW50" s="121"/>
      <c r="QMX50" s="121"/>
      <c r="QMY50" s="121"/>
      <c r="QMZ50" s="121"/>
      <c r="QNA50" s="121"/>
      <c r="QNB50" s="121"/>
      <c r="QNC50" s="121"/>
      <c r="QND50" s="121"/>
      <c r="QNE50" s="121"/>
      <c r="QNF50" s="121"/>
      <c r="QNG50" s="121"/>
      <c r="QNH50" s="121"/>
      <c r="QNI50" s="121"/>
      <c r="QNJ50" s="121"/>
      <c r="QNK50" s="121"/>
      <c r="QNL50" s="121"/>
      <c r="QNM50" s="121"/>
      <c r="QNN50" s="121"/>
      <c r="QNO50" s="121"/>
      <c r="QNP50" s="121"/>
      <c r="QNQ50" s="121"/>
      <c r="QNR50" s="121"/>
      <c r="QNS50" s="121"/>
      <c r="QNT50" s="121"/>
      <c r="QNU50" s="121"/>
      <c r="QNV50" s="121"/>
      <c r="QNW50" s="121"/>
      <c r="QNX50" s="121"/>
      <c r="QNY50" s="121"/>
      <c r="QNZ50" s="121"/>
      <c r="QOA50" s="121"/>
      <c r="QOB50" s="121"/>
      <c r="QOC50" s="121"/>
      <c r="QOD50" s="121"/>
      <c r="QOE50" s="121"/>
      <c r="QOF50" s="121"/>
      <c r="QOG50" s="121"/>
      <c r="QOH50" s="121"/>
      <c r="QOI50" s="121"/>
      <c r="QOJ50" s="121"/>
      <c r="QOK50" s="121"/>
      <c r="QOL50" s="121"/>
      <c r="QOM50" s="121"/>
      <c r="QON50" s="121"/>
      <c r="QOO50" s="121"/>
      <c r="QOP50" s="121"/>
      <c r="QOQ50" s="121"/>
      <c r="QOR50" s="121"/>
      <c r="QOS50" s="121"/>
      <c r="QOT50" s="121"/>
      <c r="QOU50" s="121"/>
      <c r="QOV50" s="121"/>
      <c r="QOW50" s="121"/>
      <c r="QOX50" s="121"/>
      <c r="QOY50" s="121"/>
      <c r="QOZ50" s="121"/>
      <c r="QPA50" s="121"/>
      <c r="QPB50" s="121"/>
      <c r="QPC50" s="121"/>
      <c r="QPD50" s="121"/>
      <c r="QPE50" s="121"/>
      <c r="QPF50" s="121"/>
      <c r="QPG50" s="121"/>
      <c r="QPH50" s="121"/>
      <c r="QPI50" s="121"/>
      <c r="QPJ50" s="121"/>
      <c r="QPK50" s="121"/>
      <c r="QPL50" s="121"/>
      <c r="QPM50" s="121"/>
      <c r="QPN50" s="121"/>
      <c r="QPO50" s="121"/>
      <c r="QPP50" s="121"/>
      <c r="QPQ50" s="121"/>
      <c r="QPR50" s="121"/>
      <c r="QPS50" s="121"/>
      <c r="QPT50" s="121"/>
      <c r="QPU50" s="121"/>
      <c r="QPV50" s="121"/>
      <c r="QPW50" s="121"/>
      <c r="QPX50" s="121"/>
      <c r="QPY50" s="121"/>
      <c r="QPZ50" s="121"/>
      <c r="QQA50" s="121"/>
      <c r="QQB50" s="121"/>
      <c r="QQC50" s="121"/>
      <c r="QQD50" s="121"/>
      <c r="QQE50" s="121"/>
      <c r="QQF50" s="121"/>
      <c r="QQG50" s="121"/>
      <c r="QQH50" s="121"/>
      <c r="QQI50" s="121"/>
      <c r="QQJ50" s="121"/>
      <c r="QQK50" s="121"/>
      <c r="QQL50" s="121"/>
      <c r="QQM50" s="121"/>
      <c r="QQN50" s="121"/>
      <c r="QQO50" s="121"/>
      <c r="QQP50" s="121"/>
      <c r="QQQ50" s="121"/>
      <c r="QQR50" s="121"/>
      <c r="QQS50" s="121"/>
      <c r="QQT50" s="121"/>
      <c r="QQU50" s="121"/>
      <c r="QQV50" s="121"/>
      <c r="QQW50" s="121"/>
      <c r="QQX50" s="121"/>
      <c r="QQY50" s="121"/>
      <c r="QQZ50" s="121"/>
      <c r="QRA50" s="121"/>
      <c r="QRB50" s="121"/>
      <c r="QRC50" s="121"/>
      <c r="QRD50" s="121"/>
      <c r="QRE50" s="121"/>
      <c r="QRF50" s="121"/>
      <c r="QRG50" s="121"/>
      <c r="QRH50" s="121"/>
      <c r="QRI50" s="121"/>
      <c r="QRJ50" s="121"/>
      <c r="QRK50" s="121"/>
      <c r="QRL50" s="121"/>
      <c r="QRM50" s="121"/>
      <c r="QRN50" s="121"/>
      <c r="QRO50" s="121"/>
      <c r="QRP50" s="121"/>
      <c r="QRQ50" s="121"/>
      <c r="QRR50" s="121"/>
      <c r="QRS50" s="121"/>
      <c r="QRT50" s="121"/>
      <c r="QRU50" s="121"/>
      <c r="QRV50" s="121"/>
      <c r="QRW50" s="121"/>
      <c r="QRX50" s="121"/>
      <c r="QRY50" s="121"/>
      <c r="QRZ50" s="121"/>
      <c r="QSA50" s="121"/>
      <c r="QSB50" s="121"/>
      <c r="QSC50" s="121"/>
      <c r="QSD50" s="121"/>
      <c r="QSE50" s="121"/>
      <c r="QSF50" s="121"/>
      <c r="QSG50" s="121"/>
      <c r="QSH50" s="121"/>
      <c r="QSI50" s="121"/>
      <c r="QSJ50" s="121"/>
      <c r="QSK50" s="121"/>
      <c r="QSL50" s="121"/>
      <c r="QSM50" s="121"/>
      <c r="QSN50" s="121"/>
      <c r="QSO50" s="121"/>
      <c r="QSP50" s="121"/>
      <c r="QSQ50" s="121"/>
      <c r="QSR50" s="121"/>
      <c r="QSS50" s="121"/>
      <c r="QST50" s="121"/>
      <c r="QSU50" s="121"/>
      <c r="QSV50" s="121"/>
      <c r="QSW50" s="121"/>
      <c r="QSX50" s="121"/>
      <c r="QSY50" s="121"/>
      <c r="QSZ50" s="121"/>
      <c r="QTA50" s="121"/>
      <c r="QTB50" s="121"/>
      <c r="QTC50" s="121"/>
      <c r="QTD50" s="121"/>
      <c r="QTE50" s="121"/>
      <c r="QTF50" s="121"/>
      <c r="QTG50" s="121"/>
      <c r="QTH50" s="121"/>
      <c r="QTI50" s="121"/>
      <c r="QTJ50" s="121"/>
      <c r="QTK50" s="121"/>
      <c r="QTL50" s="121"/>
      <c r="QTM50" s="121"/>
      <c r="QTN50" s="121"/>
      <c r="QTO50" s="121"/>
      <c r="QTP50" s="121"/>
      <c r="QTQ50" s="121"/>
      <c r="QTR50" s="121"/>
      <c r="QTS50" s="121"/>
      <c r="QTT50" s="121"/>
      <c r="QTU50" s="121"/>
      <c r="QTV50" s="121"/>
      <c r="QTW50" s="121"/>
      <c r="QTX50" s="121"/>
      <c r="QTY50" s="121"/>
      <c r="QTZ50" s="121"/>
      <c r="QUA50" s="121"/>
      <c r="QUB50" s="121"/>
      <c r="QUC50" s="121"/>
      <c r="QUD50" s="121"/>
      <c r="QUE50" s="121"/>
      <c r="QUF50" s="121"/>
      <c r="QUG50" s="121"/>
      <c r="QUH50" s="121"/>
      <c r="QUI50" s="121"/>
      <c r="QUJ50" s="121"/>
      <c r="QUK50" s="121"/>
      <c r="QUL50" s="121"/>
      <c r="QUM50" s="121"/>
      <c r="QUN50" s="121"/>
      <c r="QUO50" s="121"/>
      <c r="QUP50" s="121"/>
      <c r="QUQ50" s="121"/>
      <c r="QUR50" s="121"/>
      <c r="QUS50" s="121"/>
      <c r="QUT50" s="121"/>
      <c r="QUU50" s="121"/>
      <c r="QUV50" s="121"/>
      <c r="QUW50" s="121"/>
      <c r="QUX50" s="121"/>
      <c r="QUY50" s="121"/>
      <c r="QUZ50" s="121"/>
      <c r="QVA50" s="121"/>
      <c r="QVB50" s="121"/>
      <c r="QVC50" s="121"/>
      <c r="QVD50" s="121"/>
      <c r="QVE50" s="121"/>
      <c r="QVF50" s="121"/>
      <c r="QVG50" s="121"/>
      <c r="QVH50" s="121"/>
      <c r="QVI50" s="121"/>
      <c r="QVJ50" s="121"/>
      <c r="QVK50" s="121"/>
      <c r="QVL50" s="121"/>
      <c r="QVM50" s="121"/>
      <c r="QVN50" s="121"/>
      <c r="QVO50" s="121"/>
      <c r="QVP50" s="121"/>
      <c r="QVQ50" s="121"/>
      <c r="QVR50" s="121"/>
      <c r="QVS50" s="121"/>
      <c r="QVT50" s="121"/>
      <c r="QVU50" s="121"/>
      <c r="QVV50" s="121"/>
      <c r="QVW50" s="121"/>
      <c r="QVX50" s="121"/>
      <c r="QVY50" s="121"/>
      <c r="QVZ50" s="121"/>
      <c r="QWA50" s="121"/>
      <c r="QWB50" s="121"/>
      <c r="QWC50" s="121"/>
      <c r="QWD50" s="121"/>
      <c r="QWE50" s="121"/>
      <c r="QWF50" s="121"/>
      <c r="QWG50" s="121"/>
      <c r="QWH50" s="121"/>
      <c r="QWI50" s="121"/>
      <c r="QWJ50" s="121"/>
      <c r="QWK50" s="121"/>
      <c r="QWL50" s="121"/>
      <c r="QWM50" s="121"/>
      <c r="QWN50" s="121"/>
      <c r="QWO50" s="121"/>
      <c r="QWP50" s="121"/>
      <c r="QWQ50" s="121"/>
      <c r="QWR50" s="121"/>
      <c r="QWS50" s="121"/>
      <c r="QWT50" s="121"/>
      <c r="QWU50" s="121"/>
      <c r="QWV50" s="121"/>
      <c r="QWW50" s="121"/>
      <c r="QWX50" s="121"/>
      <c r="QWY50" s="121"/>
      <c r="QWZ50" s="121"/>
      <c r="QXA50" s="121"/>
      <c r="QXB50" s="121"/>
      <c r="QXC50" s="121"/>
      <c r="QXD50" s="121"/>
      <c r="QXE50" s="121"/>
      <c r="QXF50" s="121"/>
      <c r="QXG50" s="121"/>
      <c r="QXH50" s="121"/>
      <c r="QXI50" s="121"/>
      <c r="QXJ50" s="121"/>
      <c r="QXK50" s="121"/>
      <c r="QXL50" s="121"/>
      <c r="QXM50" s="121"/>
      <c r="QXN50" s="121"/>
      <c r="QXO50" s="121"/>
      <c r="QXP50" s="121"/>
      <c r="QXQ50" s="121"/>
      <c r="QXR50" s="121"/>
      <c r="QXS50" s="121"/>
      <c r="QXT50" s="121"/>
      <c r="QXU50" s="121"/>
      <c r="QXV50" s="121"/>
      <c r="QXW50" s="121"/>
      <c r="QXX50" s="121"/>
      <c r="QXY50" s="121"/>
      <c r="QXZ50" s="121"/>
      <c r="QYA50" s="121"/>
      <c r="QYB50" s="121"/>
      <c r="QYC50" s="121"/>
      <c r="QYD50" s="121"/>
      <c r="QYE50" s="121"/>
      <c r="QYF50" s="121"/>
      <c r="QYG50" s="121"/>
      <c r="QYH50" s="121"/>
      <c r="QYI50" s="121"/>
      <c r="QYJ50" s="121"/>
      <c r="QYK50" s="121"/>
      <c r="QYL50" s="121"/>
      <c r="QYM50" s="121"/>
      <c r="QYN50" s="121"/>
      <c r="QYO50" s="121"/>
      <c r="QYP50" s="121"/>
      <c r="QYQ50" s="121"/>
      <c r="QYR50" s="121"/>
      <c r="QYS50" s="121"/>
      <c r="QYT50" s="121"/>
      <c r="QYU50" s="121"/>
      <c r="QYV50" s="121"/>
      <c r="QYW50" s="121"/>
      <c r="QYX50" s="121"/>
      <c r="QYY50" s="121"/>
      <c r="QYZ50" s="121"/>
      <c r="QZA50" s="121"/>
      <c r="QZB50" s="121"/>
      <c r="QZC50" s="121"/>
      <c r="QZD50" s="121"/>
      <c r="QZE50" s="121"/>
      <c r="QZF50" s="121"/>
      <c r="QZG50" s="121"/>
      <c r="QZH50" s="121"/>
      <c r="QZI50" s="121"/>
      <c r="QZJ50" s="121"/>
      <c r="QZK50" s="121"/>
      <c r="QZL50" s="121"/>
      <c r="QZM50" s="121"/>
      <c r="QZN50" s="121"/>
      <c r="QZO50" s="121"/>
      <c r="QZP50" s="121"/>
      <c r="QZQ50" s="121"/>
      <c r="QZR50" s="121"/>
      <c r="QZS50" s="121"/>
      <c r="QZT50" s="121"/>
      <c r="QZU50" s="121"/>
      <c r="QZV50" s="121"/>
      <c r="QZW50" s="121"/>
      <c r="QZX50" s="121"/>
      <c r="QZY50" s="121"/>
      <c r="QZZ50" s="121"/>
      <c r="RAA50" s="121"/>
      <c r="RAB50" s="121"/>
      <c r="RAC50" s="121"/>
      <c r="RAD50" s="121"/>
      <c r="RAE50" s="121"/>
      <c r="RAF50" s="121"/>
      <c r="RAG50" s="121"/>
      <c r="RAH50" s="121"/>
      <c r="RAI50" s="121"/>
      <c r="RAJ50" s="121"/>
      <c r="RAK50" s="121"/>
      <c r="RAL50" s="121"/>
      <c r="RAM50" s="121"/>
      <c r="RAN50" s="121"/>
      <c r="RAO50" s="121"/>
      <c r="RAP50" s="121"/>
      <c r="RAQ50" s="121"/>
      <c r="RAR50" s="121"/>
      <c r="RAS50" s="121"/>
      <c r="RAT50" s="121"/>
      <c r="RAU50" s="121"/>
      <c r="RAV50" s="121"/>
      <c r="RAW50" s="121"/>
      <c r="RAX50" s="121"/>
      <c r="RAY50" s="121"/>
      <c r="RAZ50" s="121"/>
      <c r="RBA50" s="121"/>
      <c r="RBB50" s="121"/>
      <c r="RBC50" s="121"/>
      <c r="RBD50" s="121"/>
      <c r="RBE50" s="121"/>
      <c r="RBF50" s="121"/>
      <c r="RBG50" s="121"/>
      <c r="RBH50" s="121"/>
      <c r="RBI50" s="121"/>
      <c r="RBJ50" s="121"/>
      <c r="RBK50" s="121"/>
      <c r="RBL50" s="121"/>
      <c r="RBM50" s="121"/>
      <c r="RBN50" s="121"/>
      <c r="RBO50" s="121"/>
      <c r="RBP50" s="121"/>
      <c r="RBQ50" s="121"/>
      <c r="RBR50" s="121"/>
      <c r="RBS50" s="121"/>
      <c r="RBT50" s="121"/>
      <c r="RBU50" s="121"/>
      <c r="RBV50" s="121"/>
      <c r="RBW50" s="121"/>
      <c r="RBX50" s="121"/>
      <c r="RBY50" s="121"/>
      <c r="RBZ50" s="121"/>
      <c r="RCA50" s="121"/>
      <c r="RCB50" s="121"/>
      <c r="RCC50" s="121"/>
      <c r="RCD50" s="121"/>
      <c r="RCE50" s="121"/>
      <c r="RCF50" s="121"/>
      <c r="RCG50" s="121"/>
      <c r="RCH50" s="121"/>
      <c r="RCI50" s="121"/>
      <c r="RCJ50" s="121"/>
      <c r="RCK50" s="121"/>
      <c r="RCL50" s="121"/>
      <c r="RCM50" s="121"/>
      <c r="RCN50" s="121"/>
      <c r="RCO50" s="121"/>
      <c r="RCP50" s="121"/>
      <c r="RCQ50" s="121"/>
      <c r="RCR50" s="121"/>
      <c r="RCS50" s="121"/>
      <c r="RCT50" s="121"/>
      <c r="RCU50" s="121"/>
      <c r="RCV50" s="121"/>
      <c r="RCW50" s="121"/>
      <c r="RCX50" s="121"/>
      <c r="RCY50" s="121"/>
      <c r="RCZ50" s="121"/>
      <c r="RDA50" s="121"/>
      <c r="RDB50" s="121"/>
      <c r="RDC50" s="121"/>
      <c r="RDD50" s="121"/>
      <c r="RDE50" s="121"/>
      <c r="RDF50" s="121"/>
      <c r="RDG50" s="121"/>
      <c r="RDH50" s="121"/>
      <c r="RDI50" s="121"/>
      <c r="RDJ50" s="121"/>
      <c r="RDK50" s="121"/>
      <c r="RDL50" s="121"/>
      <c r="RDM50" s="121"/>
      <c r="RDN50" s="121"/>
      <c r="RDO50" s="121"/>
      <c r="RDP50" s="121"/>
      <c r="RDQ50" s="121"/>
      <c r="RDR50" s="121"/>
      <c r="RDS50" s="121"/>
      <c r="RDT50" s="121"/>
      <c r="RDU50" s="121"/>
      <c r="RDV50" s="121"/>
      <c r="RDW50" s="121"/>
      <c r="RDX50" s="121"/>
      <c r="RDY50" s="121"/>
      <c r="RDZ50" s="121"/>
      <c r="REA50" s="121"/>
      <c r="REB50" s="121"/>
      <c r="REC50" s="121"/>
      <c r="RED50" s="121"/>
      <c r="REE50" s="121"/>
      <c r="REF50" s="121"/>
      <c r="REG50" s="121"/>
      <c r="REH50" s="121"/>
      <c r="REI50" s="121"/>
      <c r="REJ50" s="121"/>
      <c r="REK50" s="121"/>
      <c r="REL50" s="121"/>
      <c r="REM50" s="121"/>
      <c r="REN50" s="121"/>
      <c r="REO50" s="121"/>
      <c r="REP50" s="121"/>
      <c r="REQ50" s="121"/>
      <c r="RER50" s="121"/>
      <c r="RES50" s="121"/>
      <c r="RET50" s="121"/>
      <c r="REU50" s="121"/>
      <c r="REV50" s="121"/>
      <c r="REW50" s="121"/>
      <c r="REX50" s="121"/>
      <c r="REY50" s="121"/>
      <c r="REZ50" s="121"/>
      <c r="RFA50" s="121"/>
      <c r="RFB50" s="121"/>
      <c r="RFC50" s="121"/>
      <c r="RFD50" s="121"/>
      <c r="RFE50" s="121"/>
      <c r="RFF50" s="121"/>
      <c r="RFG50" s="121"/>
      <c r="RFH50" s="121"/>
      <c r="RFI50" s="121"/>
      <c r="RFJ50" s="121"/>
      <c r="RFK50" s="121"/>
      <c r="RFL50" s="121"/>
      <c r="RFM50" s="121"/>
      <c r="RFN50" s="121"/>
      <c r="RFO50" s="121"/>
      <c r="RFP50" s="121"/>
      <c r="RFQ50" s="121"/>
      <c r="RFR50" s="121"/>
      <c r="RFS50" s="121"/>
      <c r="RFT50" s="121"/>
      <c r="RFU50" s="121"/>
      <c r="RFV50" s="121"/>
      <c r="RFW50" s="121"/>
      <c r="RFX50" s="121"/>
      <c r="RFY50" s="121"/>
      <c r="RFZ50" s="121"/>
      <c r="RGA50" s="121"/>
      <c r="RGB50" s="121"/>
      <c r="RGC50" s="121"/>
      <c r="RGD50" s="121"/>
      <c r="RGE50" s="121"/>
      <c r="RGF50" s="121"/>
      <c r="RGG50" s="121"/>
      <c r="RGH50" s="121"/>
      <c r="RGI50" s="121"/>
      <c r="RGJ50" s="121"/>
      <c r="RGK50" s="121"/>
      <c r="RGL50" s="121"/>
      <c r="RGM50" s="121"/>
      <c r="RGN50" s="121"/>
      <c r="RGO50" s="121"/>
      <c r="RGP50" s="121"/>
      <c r="RGQ50" s="121"/>
      <c r="RGR50" s="121"/>
      <c r="RGS50" s="121"/>
      <c r="RGT50" s="121"/>
      <c r="RGU50" s="121"/>
      <c r="RGV50" s="121"/>
      <c r="RGW50" s="121"/>
      <c r="RGX50" s="121"/>
      <c r="RGY50" s="121"/>
      <c r="RGZ50" s="121"/>
      <c r="RHA50" s="121"/>
      <c r="RHB50" s="121"/>
      <c r="RHC50" s="121"/>
      <c r="RHD50" s="121"/>
      <c r="RHE50" s="121"/>
      <c r="RHF50" s="121"/>
      <c r="RHG50" s="121"/>
      <c r="RHH50" s="121"/>
      <c r="RHI50" s="121"/>
      <c r="RHJ50" s="121"/>
      <c r="RHK50" s="121"/>
      <c r="RHL50" s="121"/>
      <c r="RHM50" s="121"/>
      <c r="RHN50" s="121"/>
      <c r="RHO50" s="121"/>
      <c r="RHP50" s="121"/>
      <c r="RHQ50" s="121"/>
      <c r="RHR50" s="121"/>
      <c r="RHS50" s="121"/>
      <c r="RHT50" s="121"/>
      <c r="RHU50" s="121"/>
      <c r="RHV50" s="121"/>
      <c r="RHW50" s="121"/>
      <c r="RHX50" s="121"/>
      <c r="RHY50" s="121"/>
      <c r="RHZ50" s="121"/>
      <c r="RIA50" s="121"/>
      <c r="RIB50" s="121"/>
      <c r="RIC50" s="121"/>
      <c r="RID50" s="121"/>
      <c r="RIE50" s="121"/>
      <c r="RIF50" s="121"/>
      <c r="RIG50" s="121"/>
      <c r="RIH50" s="121"/>
      <c r="RII50" s="121"/>
      <c r="RIJ50" s="121"/>
      <c r="RIK50" s="121"/>
      <c r="RIL50" s="121"/>
      <c r="RIM50" s="121"/>
      <c r="RIN50" s="121"/>
      <c r="RIO50" s="121"/>
      <c r="RIP50" s="121"/>
      <c r="RIQ50" s="121"/>
      <c r="RIR50" s="121"/>
      <c r="RIS50" s="121"/>
      <c r="RIT50" s="121"/>
      <c r="RIU50" s="121"/>
      <c r="RIV50" s="121"/>
      <c r="RIW50" s="121"/>
      <c r="RIX50" s="121"/>
      <c r="RIY50" s="121"/>
      <c r="RIZ50" s="121"/>
      <c r="RJA50" s="121"/>
      <c r="RJB50" s="121"/>
      <c r="RJC50" s="121"/>
      <c r="RJD50" s="121"/>
      <c r="RJE50" s="121"/>
      <c r="RJF50" s="121"/>
      <c r="RJG50" s="121"/>
      <c r="RJH50" s="121"/>
      <c r="RJI50" s="121"/>
      <c r="RJJ50" s="121"/>
      <c r="RJK50" s="121"/>
      <c r="RJL50" s="121"/>
      <c r="RJM50" s="121"/>
      <c r="RJN50" s="121"/>
      <c r="RJO50" s="121"/>
      <c r="RJP50" s="121"/>
      <c r="RJQ50" s="121"/>
      <c r="RJR50" s="121"/>
      <c r="RJS50" s="121"/>
      <c r="RJT50" s="121"/>
      <c r="RJU50" s="121"/>
      <c r="RJV50" s="121"/>
      <c r="RJW50" s="121"/>
      <c r="RJX50" s="121"/>
      <c r="RJY50" s="121"/>
      <c r="RJZ50" s="121"/>
      <c r="RKA50" s="121"/>
      <c r="RKB50" s="121"/>
      <c r="RKC50" s="121"/>
      <c r="RKD50" s="121"/>
      <c r="RKE50" s="121"/>
      <c r="RKF50" s="121"/>
      <c r="RKG50" s="121"/>
      <c r="RKH50" s="121"/>
      <c r="RKI50" s="121"/>
      <c r="RKJ50" s="121"/>
      <c r="RKK50" s="121"/>
      <c r="RKL50" s="121"/>
      <c r="RKM50" s="121"/>
      <c r="RKN50" s="121"/>
      <c r="RKO50" s="121"/>
      <c r="RKP50" s="121"/>
      <c r="RKQ50" s="121"/>
      <c r="RKR50" s="121"/>
      <c r="RKS50" s="121"/>
      <c r="RKT50" s="121"/>
      <c r="RKU50" s="121"/>
      <c r="RKV50" s="121"/>
      <c r="RKW50" s="121"/>
      <c r="RKX50" s="121"/>
      <c r="RKY50" s="121"/>
      <c r="RKZ50" s="121"/>
      <c r="RLA50" s="121"/>
      <c r="RLB50" s="121"/>
      <c r="RLC50" s="121"/>
      <c r="RLD50" s="121"/>
      <c r="RLE50" s="121"/>
      <c r="RLF50" s="121"/>
      <c r="RLG50" s="121"/>
      <c r="RLH50" s="121"/>
      <c r="RLI50" s="121"/>
      <c r="RLJ50" s="121"/>
      <c r="RLK50" s="121"/>
      <c r="RLL50" s="121"/>
      <c r="RLM50" s="121"/>
      <c r="RLN50" s="121"/>
      <c r="RLO50" s="121"/>
      <c r="RLP50" s="121"/>
      <c r="RLQ50" s="121"/>
      <c r="RLR50" s="121"/>
      <c r="RLS50" s="121"/>
      <c r="RLT50" s="121"/>
      <c r="RLU50" s="121"/>
      <c r="RLV50" s="121"/>
      <c r="RLW50" s="121"/>
      <c r="RLX50" s="121"/>
      <c r="RLY50" s="121"/>
      <c r="RLZ50" s="121"/>
      <c r="RMA50" s="121"/>
      <c r="RMB50" s="121"/>
      <c r="RMC50" s="121"/>
      <c r="RMD50" s="121"/>
      <c r="RME50" s="121"/>
      <c r="RMF50" s="121"/>
      <c r="RMG50" s="121"/>
      <c r="RMH50" s="121"/>
      <c r="RMI50" s="121"/>
      <c r="RMJ50" s="121"/>
      <c r="RMK50" s="121"/>
      <c r="RML50" s="121"/>
      <c r="RMM50" s="121"/>
      <c r="RMN50" s="121"/>
      <c r="RMO50" s="121"/>
      <c r="RMP50" s="121"/>
      <c r="RMQ50" s="121"/>
      <c r="RMR50" s="121"/>
      <c r="RMS50" s="121"/>
      <c r="RMT50" s="121"/>
      <c r="RMU50" s="121"/>
      <c r="RMV50" s="121"/>
      <c r="RMW50" s="121"/>
      <c r="RMX50" s="121"/>
      <c r="RMY50" s="121"/>
      <c r="RMZ50" s="121"/>
      <c r="RNA50" s="121"/>
      <c r="RNB50" s="121"/>
      <c r="RNC50" s="121"/>
      <c r="RND50" s="121"/>
      <c r="RNE50" s="121"/>
      <c r="RNF50" s="121"/>
      <c r="RNG50" s="121"/>
      <c r="RNH50" s="121"/>
      <c r="RNI50" s="121"/>
      <c r="RNJ50" s="121"/>
      <c r="RNK50" s="121"/>
      <c r="RNL50" s="121"/>
      <c r="RNM50" s="121"/>
      <c r="RNN50" s="121"/>
      <c r="RNO50" s="121"/>
      <c r="RNP50" s="121"/>
      <c r="RNQ50" s="121"/>
      <c r="RNR50" s="121"/>
      <c r="RNS50" s="121"/>
      <c r="RNT50" s="121"/>
      <c r="RNU50" s="121"/>
      <c r="RNV50" s="121"/>
      <c r="RNW50" s="121"/>
      <c r="RNX50" s="121"/>
      <c r="RNY50" s="121"/>
      <c r="RNZ50" s="121"/>
      <c r="ROA50" s="121"/>
      <c r="ROB50" s="121"/>
      <c r="ROC50" s="121"/>
      <c r="ROD50" s="121"/>
      <c r="ROE50" s="121"/>
      <c r="ROF50" s="121"/>
      <c r="ROG50" s="121"/>
      <c r="ROH50" s="121"/>
      <c r="ROI50" s="121"/>
      <c r="ROJ50" s="121"/>
      <c r="ROK50" s="121"/>
      <c r="ROL50" s="121"/>
      <c r="ROM50" s="121"/>
      <c r="RON50" s="121"/>
      <c r="ROO50" s="121"/>
      <c r="ROP50" s="121"/>
      <c r="ROQ50" s="121"/>
      <c r="ROR50" s="121"/>
      <c r="ROS50" s="121"/>
      <c r="ROT50" s="121"/>
      <c r="ROU50" s="121"/>
      <c r="ROV50" s="121"/>
      <c r="ROW50" s="121"/>
      <c r="ROX50" s="121"/>
      <c r="ROY50" s="121"/>
      <c r="ROZ50" s="121"/>
      <c r="RPA50" s="121"/>
      <c r="RPB50" s="121"/>
      <c r="RPC50" s="121"/>
      <c r="RPD50" s="121"/>
      <c r="RPE50" s="121"/>
      <c r="RPF50" s="121"/>
      <c r="RPG50" s="121"/>
      <c r="RPH50" s="121"/>
      <c r="RPI50" s="121"/>
      <c r="RPJ50" s="121"/>
      <c r="RPK50" s="121"/>
      <c r="RPL50" s="121"/>
      <c r="RPM50" s="121"/>
      <c r="RPN50" s="121"/>
      <c r="RPO50" s="121"/>
      <c r="RPP50" s="121"/>
      <c r="RPQ50" s="121"/>
      <c r="RPR50" s="121"/>
      <c r="RPS50" s="121"/>
      <c r="RPT50" s="121"/>
      <c r="RPU50" s="121"/>
      <c r="RPV50" s="121"/>
      <c r="RPW50" s="121"/>
      <c r="RPX50" s="121"/>
      <c r="RPY50" s="121"/>
      <c r="RPZ50" s="121"/>
      <c r="RQA50" s="121"/>
      <c r="RQB50" s="121"/>
      <c r="RQC50" s="121"/>
      <c r="RQD50" s="121"/>
      <c r="RQE50" s="121"/>
      <c r="RQF50" s="121"/>
      <c r="RQG50" s="121"/>
      <c r="RQH50" s="121"/>
      <c r="RQI50" s="121"/>
      <c r="RQJ50" s="121"/>
      <c r="RQK50" s="121"/>
      <c r="RQL50" s="121"/>
      <c r="RQM50" s="121"/>
      <c r="RQN50" s="121"/>
      <c r="RQO50" s="121"/>
      <c r="RQP50" s="121"/>
      <c r="RQQ50" s="121"/>
      <c r="RQR50" s="121"/>
      <c r="RQS50" s="121"/>
      <c r="RQT50" s="121"/>
      <c r="RQU50" s="121"/>
      <c r="RQV50" s="121"/>
      <c r="RQW50" s="121"/>
      <c r="RQX50" s="121"/>
      <c r="RQY50" s="121"/>
      <c r="RQZ50" s="121"/>
      <c r="RRA50" s="121"/>
      <c r="RRB50" s="121"/>
      <c r="RRC50" s="121"/>
      <c r="RRD50" s="121"/>
      <c r="RRE50" s="121"/>
      <c r="RRF50" s="121"/>
      <c r="RRG50" s="121"/>
      <c r="RRH50" s="121"/>
      <c r="RRI50" s="121"/>
      <c r="RRJ50" s="121"/>
      <c r="RRK50" s="121"/>
      <c r="RRL50" s="121"/>
      <c r="RRM50" s="121"/>
      <c r="RRN50" s="121"/>
      <c r="RRO50" s="121"/>
      <c r="RRP50" s="121"/>
      <c r="RRQ50" s="121"/>
      <c r="RRR50" s="121"/>
      <c r="RRS50" s="121"/>
      <c r="RRT50" s="121"/>
      <c r="RRU50" s="121"/>
      <c r="RRV50" s="121"/>
      <c r="RRW50" s="121"/>
      <c r="RRX50" s="121"/>
      <c r="RRY50" s="121"/>
      <c r="RRZ50" s="121"/>
      <c r="RSA50" s="121"/>
      <c r="RSB50" s="121"/>
      <c r="RSC50" s="121"/>
      <c r="RSD50" s="121"/>
      <c r="RSE50" s="121"/>
      <c r="RSF50" s="121"/>
      <c r="RSG50" s="121"/>
      <c r="RSH50" s="121"/>
      <c r="RSI50" s="121"/>
      <c r="RSJ50" s="121"/>
      <c r="RSK50" s="121"/>
      <c r="RSL50" s="121"/>
      <c r="RSM50" s="121"/>
      <c r="RSN50" s="121"/>
      <c r="RSO50" s="121"/>
      <c r="RSP50" s="121"/>
      <c r="RSQ50" s="121"/>
      <c r="RSR50" s="121"/>
      <c r="RSS50" s="121"/>
      <c r="RST50" s="121"/>
      <c r="RSU50" s="121"/>
      <c r="RSV50" s="121"/>
      <c r="RSW50" s="121"/>
      <c r="RSX50" s="121"/>
      <c r="RSY50" s="121"/>
      <c r="RSZ50" s="121"/>
      <c r="RTA50" s="121"/>
      <c r="RTB50" s="121"/>
      <c r="RTC50" s="121"/>
      <c r="RTD50" s="121"/>
      <c r="RTE50" s="121"/>
      <c r="RTF50" s="121"/>
      <c r="RTG50" s="121"/>
      <c r="RTH50" s="121"/>
      <c r="RTI50" s="121"/>
      <c r="RTJ50" s="121"/>
      <c r="RTK50" s="121"/>
      <c r="RTL50" s="121"/>
      <c r="RTM50" s="121"/>
      <c r="RTN50" s="121"/>
      <c r="RTO50" s="121"/>
      <c r="RTP50" s="121"/>
      <c r="RTQ50" s="121"/>
      <c r="RTR50" s="121"/>
      <c r="RTS50" s="121"/>
      <c r="RTT50" s="121"/>
      <c r="RTU50" s="121"/>
      <c r="RTV50" s="121"/>
      <c r="RTW50" s="121"/>
      <c r="RTX50" s="121"/>
      <c r="RTY50" s="121"/>
      <c r="RTZ50" s="121"/>
      <c r="RUA50" s="121"/>
      <c r="RUB50" s="121"/>
      <c r="RUC50" s="121"/>
      <c r="RUD50" s="121"/>
      <c r="RUE50" s="121"/>
      <c r="RUF50" s="121"/>
      <c r="RUG50" s="121"/>
      <c r="RUH50" s="121"/>
      <c r="RUI50" s="121"/>
      <c r="RUJ50" s="121"/>
      <c r="RUK50" s="121"/>
      <c r="RUL50" s="121"/>
      <c r="RUM50" s="121"/>
      <c r="RUN50" s="121"/>
      <c r="RUO50" s="121"/>
      <c r="RUP50" s="121"/>
      <c r="RUQ50" s="121"/>
      <c r="RUR50" s="121"/>
      <c r="RUS50" s="121"/>
      <c r="RUT50" s="121"/>
      <c r="RUU50" s="121"/>
      <c r="RUV50" s="121"/>
      <c r="RUW50" s="121"/>
      <c r="RUX50" s="121"/>
      <c r="RUY50" s="121"/>
      <c r="RUZ50" s="121"/>
      <c r="RVA50" s="121"/>
      <c r="RVB50" s="121"/>
      <c r="RVC50" s="121"/>
      <c r="RVD50" s="121"/>
      <c r="RVE50" s="121"/>
      <c r="RVF50" s="121"/>
      <c r="RVG50" s="121"/>
      <c r="RVH50" s="121"/>
      <c r="RVI50" s="121"/>
      <c r="RVJ50" s="121"/>
      <c r="RVK50" s="121"/>
      <c r="RVL50" s="121"/>
      <c r="RVM50" s="121"/>
      <c r="RVN50" s="121"/>
      <c r="RVO50" s="121"/>
      <c r="RVP50" s="121"/>
      <c r="RVQ50" s="121"/>
      <c r="RVR50" s="121"/>
      <c r="RVS50" s="121"/>
      <c r="RVT50" s="121"/>
      <c r="RVU50" s="121"/>
      <c r="RVV50" s="121"/>
      <c r="RVW50" s="121"/>
      <c r="RVX50" s="121"/>
      <c r="RVY50" s="121"/>
      <c r="RVZ50" s="121"/>
      <c r="RWA50" s="121"/>
      <c r="RWB50" s="121"/>
      <c r="RWC50" s="121"/>
      <c r="RWD50" s="121"/>
      <c r="RWE50" s="121"/>
      <c r="RWF50" s="121"/>
      <c r="RWG50" s="121"/>
      <c r="RWH50" s="121"/>
      <c r="RWI50" s="121"/>
      <c r="RWJ50" s="121"/>
      <c r="RWK50" s="121"/>
      <c r="RWL50" s="121"/>
      <c r="RWM50" s="121"/>
      <c r="RWN50" s="121"/>
      <c r="RWO50" s="121"/>
      <c r="RWP50" s="121"/>
      <c r="RWQ50" s="121"/>
      <c r="RWR50" s="121"/>
      <c r="RWS50" s="121"/>
      <c r="RWT50" s="121"/>
      <c r="RWU50" s="121"/>
      <c r="RWV50" s="121"/>
      <c r="RWW50" s="121"/>
      <c r="RWX50" s="121"/>
      <c r="RWY50" s="121"/>
      <c r="RWZ50" s="121"/>
      <c r="RXA50" s="121"/>
      <c r="RXB50" s="121"/>
      <c r="RXC50" s="121"/>
      <c r="RXD50" s="121"/>
      <c r="RXE50" s="121"/>
      <c r="RXF50" s="121"/>
      <c r="RXG50" s="121"/>
      <c r="RXH50" s="121"/>
      <c r="RXI50" s="121"/>
      <c r="RXJ50" s="121"/>
      <c r="RXK50" s="121"/>
      <c r="RXL50" s="121"/>
      <c r="RXM50" s="121"/>
      <c r="RXN50" s="121"/>
      <c r="RXO50" s="121"/>
      <c r="RXP50" s="121"/>
      <c r="RXQ50" s="121"/>
      <c r="RXR50" s="121"/>
      <c r="RXS50" s="121"/>
      <c r="RXT50" s="121"/>
      <c r="RXU50" s="121"/>
      <c r="RXV50" s="121"/>
      <c r="RXW50" s="121"/>
      <c r="RXX50" s="121"/>
      <c r="RXY50" s="121"/>
      <c r="RXZ50" s="121"/>
      <c r="RYA50" s="121"/>
      <c r="RYB50" s="121"/>
      <c r="RYC50" s="121"/>
      <c r="RYD50" s="121"/>
      <c r="RYE50" s="121"/>
      <c r="RYF50" s="121"/>
      <c r="RYG50" s="121"/>
      <c r="RYH50" s="121"/>
      <c r="RYI50" s="121"/>
      <c r="RYJ50" s="121"/>
      <c r="RYK50" s="121"/>
      <c r="RYL50" s="121"/>
      <c r="RYM50" s="121"/>
      <c r="RYN50" s="121"/>
      <c r="RYO50" s="121"/>
      <c r="RYP50" s="121"/>
      <c r="RYQ50" s="121"/>
      <c r="RYR50" s="121"/>
      <c r="RYS50" s="121"/>
      <c r="RYT50" s="121"/>
      <c r="RYU50" s="121"/>
      <c r="RYV50" s="121"/>
      <c r="RYW50" s="121"/>
      <c r="RYX50" s="121"/>
      <c r="RYY50" s="121"/>
      <c r="RYZ50" s="121"/>
      <c r="RZA50" s="121"/>
      <c r="RZB50" s="121"/>
      <c r="RZC50" s="121"/>
      <c r="RZD50" s="121"/>
      <c r="RZE50" s="121"/>
      <c r="RZF50" s="121"/>
      <c r="RZG50" s="121"/>
      <c r="RZH50" s="121"/>
      <c r="RZI50" s="121"/>
      <c r="RZJ50" s="121"/>
      <c r="RZK50" s="121"/>
      <c r="RZL50" s="121"/>
      <c r="RZM50" s="121"/>
      <c r="RZN50" s="121"/>
      <c r="RZO50" s="121"/>
      <c r="RZP50" s="121"/>
      <c r="RZQ50" s="121"/>
      <c r="RZR50" s="121"/>
      <c r="RZS50" s="121"/>
      <c r="RZT50" s="121"/>
      <c r="RZU50" s="121"/>
      <c r="RZV50" s="121"/>
      <c r="RZW50" s="121"/>
      <c r="RZX50" s="121"/>
      <c r="RZY50" s="121"/>
      <c r="RZZ50" s="121"/>
      <c r="SAA50" s="121"/>
      <c r="SAB50" s="121"/>
      <c r="SAC50" s="121"/>
      <c r="SAD50" s="121"/>
      <c r="SAE50" s="121"/>
      <c r="SAF50" s="121"/>
      <c r="SAG50" s="121"/>
      <c r="SAH50" s="121"/>
      <c r="SAI50" s="121"/>
      <c r="SAJ50" s="121"/>
      <c r="SAK50" s="121"/>
      <c r="SAL50" s="121"/>
      <c r="SAM50" s="121"/>
      <c r="SAN50" s="121"/>
      <c r="SAO50" s="121"/>
      <c r="SAP50" s="121"/>
      <c r="SAQ50" s="121"/>
      <c r="SAR50" s="121"/>
      <c r="SAS50" s="121"/>
      <c r="SAT50" s="121"/>
      <c r="SAU50" s="121"/>
      <c r="SAV50" s="121"/>
      <c r="SAW50" s="121"/>
      <c r="SAX50" s="121"/>
      <c r="SAY50" s="121"/>
      <c r="SAZ50" s="121"/>
      <c r="SBA50" s="121"/>
      <c r="SBB50" s="121"/>
      <c r="SBC50" s="121"/>
      <c r="SBD50" s="121"/>
      <c r="SBE50" s="121"/>
      <c r="SBF50" s="121"/>
      <c r="SBG50" s="121"/>
      <c r="SBH50" s="121"/>
      <c r="SBI50" s="121"/>
      <c r="SBJ50" s="121"/>
      <c r="SBK50" s="121"/>
      <c r="SBL50" s="121"/>
      <c r="SBM50" s="121"/>
      <c r="SBN50" s="121"/>
      <c r="SBO50" s="121"/>
      <c r="SBP50" s="121"/>
      <c r="SBQ50" s="121"/>
      <c r="SBR50" s="121"/>
      <c r="SBS50" s="121"/>
      <c r="SBT50" s="121"/>
      <c r="SBU50" s="121"/>
      <c r="SBV50" s="121"/>
      <c r="SBW50" s="121"/>
      <c r="SBX50" s="121"/>
      <c r="SBY50" s="121"/>
      <c r="SBZ50" s="121"/>
      <c r="SCA50" s="121"/>
      <c r="SCB50" s="121"/>
      <c r="SCC50" s="121"/>
      <c r="SCD50" s="121"/>
      <c r="SCE50" s="121"/>
      <c r="SCF50" s="121"/>
      <c r="SCG50" s="121"/>
      <c r="SCH50" s="121"/>
      <c r="SCI50" s="121"/>
      <c r="SCJ50" s="121"/>
      <c r="SCK50" s="121"/>
      <c r="SCL50" s="121"/>
      <c r="SCM50" s="121"/>
      <c r="SCN50" s="121"/>
      <c r="SCO50" s="121"/>
      <c r="SCP50" s="121"/>
      <c r="SCQ50" s="121"/>
      <c r="SCR50" s="121"/>
      <c r="SCS50" s="121"/>
      <c r="SCT50" s="121"/>
      <c r="SCU50" s="121"/>
      <c r="SCV50" s="121"/>
      <c r="SCW50" s="121"/>
      <c r="SCX50" s="121"/>
      <c r="SCY50" s="121"/>
      <c r="SCZ50" s="121"/>
      <c r="SDA50" s="121"/>
      <c r="SDB50" s="121"/>
      <c r="SDC50" s="121"/>
      <c r="SDD50" s="121"/>
      <c r="SDE50" s="121"/>
      <c r="SDF50" s="121"/>
      <c r="SDG50" s="121"/>
      <c r="SDH50" s="121"/>
      <c r="SDI50" s="121"/>
      <c r="SDJ50" s="121"/>
      <c r="SDK50" s="121"/>
      <c r="SDL50" s="121"/>
      <c r="SDM50" s="121"/>
      <c r="SDN50" s="121"/>
      <c r="SDO50" s="121"/>
      <c r="SDP50" s="121"/>
      <c r="SDQ50" s="121"/>
      <c r="SDR50" s="121"/>
      <c r="SDS50" s="121"/>
      <c r="SDT50" s="121"/>
      <c r="SDU50" s="121"/>
      <c r="SDV50" s="121"/>
      <c r="SDW50" s="121"/>
      <c r="SDX50" s="121"/>
      <c r="SDY50" s="121"/>
      <c r="SDZ50" s="121"/>
      <c r="SEA50" s="121"/>
      <c r="SEB50" s="121"/>
      <c r="SEC50" s="121"/>
      <c r="SED50" s="121"/>
      <c r="SEE50" s="121"/>
      <c r="SEF50" s="121"/>
      <c r="SEG50" s="121"/>
      <c r="SEH50" s="121"/>
      <c r="SEI50" s="121"/>
      <c r="SEJ50" s="121"/>
      <c r="SEK50" s="121"/>
      <c r="SEL50" s="121"/>
      <c r="SEM50" s="121"/>
      <c r="SEN50" s="121"/>
      <c r="SEO50" s="121"/>
      <c r="SEP50" s="121"/>
      <c r="SEQ50" s="121"/>
      <c r="SER50" s="121"/>
      <c r="SES50" s="121"/>
      <c r="SET50" s="121"/>
      <c r="SEU50" s="121"/>
      <c r="SEV50" s="121"/>
      <c r="SEW50" s="121"/>
      <c r="SEX50" s="121"/>
      <c r="SEY50" s="121"/>
      <c r="SEZ50" s="121"/>
      <c r="SFA50" s="121"/>
      <c r="SFB50" s="121"/>
      <c r="SFC50" s="121"/>
      <c r="SFD50" s="121"/>
      <c r="SFE50" s="121"/>
      <c r="SFF50" s="121"/>
      <c r="SFG50" s="121"/>
      <c r="SFH50" s="121"/>
      <c r="SFI50" s="121"/>
      <c r="SFJ50" s="121"/>
      <c r="SFK50" s="121"/>
      <c r="SFL50" s="121"/>
      <c r="SFM50" s="121"/>
      <c r="SFN50" s="121"/>
      <c r="SFO50" s="121"/>
      <c r="SFP50" s="121"/>
      <c r="SFQ50" s="121"/>
      <c r="SFR50" s="121"/>
      <c r="SFS50" s="121"/>
      <c r="SFT50" s="121"/>
      <c r="SFU50" s="121"/>
      <c r="SFV50" s="121"/>
      <c r="SFW50" s="121"/>
      <c r="SFX50" s="121"/>
      <c r="SFY50" s="121"/>
      <c r="SFZ50" s="121"/>
      <c r="SGA50" s="121"/>
      <c r="SGB50" s="121"/>
      <c r="SGC50" s="121"/>
      <c r="SGD50" s="121"/>
      <c r="SGE50" s="121"/>
      <c r="SGF50" s="121"/>
      <c r="SGG50" s="121"/>
      <c r="SGH50" s="121"/>
      <c r="SGI50" s="121"/>
      <c r="SGJ50" s="121"/>
      <c r="SGK50" s="121"/>
      <c r="SGL50" s="121"/>
      <c r="SGM50" s="121"/>
      <c r="SGN50" s="121"/>
      <c r="SGO50" s="121"/>
      <c r="SGP50" s="121"/>
      <c r="SGQ50" s="121"/>
      <c r="SGR50" s="121"/>
      <c r="SGS50" s="121"/>
      <c r="SGT50" s="121"/>
      <c r="SGU50" s="121"/>
      <c r="SGV50" s="121"/>
      <c r="SGW50" s="121"/>
      <c r="SGX50" s="121"/>
      <c r="SGY50" s="121"/>
      <c r="SGZ50" s="121"/>
      <c r="SHA50" s="121"/>
      <c r="SHB50" s="121"/>
      <c r="SHC50" s="121"/>
      <c r="SHD50" s="121"/>
      <c r="SHE50" s="121"/>
      <c r="SHF50" s="121"/>
      <c r="SHG50" s="121"/>
      <c r="SHH50" s="121"/>
      <c r="SHI50" s="121"/>
      <c r="SHJ50" s="121"/>
      <c r="SHK50" s="121"/>
      <c r="SHL50" s="121"/>
      <c r="SHM50" s="121"/>
      <c r="SHN50" s="121"/>
      <c r="SHO50" s="121"/>
      <c r="SHP50" s="121"/>
      <c r="SHQ50" s="121"/>
      <c r="SHR50" s="121"/>
      <c r="SHS50" s="121"/>
      <c r="SHT50" s="121"/>
      <c r="SHU50" s="121"/>
      <c r="SHV50" s="121"/>
      <c r="SHW50" s="121"/>
      <c r="SHX50" s="121"/>
      <c r="SHY50" s="121"/>
      <c r="SHZ50" s="121"/>
      <c r="SIA50" s="121"/>
      <c r="SIB50" s="121"/>
      <c r="SIC50" s="121"/>
      <c r="SID50" s="121"/>
      <c r="SIE50" s="121"/>
      <c r="SIF50" s="121"/>
      <c r="SIG50" s="121"/>
      <c r="SIH50" s="121"/>
      <c r="SII50" s="121"/>
      <c r="SIJ50" s="121"/>
      <c r="SIK50" s="121"/>
      <c r="SIL50" s="121"/>
      <c r="SIM50" s="121"/>
      <c r="SIN50" s="121"/>
      <c r="SIO50" s="121"/>
      <c r="SIP50" s="121"/>
      <c r="SIQ50" s="121"/>
      <c r="SIR50" s="121"/>
      <c r="SIS50" s="121"/>
      <c r="SIT50" s="121"/>
      <c r="SIU50" s="121"/>
      <c r="SIV50" s="121"/>
      <c r="SIW50" s="121"/>
      <c r="SIX50" s="121"/>
      <c r="SIY50" s="121"/>
      <c r="SIZ50" s="121"/>
      <c r="SJA50" s="121"/>
      <c r="SJB50" s="121"/>
      <c r="SJC50" s="121"/>
      <c r="SJD50" s="121"/>
      <c r="SJE50" s="121"/>
      <c r="SJF50" s="121"/>
      <c r="SJG50" s="121"/>
      <c r="SJH50" s="121"/>
      <c r="SJI50" s="121"/>
      <c r="SJJ50" s="121"/>
      <c r="SJK50" s="121"/>
      <c r="SJL50" s="121"/>
      <c r="SJM50" s="121"/>
      <c r="SJN50" s="121"/>
      <c r="SJO50" s="121"/>
      <c r="SJP50" s="121"/>
      <c r="SJQ50" s="121"/>
      <c r="SJR50" s="121"/>
      <c r="SJS50" s="121"/>
      <c r="SJT50" s="121"/>
      <c r="SJU50" s="121"/>
      <c r="SJV50" s="121"/>
      <c r="SJW50" s="121"/>
      <c r="SJX50" s="121"/>
      <c r="SJY50" s="121"/>
      <c r="SJZ50" s="121"/>
      <c r="SKA50" s="121"/>
      <c r="SKB50" s="121"/>
      <c r="SKC50" s="121"/>
      <c r="SKD50" s="121"/>
      <c r="SKE50" s="121"/>
      <c r="SKF50" s="121"/>
      <c r="SKG50" s="121"/>
      <c r="SKH50" s="121"/>
      <c r="SKI50" s="121"/>
      <c r="SKJ50" s="121"/>
      <c r="SKK50" s="121"/>
      <c r="SKL50" s="121"/>
      <c r="SKM50" s="121"/>
      <c r="SKN50" s="121"/>
      <c r="SKO50" s="121"/>
      <c r="SKP50" s="121"/>
      <c r="SKQ50" s="121"/>
      <c r="SKR50" s="121"/>
      <c r="SKS50" s="121"/>
      <c r="SKT50" s="121"/>
      <c r="SKU50" s="121"/>
      <c r="SKV50" s="121"/>
      <c r="SKW50" s="121"/>
      <c r="SKX50" s="121"/>
      <c r="SKY50" s="121"/>
      <c r="SKZ50" s="121"/>
      <c r="SLA50" s="121"/>
      <c r="SLB50" s="121"/>
      <c r="SLC50" s="121"/>
      <c r="SLD50" s="121"/>
      <c r="SLE50" s="121"/>
      <c r="SLF50" s="121"/>
      <c r="SLG50" s="121"/>
      <c r="SLH50" s="121"/>
      <c r="SLI50" s="121"/>
      <c r="SLJ50" s="121"/>
      <c r="SLK50" s="121"/>
      <c r="SLL50" s="121"/>
      <c r="SLM50" s="121"/>
      <c r="SLN50" s="121"/>
      <c r="SLO50" s="121"/>
      <c r="SLP50" s="121"/>
      <c r="SLQ50" s="121"/>
      <c r="SLR50" s="121"/>
      <c r="SLS50" s="121"/>
      <c r="SLT50" s="121"/>
      <c r="SLU50" s="121"/>
      <c r="SLV50" s="121"/>
      <c r="SLW50" s="121"/>
      <c r="SLX50" s="121"/>
      <c r="SLY50" s="121"/>
      <c r="SLZ50" s="121"/>
      <c r="SMA50" s="121"/>
      <c r="SMB50" s="121"/>
      <c r="SMC50" s="121"/>
      <c r="SMD50" s="121"/>
      <c r="SME50" s="121"/>
      <c r="SMF50" s="121"/>
      <c r="SMG50" s="121"/>
      <c r="SMH50" s="121"/>
      <c r="SMI50" s="121"/>
      <c r="SMJ50" s="121"/>
      <c r="SMK50" s="121"/>
      <c r="SML50" s="121"/>
      <c r="SMM50" s="121"/>
      <c r="SMN50" s="121"/>
      <c r="SMO50" s="121"/>
      <c r="SMP50" s="121"/>
      <c r="SMQ50" s="121"/>
      <c r="SMR50" s="121"/>
      <c r="SMS50" s="121"/>
      <c r="SMT50" s="121"/>
      <c r="SMU50" s="121"/>
      <c r="SMV50" s="121"/>
      <c r="SMW50" s="121"/>
      <c r="SMX50" s="121"/>
      <c r="SMY50" s="121"/>
      <c r="SMZ50" s="121"/>
      <c r="SNA50" s="121"/>
      <c r="SNB50" s="121"/>
      <c r="SNC50" s="121"/>
      <c r="SND50" s="121"/>
      <c r="SNE50" s="121"/>
      <c r="SNF50" s="121"/>
      <c r="SNG50" s="121"/>
      <c r="SNH50" s="121"/>
      <c r="SNI50" s="121"/>
      <c r="SNJ50" s="121"/>
      <c r="SNK50" s="121"/>
      <c r="SNL50" s="121"/>
      <c r="SNM50" s="121"/>
      <c r="SNN50" s="121"/>
      <c r="SNO50" s="121"/>
      <c r="SNP50" s="121"/>
      <c r="SNQ50" s="121"/>
      <c r="SNR50" s="121"/>
      <c r="SNS50" s="121"/>
      <c r="SNT50" s="121"/>
      <c r="SNU50" s="121"/>
      <c r="SNV50" s="121"/>
      <c r="SNW50" s="121"/>
      <c r="SNX50" s="121"/>
      <c r="SNY50" s="121"/>
      <c r="SNZ50" s="121"/>
      <c r="SOA50" s="121"/>
      <c r="SOB50" s="121"/>
      <c r="SOC50" s="121"/>
      <c r="SOD50" s="121"/>
      <c r="SOE50" s="121"/>
      <c r="SOF50" s="121"/>
      <c r="SOG50" s="121"/>
      <c r="SOH50" s="121"/>
      <c r="SOI50" s="121"/>
      <c r="SOJ50" s="121"/>
      <c r="SOK50" s="121"/>
      <c r="SOL50" s="121"/>
      <c r="SOM50" s="121"/>
      <c r="SON50" s="121"/>
      <c r="SOO50" s="121"/>
      <c r="SOP50" s="121"/>
      <c r="SOQ50" s="121"/>
      <c r="SOR50" s="121"/>
      <c r="SOS50" s="121"/>
      <c r="SOT50" s="121"/>
      <c r="SOU50" s="121"/>
      <c r="SOV50" s="121"/>
      <c r="SOW50" s="121"/>
      <c r="SOX50" s="121"/>
      <c r="SOY50" s="121"/>
      <c r="SOZ50" s="121"/>
      <c r="SPA50" s="121"/>
      <c r="SPB50" s="121"/>
      <c r="SPC50" s="121"/>
      <c r="SPD50" s="121"/>
      <c r="SPE50" s="121"/>
      <c r="SPF50" s="121"/>
      <c r="SPG50" s="121"/>
      <c r="SPH50" s="121"/>
      <c r="SPI50" s="121"/>
      <c r="SPJ50" s="121"/>
      <c r="SPK50" s="121"/>
      <c r="SPL50" s="121"/>
      <c r="SPM50" s="121"/>
      <c r="SPN50" s="121"/>
      <c r="SPO50" s="121"/>
      <c r="SPP50" s="121"/>
      <c r="SPQ50" s="121"/>
      <c r="SPR50" s="121"/>
      <c r="SPS50" s="121"/>
      <c r="SPT50" s="121"/>
      <c r="SPU50" s="121"/>
      <c r="SPV50" s="121"/>
      <c r="SPW50" s="121"/>
      <c r="SPX50" s="121"/>
      <c r="SPY50" s="121"/>
      <c r="SPZ50" s="121"/>
      <c r="SQA50" s="121"/>
      <c r="SQB50" s="121"/>
      <c r="SQC50" s="121"/>
      <c r="SQD50" s="121"/>
      <c r="SQE50" s="121"/>
      <c r="SQF50" s="121"/>
      <c r="SQG50" s="121"/>
      <c r="SQH50" s="121"/>
      <c r="SQI50" s="121"/>
      <c r="SQJ50" s="121"/>
      <c r="SQK50" s="121"/>
      <c r="SQL50" s="121"/>
      <c r="SQM50" s="121"/>
      <c r="SQN50" s="121"/>
      <c r="SQO50" s="121"/>
      <c r="SQP50" s="121"/>
      <c r="SQQ50" s="121"/>
      <c r="SQR50" s="121"/>
      <c r="SQS50" s="121"/>
      <c r="SQT50" s="121"/>
      <c r="SQU50" s="121"/>
      <c r="SQV50" s="121"/>
      <c r="SQW50" s="121"/>
      <c r="SQX50" s="121"/>
      <c r="SQY50" s="121"/>
      <c r="SQZ50" s="121"/>
      <c r="SRA50" s="121"/>
      <c r="SRB50" s="121"/>
      <c r="SRC50" s="121"/>
      <c r="SRD50" s="121"/>
      <c r="SRE50" s="121"/>
      <c r="SRF50" s="121"/>
      <c r="SRG50" s="121"/>
      <c r="SRH50" s="121"/>
      <c r="SRI50" s="121"/>
      <c r="SRJ50" s="121"/>
      <c r="SRK50" s="121"/>
      <c r="SRL50" s="121"/>
      <c r="SRM50" s="121"/>
      <c r="SRN50" s="121"/>
      <c r="SRO50" s="121"/>
      <c r="SRP50" s="121"/>
      <c r="SRQ50" s="121"/>
      <c r="SRR50" s="121"/>
      <c r="SRS50" s="121"/>
      <c r="SRT50" s="121"/>
      <c r="SRU50" s="121"/>
      <c r="SRV50" s="121"/>
      <c r="SRW50" s="121"/>
      <c r="SRX50" s="121"/>
      <c r="SRY50" s="121"/>
      <c r="SRZ50" s="121"/>
      <c r="SSA50" s="121"/>
      <c r="SSB50" s="121"/>
      <c r="SSC50" s="121"/>
      <c r="SSD50" s="121"/>
      <c r="SSE50" s="121"/>
      <c r="SSF50" s="121"/>
      <c r="SSG50" s="121"/>
      <c r="SSH50" s="121"/>
      <c r="SSI50" s="121"/>
      <c r="SSJ50" s="121"/>
      <c r="SSK50" s="121"/>
      <c r="SSL50" s="121"/>
      <c r="SSM50" s="121"/>
      <c r="SSN50" s="121"/>
      <c r="SSO50" s="121"/>
      <c r="SSP50" s="121"/>
      <c r="SSQ50" s="121"/>
      <c r="SSR50" s="121"/>
      <c r="SSS50" s="121"/>
      <c r="SST50" s="121"/>
      <c r="SSU50" s="121"/>
      <c r="SSV50" s="121"/>
      <c r="SSW50" s="121"/>
      <c r="SSX50" s="121"/>
      <c r="SSY50" s="121"/>
      <c r="SSZ50" s="121"/>
      <c r="STA50" s="121"/>
      <c r="STB50" s="121"/>
      <c r="STC50" s="121"/>
      <c r="STD50" s="121"/>
      <c r="STE50" s="121"/>
      <c r="STF50" s="121"/>
      <c r="STG50" s="121"/>
      <c r="STH50" s="121"/>
      <c r="STI50" s="121"/>
      <c r="STJ50" s="121"/>
      <c r="STK50" s="121"/>
      <c r="STL50" s="121"/>
      <c r="STM50" s="121"/>
      <c r="STN50" s="121"/>
      <c r="STO50" s="121"/>
      <c r="STP50" s="121"/>
      <c r="STQ50" s="121"/>
      <c r="STR50" s="121"/>
      <c r="STS50" s="121"/>
      <c r="STT50" s="121"/>
      <c r="STU50" s="121"/>
      <c r="STV50" s="121"/>
      <c r="STW50" s="121"/>
      <c r="STX50" s="121"/>
      <c r="STY50" s="121"/>
      <c r="STZ50" s="121"/>
      <c r="SUA50" s="121"/>
      <c r="SUB50" s="121"/>
      <c r="SUC50" s="121"/>
      <c r="SUD50" s="121"/>
      <c r="SUE50" s="121"/>
      <c r="SUF50" s="121"/>
      <c r="SUG50" s="121"/>
      <c r="SUH50" s="121"/>
      <c r="SUI50" s="121"/>
      <c r="SUJ50" s="121"/>
      <c r="SUK50" s="121"/>
      <c r="SUL50" s="121"/>
      <c r="SUM50" s="121"/>
      <c r="SUN50" s="121"/>
      <c r="SUO50" s="121"/>
      <c r="SUP50" s="121"/>
      <c r="SUQ50" s="121"/>
      <c r="SUR50" s="121"/>
      <c r="SUS50" s="121"/>
      <c r="SUT50" s="121"/>
      <c r="SUU50" s="121"/>
      <c r="SUV50" s="121"/>
      <c r="SUW50" s="121"/>
      <c r="SUX50" s="121"/>
      <c r="SUY50" s="121"/>
      <c r="SUZ50" s="121"/>
      <c r="SVA50" s="121"/>
      <c r="SVB50" s="121"/>
      <c r="SVC50" s="121"/>
      <c r="SVD50" s="121"/>
      <c r="SVE50" s="121"/>
      <c r="SVF50" s="121"/>
      <c r="SVG50" s="121"/>
      <c r="SVH50" s="121"/>
      <c r="SVI50" s="121"/>
      <c r="SVJ50" s="121"/>
      <c r="SVK50" s="121"/>
      <c r="SVL50" s="121"/>
      <c r="SVM50" s="121"/>
      <c r="SVN50" s="121"/>
      <c r="SVO50" s="121"/>
      <c r="SVP50" s="121"/>
      <c r="SVQ50" s="121"/>
      <c r="SVR50" s="121"/>
      <c r="SVS50" s="121"/>
      <c r="SVT50" s="121"/>
      <c r="SVU50" s="121"/>
      <c r="SVV50" s="121"/>
      <c r="SVW50" s="121"/>
      <c r="SVX50" s="121"/>
      <c r="SVY50" s="121"/>
      <c r="SVZ50" s="121"/>
      <c r="SWA50" s="121"/>
      <c r="SWB50" s="121"/>
      <c r="SWC50" s="121"/>
      <c r="SWD50" s="121"/>
      <c r="SWE50" s="121"/>
      <c r="SWF50" s="121"/>
      <c r="SWG50" s="121"/>
      <c r="SWH50" s="121"/>
      <c r="SWI50" s="121"/>
      <c r="SWJ50" s="121"/>
      <c r="SWK50" s="121"/>
      <c r="SWL50" s="121"/>
      <c r="SWM50" s="121"/>
      <c r="SWN50" s="121"/>
      <c r="SWO50" s="121"/>
      <c r="SWP50" s="121"/>
      <c r="SWQ50" s="121"/>
      <c r="SWR50" s="121"/>
      <c r="SWS50" s="121"/>
      <c r="SWT50" s="121"/>
      <c r="SWU50" s="121"/>
      <c r="SWV50" s="121"/>
      <c r="SWW50" s="121"/>
      <c r="SWX50" s="121"/>
      <c r="SWY50" s="121"/>
      <c r="SWZ50" s="121"/>
      <c r="SXA50" s="121"/>
      <c r="SXB50" s="121"/>
      <c r="SXC50" s="121"/>
      <c r="SXD50" s="121"/>
      <c r="SXE50" s="121"/>
      <c r="SXF50" s="121"/>
      <c r="SXG50" s="121"/>
      <c r="SXH50" s="121"/>
      <c r="SXI50" s="121"/>
      <c r="SXJ50" s="121"/>
      <c r="SXK50" s="121"/>
      <c r="SXL50" s="121"/>
      <c r="SXM50" s="121"/>
      <c r="SXN50" s="121"/>
      <c r="SXO50" s="121"/>
      <c r="SXP50" s="121"/>
      <c r="SXQ50" s="121"/>
      <c r="SXR50" s="121"/>
      <c r="SXS50" s="121"/>
      <c r="SXT50" s="121"/>
      <c r="SXU50" s="121"/>
      <c r="SXV50" s="121"/>
      <c r="SXW50" s="121"/>
      <c r="SXX50" s="121"/>
      <c r="SXY50" s="121"/>
      <c r="SXZ50" s="121"/>
      <c r="SYA50" s="121"/>
      <c r="SYB50" s="121"/>
      <c r="SYC50" s="121"/>
      <c r="SYD50" s="121"/>
      <c r="SYE50" s="121"/>
      <c r="SYF50" s="121"/>
      <c r="SYG50" s="121"/>
      <c r="SYH50" s="121"/>
      <c r="SYI50" s="121"/>
      <c r="SYJ50" s="121"/>
      <c r="SYK50" s="121"/>
      <c r="SYL50" s="121"/>
      <c r="SYM50" s="121"/>
      <c r="SYN50" s="121"/>
      <c r="SYO50" s="121"/>
      <c r="SYP50" s="121"/>
      <c r="SYQ50" s="121"/>
      <c r="SYR50" s="121"/>
      <c r="SYS50" s="121"/>
      <c r="SYT50" s="121"/>
      <c r="SYU50" s="121"/>
      <c r="SYV50" s="121"/>
      <c r="SYW50" s="121"/>
      <c r="SYX50" s="121"/>
      <c r="SYY50" s="121"/>
      <c r="SYZ50" s="121"/>
      <c r="SZA50" s="121"/>
      <c r="SZB50" s="121"/>
      <c r="SZC50" s="121"/>
      <c r="SZD50" s="121"/>
      <c r="SZE50" s="121"/>
      <c r="SZF50" s="121"/>
      <c r="SZG50" s="121"/>
      <c r="SZH50" s="121"/>
      <c r="SZI50" s="121"/>
      <c r="SZJ50" s="121"/>
      <c r="SZK50" s="121"/>
      <c r="SZL50" s="121"/>
      <c r="SZM50" s="121"/>
      <c r="SZN50" s="121"/>
      <c r="SZO50" s="121"/>
      <c r="SZP50" s="121"/>
      <c r="SZQ50" s="121"/>
      <c r="SZR50" s="121"/>
      <c r="SZS50" s="121"/>
      <c r="SZT50" s="121"/>
      <c r="SZU50" s="121"/>
      <c r="SZV50" s="121"/>
      <c r="SZW50" s="121"/>
      <c r="SZX50" s="121"/>
      <c r="SZY50" s="121"/>
      <c r="SZZ50" s="121"/>
      <c r="TAA50" s="121"/>
      <c r="TAB50" s="121"/>
      <c r="TAC50" s="121"/>
      <c r="TAD50" s="121"/>
      <c r="TAE50" s="121"/>
      <c r="TAF50" s="121"/>
      <c r="TAG50" s="121"/>
      <c r="TAH50" s="121"/>
      <c r="TAI50" s="121"/>
      <c r="TAJ50" s="121"/>
      <c r="TAK50" s="121"/>
      <c r="TAL50" s="121"/>
      <c r="TAM50" s="121"/>
      <c r="TAN50" s="121"/>
      <c r="TAO50" s="121"/>
      <c r="TAP50" s="121"/>
      <c r="TAQ50" s="121"/>
      <c r="TAR50" s="121"/>
      <c r="TAS50" s="121"/>
      <c r="TAT50" s="121"/>
      <c r="TAU50" s="121"/>
      <c r="TAV50" s="121"/>
      <c r="TAW50" s="121"/>
      <c r="TAX50" s="121"/>
      <c r="TAY50" s="121"/>
      <c r="TAZ50" s="121"/>
      <c r="TBA50" s="121"/>
      <c r="TBB50" s="121"/>
      <c r="TBC50" s="121"/>
      <c r="TBD50" s="121"/>
      <c r="TBE50" s="121"/>
      <c r="TBF50" s="121"/>
      <c r="TBG50" s="121"/>
      <c r="TBH50" s="121"/>
      <c r="TBI50" s="121"/>
      <c r="TBJ50" s="121"/>
      <c r="TBK50" s="121"/>
      <c r="TBL50" s="121"/>
      <c r="TBM50" s="121"/>
      <c r="TBN50" s="121"/>
      <c r="TBO50" s="121"/>
      <c r="TBP50" s="121"/>
      <c r="TBQ50" s="121"/>
      <c r="TBR50" s="121"/>
      <c r="TBS50" s="121"/>
      <c r="TBT50" s="121"/>
      <c r="TBU50" s="121"/>
      <c r="TBV50" s="121"/>
      <c r="TBW50" s="121"/>
      <c r="TBX50" s="121"/>
      <c r="TBY50" s="121"/>
      <c r="TBZ50" s="121"/>
      <c r="TCA50" s="121"/>
      <c r="TCB50" s="121"/>
      <c r="TCC50" s="121"/>
      <c r="TCD50" s="121"/>
      <c r="TCE50" s="121"/>
      <c r="TCF50" s="121"/>
      <c r="TCG50" s="121"/>
      <c r="TCH50" s="121"/>
      <c r="TCI50" s="121"/>
      <c r="TCJ50" s="121"/>
      <c r="TCK50" s="121"/>
      <c r="TCL50" s="121"/>
      <c r="TCM50" s="121"/>
      <c r="TCN50" s="121"/>
      <c r="TCO50" s="121"/>
      <c r="TCP50" s="121"/>
      <c r="TCQ50" s="121"/>
      <c r="TCR50" s="121"/>
      <c r="TCS50" s="121"/>
      <c r="TCT50" s="121"/>
      <c r="TCU50" s="121"/>
      <c r="TCV50" s="121"/>
      <c r="TCW50" s="121"/>
      <c r="TCX50" s="121"/>
      <c r="TCY50" s="121"/>
      <c r="TCZ50" s="121"/>
      <c r="TDA50" s="121"/>
      <c r="TDB50" s="121"/>
      <c r="TDC50" s="121"/>
      <c r="TDD50" s="121"/>
      <c r="TDE50" s="121"/>
      <c r="TDF50" s="121"/>
      <c r="TDG50" s="121"/>
      <c r="TDH50" s="121"/>
      <c r="TDI50" s="121"/>
      <c r="TDJ50" s="121"/>
      <c r="TDK50" s="121"/>
      <c r="TDL50" s="121"/>
      <c r="TDM50" s="121"/>
      <c r="TDN50" s="121"/>
      <c r="TDO50" s="121"/>
      <c r="TDP50" s="121"/>
      <c r="TDQ50" s="121"/>
      <c r="TDR50" s="121"/>
      <c r="TDS50" s="121"/>
      <c r="TDT50" s="121"/>
      <c r="TDU50" s="121"/>
      <c r="TDV50" s="121"/>
      <c r="TDW50" s="121"/>
      <c r="TDX50" s="121"/>
      <c r="TDY50" s="121"/>
      <c r="TDZ50" s="121"/>
      <c r="TEA50" s="121"/>
      <c r="TEB50" s="121"/>
      <c r="TEC50" s="121"/>
      <c r="TED50" s="121"/>
      <c r="TEE50" s="121"/>
      <c r="TEF50" s="121"/>
      <c r="TEG50" s="121"/>
      <c r="TEH50" s="121"/>
      <c r="TEI50" s="121"/>
      <c r="TEJ50" s="121"/>
      <c r="TEK50" s="121"/>
      <c r="TEL50" s="121"/>
      <c r="TEM50" s="121"/>
      <c r="TEN50" s="121"/>
      <c r="TEO50" s="121"/>
      <c r="TEP50" s="121"/>
      <c r="TEQ50" s="121"/>
      <c r="TER50" s="121"/>
      <c r="TES50" s="121"/>
      <c r="TET50" s="121"/>
      <c r="TEU50" s="121"/>
      <c r="TEV50" s="121"/>
      <c r="TEW50" s="121"/>
      <c r="TEX50" s="121"/>
      <c r="TEY50" s="121"/>
      <c r="TEZ50" s="121"/>
      <c r="TFA50" s="121"/>
      <c r="TFB50" s="121"/>
      <c r="TFC50" s="121"/>
      <c r="TFD50" s="121"/>
      <c r="TFE50" s="121"/>
      <c r="TFF50" s="121"/>
      <c r="TFG50" s="121"/>
      <c r="TFH50" s="121"/>
      <c r="TFI50" s="121"/>
      <c r="TFJ50" s="121"/>
      <c r="TFK50" s="121"/>
      <c r="TFL50" s="121"/>
      <c r="TFM50" s="121"/>
      <c r="TFN50" s="121"/>
      <c r="TFO50" s="121"/>
      <c r="TFP50" s="121"/>
      <c r="TFQ50" s="121"/>
      <c r="TFR50" s="121"/>
      <c r="TFS50" s="121"/>
      <c r="TFT50" s="121"/>
      <c r="TFU50" s="121"/>
      <c r="TFV50" s="121"/>
      <c r="TFW50" s="121"/>
      <c r="TFX50" s="121"/>
      <c r="TFY50" s="121"/>
      <c r="TFZ50" s="121"/>
      <c r="TGA50" s="121"/>
      <c r="TGB50" s="121"/>
      <c r="TGC50" s="121"/>
      <c r="TGD50" s="121"/>
      <c r="TGE50" s="121"/>
      <c r="TGF50" s="121"/>
      <c r="TGG50" s="121"/>
      <c r="TGH50" s="121"/>
      <c r="TGI50" s="121"/>
      <c r="TGJ50" s="121"/>
      <c r="TGK50" s="121"/>
      <c r="TGL50" s="121"/>
      <c r="TGM50" s="121"/>
      <c r="TGN50" s="121"/>
      <c r="TGO50" s="121"/>
      <c r="TGP50" s="121"/>
      <c r="TGQ50" s="121"/>
      <c r="TGR50" s="121"/>
      <c r="TGS50" s="121"/>
      <c r="TGT50" s="121"/>
      <c r="TGU50" s="121"/>
      <c r="TGV50" s="121"/>
      <c r="TGW50" s="121"/>
      <c r="TGX50" s="121"/>
      <c r="TGY50" s="121"/>
      <c r="TGZ50" s="121"/>
      <c r="THA50" s="121"/>
      <c r="THB50" s="121"/>
      <c r="THC50" s="121"/>
      <c r="THD50" s="121"/>
      <c r="THE50" s="121"/>
      <c r="THF50" s="121"/>
      <c r="THG50" s="121"/>
      <c r="THH50" s="121"/>
      <c r="THI50" s="121"/>
      <c r="THJ50" s="121"/>
      <c r="THK50" s="121"/>
      <c r="THL50" s="121"/>
      <c r="THM50" s="121"/>
      <c r="THN50" s="121"/>
      <c r="THO50" s="121"/>
      <c r="THP50" s="121"/>
      <c r="THQ50" s="121"/>
      <c r="THR50" s="121"/>
      <c r="THS50" s="121"/>
      <c r="THT50" s="121"/>
      <c r="THU50" s="121"/>
      <c r="THV50" s="121"/>
      <c r="THW50" s="121"/>
      <c r="THX50" s="121"/>
      <c r="THY50" s="121"/>
      <c r="THZ50" s="121"/>
      <c r="TIA50" s="121"/>
      <c r="TIB50" s="121"/>
      <c r="TIC50" s="121"/>
      <c r="TID50" s="121"/>
      <c r="TIE50" s="121"/>
      <c r="TIF50" s="121"/>
      <c r="TIG50" s="121"/>
      <c r="TIH50" s="121"/>
      <c r="TII50" s="121"/>
      <c r="TIJ50" s="121"/>
      <c r="TIK50" s="121"/>
      <c r="TIL50" s="121"/>
      <c r="TIM50" s="121"/>
      <c r="TIN50" s="121"/>
      <c r="TIO50" s="121"/>
      <c r="TIP50" s="121"/>
      <c r="TIQ50" s="121"/>
      <c r="TIR50" s="121"/>
      <c r="TIS50" s="121"/>
      <c r="TIT50" s="121"/>
      <c r="TIU50" s="121"/>
      <c r="TIV50" s="121"/>
      <c r="TIW50" s="121"/>
      <c r="TIX50" s="121"/>
      <c r="TIY50" s="121"/>
      <c r="TIZ50" s="121"/>
      <c r="TJA50" s="121"/>
      <c r="TJB50" s="121"/>
      <c r="TJC50" s="121"/>
      <c r="TJD50" s="121"/>
      <c r="TJE50" s="121"/>
      <c r="TJF50" s="121"/>
      <c r="TJG50" s="121"/>
      <c r="TJH50" s="121"/>
      <c r="TJI50" s="121"/>
      <c r="TJJ50" s="121"/>
      <c r="TJK50" s="121"/>
      <c r="TJL50" s="121"/>
      <c r="TJM50" s="121"/>
      <c r="TJN50" s="121"/>
      <c r="TJO50" s="121"/>
      <c r="TJP50" s="121"/>
      <c r="TJQ50" s="121"/>
      <c r="TJR50" s="121"/>
      <c r="TJS50" s="121"/>
      <c r="TJT50" s="121"/>
      <c r="TJU50" s="121"/>
      <c r="TJV50" s="121"/>
      <c r="TJW50" s="121"/>
      <c r="TJX50" s="121"/>
      <c r="TJY50" s="121"/>
      <c r="TJZ50" s="121"/>
      <c r="TKA50" s="121"/>
      <c r="TKB50" s="121"/>
      <c r="TKC50" s="121"/>
      <c r="TKD50" s="121"/>
      <c r="TKE50" s="121"/>
      <c r="TKF50" s="121"/>
      <c r="TKG50" s="121"/>
      <c r="TKH50" s="121"/>
      <c r="TKI50" s="121"/>
      <c r="TKJ50" s="121"/>
      <c r="TKK50" s="121"/>
      <c r="TKL50" s="121"/>
      <c r="TKM50" s="121"/>
      <c r="TKN50" s="121"/>
      <c r="TKO50" s="121"/>
      <c r="TKP50" s="121"/>
      <c r="TKQ50" s="121"/>
      <c r="TKR50" s="121"/>
      <c r="TKS50" s="121"/>
      <c r="TKT50" s="121"/>
      <c r="TKU50" s="121"/>
      <c r="TKV50" s="121"/>
      <c r="TKW50" s="121"/>
      <c r="TKX50" s="121"/>
      <c r="TKY50" s="121"/>
      <c r="TKZ50" s="121"/>
      <c r="TLA50" s="121"/>
      <c r="TLB50" s="121"/>
      <c r="TLC50" s="121"/>
      <c r="TLD50" s="121"/>
      <c r="TLE50" s="121"/>
      <c r="TLF50" s="121"/>
      <c r="TLG50" s="121"/>
      <c r="TLH50" s="121"/>
      <c r="TLI50" s="121"/>
      <c r="TLJ50" s="121"/>
      <c r="TLK50" s="121"/>
      <c r="TLL50" s="121"/>
      <c r="TLM50" s="121"/>
      <c r="TLN50" s="121"/>
      <c r="TLO50" s="121"/>
      <c r="TLP50" s="121"/>
      <c r="TLQ50" s="121"/>
      <c r="TLR50" s="121"/>
      <c r="TLS50" s="121"/>
      <c r="TLT50" s="121"/>
      <c r="TLU50" s="121"/>
      <c r="TLV50" s="121"/>
      <c r="TLW50" s="121"/>
      <c r="TLX50" s="121"/>
      <c r="TLY50" s="121"/>
      <c r="TLZ50" s="121"/>
      <c r="TMA50" s="121"/>
      <c r="TMB50" s="121"/>
      <c r="TMC50" s="121"/>
      <c r="TMD50" s="121"/>
      <c r="TME50" s="121"/>
      <c r="TMF50" s="121"/>
      <c r="TMG50" s="121"/>
      <c r="TMH50" s="121"/>
      <c r="TMI50" s="121"/>
      <c r="TMJ50" s="121"/>
      <c r="TMK50" s="121"/>
      <c r="TML50" s="121"/>
      <c r="TMM50" s="121"/>
      <c r="TMN50" s="121"/>
      <c r="TMO50" s="121"/>
      <c r="TMP50" s="121"/>
      <c r="TMQ50" s="121"/>
      <c r="TMR50" s="121"/>
      <c r="TMS50" s="121"/>
      <c r="TMT50" s="121"/>
      <c r="TMU50" s="121"/>
      <c r="TMV50" s="121"/>
      <c r="TMW50" s="121"/>
      <c r="TMX50" s="121"/>
      <c r="TMY50" s="121"/>
      <c r="TMZ50" s="121"/>
      <c r="TNA50" s="121"/>
      <c r="TNB50" s="121"/>
      <c r="TNC50" s="121"/>
      <c r="TND50" s="121"/>
      <c r="TNE50" s="121"/>
      <c r="TNF50" s="121"/>
      <c r="TNG50" s="121"/>
      <c r="TNH50" s="121"/>
      <c r="TNI50" s="121"/>
      <c r="TNJ50" s="121"/>
      <c r="TNK50" s="121"/>
      <c r="TNL50" s="121"/>
      <c r="TNM50" s="121"/>
      <c r="TNN50" s="121"/>
      <c r="TNO50" s="121"/>
      <c r="TNP50" s="121"/>
      <c r="TNQ50" s="121"/>
      <c r="TNR50" s="121"/>
      <c r="TNS50" s="121"/>
      <c r="TNT50" s="121"/>
      <c r="TNU50" s="121"/>
      <c r="TNV50" s="121"/>
      <c r="TNW50" s="121"/>
      <c r="TNX50" s="121"/>
      <c r="TNY50" s="121"/>
      <c r="TNZ50" s="121"/>
      <c r="TOA50" s="121"/>
      <c r="TOB50" s="121"/>
      <c r="TOC50" s="121"/>
      <c r="TOD50" s="121"/>
      <c r="TOE50" s="121"/>
      <c r="TOF50" s="121"/>
      <c r="TOG50" s="121"/>
      <c r="TOH50" s="121"/>
      <c r="TOI50" s="121"/>
      <c r="TOJ50" s="121"/>
      <c r="TOK50" s="121"/>
      <c r="TOL50" s="121"/>
      <c r="TOM50" s="121"/>
      <c r="TON50" s="121"/>
      <c r="TOO50" s="121"/>
      <c r="TOP50" s="121"/>
      <c r="TOQ50" s="121"/>
      <c r="TOR50" s="121"/>
      <c r="TOS50" s="121"/>
      <c r="TOT50" s="121"/>
      <c r="TOU50" s="121"/>
      <c r="TOV50" s="121"/>
      <c r="TOW50" s="121"/>
      <c r="TOX50" s="121"/>
      <c r="TOY50" s="121"/>
      <c r="TOZ50" s="121"/>
      <c r="TPA50" s="121"/>
      <c r="TPB50" s="121"/>
      <c r="TPC50" s="121"/>
      <c r="TPD50" s="121"/>
      <c r="TPE50" s="121"/>
      <c r="TPF50" s="121"/>
      <c r="TPG50" s="121"/>
      <c r="TPH50" s="121"/>
      <c r="TPI50" s="121"/>
      <c r="TPJ50" s="121"/>
      <c r="TPK50" s="121"/>
      <c r="TPL50" s="121"/>
      <c r="TPM50" s="121"/>
      <c r="TPN50" s="121"/>
      <c r="TPO50" s="121"/>
      <c r="TPP50" s="121"/>
      <c r="TPQ50" s="121"/>
      <c r="TPR50" s="121"/>
      <c r="TPS50" s="121"/>
      <c r="TPT50" s="121"/>
      <c r="TPU50" s="121"/>
      <c r="TPV50" s="121"/>
      <c r="TPW50" s="121"/>
      <c r="TPX50" s="121"/>
      <c r="TPY50" s="121"/>
      <c r="TPZ50" s="121"/>
      <c r="TQA50" s="121"/>
      <c r="TQB50" s="121"/>
      <c r="TQC50" s="121"/>
      <c r="TQD50" s="121"/>
      <c r="TQE50" s="121"/>
      <c r="TQF50" s="121"/>
      <c r="TQG50" s="121"/>
      <c r="TQH50" s="121"/>
      <c r="TQI50" s="121"/>
      <c r="TQJ50" s="121"/>
      <c r="TQK50" s="121"/>
      <c r="TQL50" s="121"/>
      <c r="TQM50" s="121"/>
      <c r="TQN50" s="121"/>
      <c r="TQO50" s="121"/>
      <c r="TQP50" s="121"/>
      <c r="TQQ50" s="121"/>
      <c r="TQR50" s="121"/>
      <c r="TQS50" s="121"/>
      <c r="TQT50" s="121"/>
      <c r="TQU50" s="121"/>
      <c r="TQV50" s="121"/>
      <c r="TQW50" s="121"/>
      <c r="TQX50" s="121"/>
      <c r="TQY50" s="121"/>
      <c r="TQZ50" s="121"/>
      <c r="TRA50" s="121"/>
      <c r="TRB50" s="121"/>
      <c r="TRC50" s="121"/>
      <c r="TRD50" s="121"/>
      <c r="TRE50" s="121"/>
      <c r="TRF50" s="121"/>
      <c r="TRG50" s="121"/>
      <c r="TRH50" s="121"/>
      <c r="TRI50" s="121"/>
      <c r="TRJ50" s="121"/>
      <c r="TRK50" s="121"/>
      <c r="TRL50" s="121"/>
      <c r="TRM50" s="121"/>
      <c r="TRN50" s="121"/>
      <c r="TRO50" s="121"/>
      <c r="TRP50" s="121"/>
      <c r="TRQ50" s="121"/>
      <c r="TRR50" s="121"/>
      <c r="TRS50" s="121"/>
      <c r="TRT50" s="121"/>
      <c r="TRU50" s="121"/>
      <c r="TRV50" s="121"/>
      <c r="TRW50" s="121"/>
      <c r="TRX50" s="121"/>
      <c r="TRY50" s="121"/>
      <c r="TRZ50" s="121"/>
      <c r="TSA50" s="121"/>
      <c r="TSB50" s="121"/>
      <c r="TSC50" s="121"/>
      <c r="TSD50" s="121"/>
      <c r="TSE50" s="121"/>
      <c r="TSF50" s="121"/>
      <c r="TSG50" s="121"/>
      <c r="TSH50" s="121"/>
      <c r="TSI50" s="121"/>
      <c r="TSJ50" s="121"/>
      <c r="TSK50" s="121"/>
      <c r="TSL50" s="121"/>
      <c r="TSM50" s="121"/>
      <c r="TSN50" s="121"/>
      <c r="TSO50" s="121"/>
      <c r="TSP50" s="121"/>
      <c r="TSQ50" s="121"/>
      <c r="TSR50" s="121"/>
      <c r="TSS50" s="121"/>
      <c r="TST50" s="121"/>
      <c r="TSU50" s="121"/>
      <c r="TSV50" s="121"/>
      <c r="TSW50" s="121"/>
      <c r="TSX50" s="121"/>
      <c r="TSY50" s="121"/>
      <c r="TSZ50" s="121"/>
      <c r="TTA50" s="121"/>
      <c r="TTB50" s="121"/>
      <c r="TTC50" s="121"/>
      <c r="TTD50" s="121"/>
      <c r="TTE50" s="121"/>
      <c r="TTF50" s="121"/>
      <c r="TTG50" s="121"/>
      <c r="TTH50" s="121"/>
      <c r="TTI50" s="121"/>
      <c r="TTJ50" s="121"/>
      <c r="TTK50" s="121"/>
      <c r="TTL50" s="121"/>
      <c r="TTM50" s="121"/>
      <c r="TTN50" s="121"/>
      <c r="TTO50" s="121"/>
      <c r="TTP50" s="121"/>
      <c r="TTQ50" s="121"/>
      <c r="TTR50" s="121"/>
      <c r="TTS50" s="121"/>
      <c r="TTT50" s="121"/>
      <c r="TTU50" s="121"/>
      <c r="TTV50" s="121"/>
      <c r="TTW50" s="121"/>
      <c r="TTX50" s="121"/>
      <c r="TTY50" s="121"/>
      <c r="TTZ50" s="121"/>
      <c r="TUA50" s="121"/>
      <c r="TUB50" s="121"/>
      <c r="TUC50" s="121"/>
      <c r="TUD50" s="121"/>
      <c r="TUE50" s="121"/>
      <c r="TUF50" s="121"/>
      <c r="TUG50" s="121"/>
      <c r="TUH50" s="121"/>
      <c r="TUI50" s="121"/>
      <c r="TUJ50" s="121"/>
      <c r="TUK50" s="121"/>
      <c r="TUL50" s="121"/>
      <c r="TUM50" s="121"/>
      <c r="TUN50" s="121"/>
      <c r="TUO50" s="121"/>
      <c r="TUP50" s="121"/>
      <c r="TUQ50" s="121"/>
      <c r="TUR50" s="121"/>
      <c r="TUS50" s="121"/>
      <c r="TUT50" s="121"/>
      <c r="TUU50" s="121"/>
      <c r="TUV50" s="121"/>
      <c r="TUW50" s="121"/>
      <c r="TUX50" s="121"/>
      <c r="TUY50" s="121"/>
      <c r="TUZ50" s="121"/>
      <c r="TVA50" s="121"/>
      <c r="TVB50" s="121"/>
      <c r="TVC50" s="121"/>
      <c r="TVD50" s="121"/>
      <c r="TVE50" s="121"/>
      <c r="TVF50" s="121"/>
      <c r="TVG50" s="121"/>
      <c r="TVH50" s="121"/>
      <c r="TVI50" s="121"/>
      <c r="TVJ50" s="121"/>
      <c r="TVK50" s="121"/>
      <c r="TVL50" s="121"/>
      <c r="TVM50" s="121"/>
      <c r="TVN50" s="121"/>
      <c r="TVO50" s="121"/>
      <c r="TVP50" s="121"/>
      <c r="TVQ50" s="121"/>
      <c r="TVR50" s="121"/>
      <c r="TVS50" s="121"/>
      <c r="TVT50" s="121"/>
      <c r="TVU50" s="121"/>
      <c r="TVV50" s="121"/>
      <c r="TVW50" s="121"/>
      <c r="TVX50" s="121"/>
      <c r="TVY50" s="121"/>
      <c r="TVZ50" s="121"/>
      <c r="TWA50" s="121"/>
      <c r="TWB50" s="121"/>
      <c r="TWC50" s="121"/>
      <c r="TWD50" s="121"/>
      <c r="TWE50" s="121"/>
      <c r="TWF50" s="121"/>
      <c r="TWG50" s="121"/>
      <c r="TWH50" s="121"/>
      <c r="TWI50" s="121"/>
      <c r="TWJ50" s="121"/>
      <c r="TWK50" s="121"/>
      <c r="TWL50" s="121"/>
      <c r="TWM50" s="121"/>
      <c r="TWN50" s="121"/>
      <c r="TWO50" s="121"/>
      <c r="TWP50" s="121"/>
      <c r="TWQ50" s="121"/>
      <c r="TWR50" s="121"/>
      <c r="TWS50" s="121"/>
      <c r="TWT50" s="121"/>
      <c r="TWU50" s="121"/>
      <c r="TWV50" s="121"/>
      <c r="TWW50" s="121"/>
      <c r="TWX50" s="121"/>
      <c r="TWY50" s="121"/>
      <c r="TWZ50" s="121"/>
      <c r="TXA50" s="121"/>
      <c r="TXB50" s="121"/>
      <c r="TXC50" s="121"/>
      <c r="TXD50" s="121"/>
      <c r="TXE50" s="121"/>
      <c r="TXF50" s="121"/>
      <c r="TXG50" s="121"/>
      <c r="TXH50" s="121"/>
      <c r="TXI50" s="121"/>
      <c r="TXJ50" s="121"/>
      <c r="TXK50" s="121"/>
      <c r="TXL50" s="121"/>
      <c r="TXM50" s="121"/>
      <c r="TXN50" s="121"/>
      <c r="TXO50" s="121"/>
      <c r="TXP50" s="121"/>
      <c r="TXQ50" s="121"/>
      <c r="TXR50" s="121"/>
      <c r="TXS50" s="121"/>
      <c r="TXT50" s="121"/>
      <c r="TXU50" s="121"/>
      <c r="TXV50" s="121"/>
      <c r="TXW50" s="121"/>
      <c r="TXX50" s="121"/>
      <c r="TXY50" s="121"/>
      <c r="TXZ50" s="121"/>
      <c r="TYA50" s="121"/>
      <c r="TYB50" s="121"/>
      <c r="TYC50" s="121"/>
      <c r="TYD50" s="121"/>
      <c r="TYE50" s="121"/>
      <c r="TYF50" s="121"/>
      <c r="TYG50" s="121"/>
      <c r="TYH50" s="121"/>
      <c r="TYI50" s="121"/>
      <c r="TYJ50" s="121"/>
      <c r="TYK50" s="121"/>
      <c r="TYL50" s="121"/>
      <c r="TYM50" s="121"/>
      <c r="TYN50" s="121"/>
      <c r="TYO50" s="121"/>
      <c r="TYP50" s="121"/>
      <c r="TYQ50" s="121"/>
      <c r="TYR50" s="121"/>
      <c r="TYS50" s="121"/>
      <c r="TYT50" s="121"/>
      <c r="TYU50" s="121"/>
      <c r="TYV50" s="121"/>
      <c r="TYW50" s="121"/>
      <c r="TYX50" s="121"/>
      <c r="TYY50" s="121"/>
      <c r="TYZ50" s="121"/>
      <c r="TZA50" s="121"/>
      <c r="TZB50" s="121"/>
      <c r="TZC50" s="121"/>
      <c r="TZD50" s="121"/>
      <c r="TZE50" s="121"/>
      <c r="TZF50" s="121"/>
      <c r="TZG50" s="121"/>
      <c r="TZH50" s="121"/>
      <c r="TZI50" s="121"/>
      <c r="TZJ50" s="121"/>
      <c r="TZK50" s="121"/>
      <c r="TZL50" s="121"/>
      <c r="TZM50" s="121"/>
      <c r="TZN50" s="121"/>
      <c r="TZO50" s="121"/>
      <c r="TZP50" s="121"/>
      <c r="TZQ50" s="121"/>
      <c r="TZR50" s="121"/>
      <c r="TZS50" s="121"/>
      <c r="TZT50" s="121"/>
      <c r="TZU50" s="121"/>
      <c r="TZV50" s="121"/>
      <c r="TZW50" s="121"/>
      <c r="TZX50" s="121"/>
      <c r="TZY50" s="121"/>
      <c r="TZZ50" s="121"/>
      <c r="UAA50" s="121"/>
      <c r="UAB50" s="121"/>
      <c r="UAC50" s="121"/>
      <c r="UAD50" s="121"/>
      <c r="UAE50" s="121"/>
      <c r="UAF50" s="121"/>
      <c r="UAG50" s="121"/>
      <c r="UAH50" s="121"/>
      <c r="UAI50" s="121"/>
      <c r="UAJ50" s="121"/>
      <c r="UAK50" s="121"/>
      <c r="UAL50" s="121"/>
      <c r="UAM50" s="121"/>
      <c r="UAN50" s="121"/>
      <c r="UAO50" s="121"/>
      <c r="UAP50" s="121"/>
      <c r="UAQ50" s="121"/>
      <c r="UAR50" s="121"/>
      <c r="UAS50" s="121"/>
      <c r="UAT50" s="121"/>
      <c r="UAU50" s="121"/>
      <c r="UAV50" s="121"/>
      <c r="UAW50" s="121"/>
      <c r="UAX50" s="121"/>
      <c r="UAY50" s="121"/>
      <c r="UAZ50" s="121"/>
      <c r="UBA50" s="121"/>
      <c r="UBB50" s="121"/>
      <c r="UBC50" s="121"/>
      <c r="UBD50" s="121"/>
      <c r="UBE50" s="121"/>
      <c r="UBF50" s="121"/>
      <c r="UBG50" s="121"/>
      <c r="UBH50" s="121"/>
      <c r="UBI50" s="121"/>
      <c r="UBJ50" s="121"/>
      <c r="UBK50" s="121"/>
      <c r="UBL50" s="121"/>
      <c r="UBM50" s="121"/>
      <c r="UBN50" s="121"/>
      <c r="UBO50" s="121"/>
      <c r="UBP50" s="121"/>
      <c r="UBQ50" s="121"/>
      <c r="UBR50" s="121"/>
      <c r="UBS50" s="121"/>
      <c r="UBT50" s="121"/>
      <c r="UBU50" s="121"/>
      <c r="UBV50" s="121"/>
      <c r="UBW50" s="121"/>
      <c r="UBX50" s="121"/>
      <c r="UBY50" s="121"/>
      <c r="UBZ50" s="121"/>
      <c r="UCA50" s="121"/>
      <c r="UCB50" s="121"/>
      <c r="UCC50" s="121"/>
      <c r="UCD50" s="121"/>
      <c r="UCE50" s="121"/>
      <c r="UCF50" s="121"/>
      <c r="UCG50" s="121"/>
      <c r="UCH50" s="121"/>
      <c r="UCI50" s="121"/>
      <c r="UCJ50" s="121"/>
      <c r="UCK50" s="121"/>
      <c r="UCL50" s="121"/>
      <c r="UCM50" s="121"/>
      <c r="UCN50" s="121"/>
      <c r="UCO50" s="121"/>
      <c r="UCP50" s="121"/>
      <c r="UCQ50" s="121"/>
      <c r="UCR50" s="121"/>
      <c r="UCS50" s="121"/>
      <c r="UCT50" s="121"/>
      <c r="UCU50" s="121"/>
      <c r="UCV50" s="121"/>
      <c r="UCW50" s="121"/>
      <c r="UCX50" s="121"/>
      <c r="UCY50" s="121"/>
      <c r="UCZ50" s="121"/>
      <c r="UDA50" s="121"/>
      <c r="UDB50" s="121"/>
      <c r="UDC50" s="121"/>
      <c r="UDD50" s="121"/>
      <c r="UDE50" s="121"/>
      <c r="UDF50" s="121"/>
      <c r="UDG50" s="121"/>
      <c r="UDH50" s="121"/>
      <c r="UDI50" s="121"/>
      <c r="UDJ50" s="121"/>
      <c r="UDK50" s="121"/>
      <c r="UDL50" s="121"/>
      <c r="UDM50" s="121"/>
      <c r="UDN50" s="121"/>
      <c r="UDO50" s="121"/>
      <c r="UDP50" s="121"/>
      <c r="UDQ50" s="121"/>
      <c r="UDR50" s="121"/>
      <c r="UDS50" s="121"/>
      <c r="UDT50" s="121"/>
      <c r="UDU50" s="121"/>
      <c r="UDV50" s="121"/>
      <c r="UDW50" s="121"/>
      <c r="UDX50" s="121"/>
      <c r="UDY50" s="121"/>
      <c r="UDZ50" s="121"/>
      <c r="UEA50" s="121"/>
      <c r="UEB50" s="121"/>
      <c r="UEC50" s="121"/>
      <c r="UED50" s="121"/>
      <c r="UEE50" s="121"/>
      <c r="UEF50" s="121"/>
      <c r="UEG50" s="121"/>
      <c r="UEH50" s="121"/>
      <c r="UEI50" s="121"/>
      <c r="UEJ50" s="121"/>
      <c r="UEK50" s="121"/>
      <c r="UEL50" s="121"/>
      <c r="UEM50" s="121"/>
      <c r="UEN50" s="121"/>
      <c r="UEO50" s="121"/>
      <c r="UEP50" s="121"/>
      <c r="UEQ50" s="121"/>
      <c r="UER50" s="121"/>
      <c r="UES50" s="121"/>
      <c r="UET50" s="121"/>
      <c r="UEU50" s="121"/>
      <c r="UEV50" s="121"/>
      <c r="UEW50" s="121"/>
      <c r="UEX50" s="121"/>
      <c r="UEY50" s="121"/>
      <c r="UEZ50" s="121"/>
      <c r="UFA50" s="121"/>
      <c r="UFB50" s="121"/>
      <c r="UFC50" s="121"/>
      <c r="UFD50" s="121"/>
      <c r="UFE50" s="121"/>
      <c r="UFF50" s="121"/>
      <c r="UFG50" s="121"/>
      <c r="UFH50" s="121"/>
      <c r="UFI50" s="121"/>
      <c r="UFJ50" s="121"/>
      <c r="UFK50" s="121"/>
      <c r="UFL50" s="121"/>
      <c r="UFM50" s="121"/>
      <c r="UFN50" s="121"/>
      <c r="UFO50" s="121"/>
      <c r="UFP50" s="121"/>
      <c r="UFQ50" s="121"/>
      <c r="UFR50" s="121"/>
      <c r="UFS50" s="121"/>
      <c r="UFT50" s="121"/>
      <c r="UFU50" s="121"/>
      <c r="UFV50" s="121"/>
      <c r="UFW50" s="121"/>
      <c r="UFX50" s="121"/>
      <c r="UFY50" s="121"/>
      <c r="UFZ50" s="121"/>
      <c r="UGA50" s="121"/>
      <c r="UGB50" s="121"/>
      <c r="UGC50" s="121"/>
      <c r="UGD50" s="121"/>
      <c r="UGE50" s="121"/>
      <c r="UGF50" s="121"/>
      <c r="UGG50" s="121"/>
      <c r="UGH50" s="121"/>
      <c r="UGI50" s="121"/>
      <c r="UGJ50" s="121"/>
      <c r="UGK50" s="121"/>
      <c r="UGL50" s="121"/>
      <c r="UGM50" s="121"/>
      <c r="UGN50" s="121"/>
      <c r="UGO50" s="121"/>
      <c r="UGP50" s="121"/>
      <c r="UGQ50" s="121"/>
      <c r="UGR50" s="121"/>
      <c r="UGS50" s="121"/>
      <c r="UGT50" s="121"/>
      <c r="UGU50" s="121"/>
      <c r="UGV50" s="121"/>
      <c r="UGW50" s="121"/>
      <c r="UGX50" s="121"/>
      <c r="UGY50" s="121"/>
      <c r="UGZ50" s="121"/>
      <c r="UHA50" s="121"/>
      <c r="UHB50" s="121"/>
      <c r="UHC50" s="121"/>
      <c r="UHD50" s="121"/>
      <c r="UHE50" s="121"/>
      <c r="UHF50" s="121"/>
      <c r="UHG50" s="121"/>
      <c r="UHH50" s="121"/>
      <c r="UHI50" s="121"/>
      <c r="UHJ50" s="121"/>
      <c r="UHK50" s="121"/>
      <c r="UHL50" s="121"/>
      <c r="UHM50" s="121"/>
      <c r="UHN50" s="121"/>
      <c r="UHO50" s="121"/>
      <c r="UHP50" s="121"/>
      <c r="UHQ50" s="121"/>
      <c r="UHR50" s="121"/>
      <c r="UHS50" s="121"/>
      <c r="UHT50" s="121"/>
      <c r="UHU50" s="121"/>
      <c r="UHV50" s="121"/>
      <c r="UHW50" s="121"/>
      <c r="UHX50" s="121"/>
      <c r="UHY50" s="121"/>
      <c r="UHZ50" s="121"/>
      <c r="UIA50" s="121"/>
      <c r="UIB50" s="121"/>
      <c r="UIC50" s="121"/>
      <c r="UID50" s="121"/>
      <c r="UIE50" s="121"/>
      <c r="UIF50" s="121"/>
      <c r="UIG50" s="121"/>
      <c r="UIH50" s="121"/>
      <c r="UII50" s="121"/>
      <c r="UIJ50" s="121"/>
      <c r="UIK50" s="121"/>
      <c r="UIL50" s="121"/>
      <c r="UIM50" s="121"/>
      <c r="UIN50" s="121"/>
      <c r="UIO50" s="121"/>
      <c r="UIP50" s="121"/>
      <c r="UIQ50" s="121"/>
      <c r="UIR50" s="121"/>
      <c r="UIS50" s="121"/>
      <c r="UIT50" s="121"/>
      <c r="UIU50" s="121"/>
      <c r="UIV50" s="121"/>
      <c r="UIW50" s="121"/>
      <c r="UIX50" s="121"/>
      <c r="UIY50" s="121"/>
      <c r="UIZ50" s="121"/>
      <c r="UJA50" s="121"/>
      <c r="UJB50" s="121"/>
      <c r="UJC50" s="121"/>
      <c r="UJD50" s="121"/>
      <c r="UJE50" s="121"/>
      <c r="UJF50" s="121"/>
      <c r="UJG50" s="121"/>
      <c r="UJH50" s="121"/>
      <c r="UJI50" s="121"/>
      <c r="UJJ50" s="121"/>
      <c r="UJK50" s="121"/>
      <c r="UJL50" s="121"/>
      <c r="UJM50" s="121"/>
      <c r="UJN50" s="121"/>
      <c r="UJO50" s="121"/>
      <c r="UJP50" s="121"/>
      <c r="UJQ50" s="121"/>
      <c r="UJR50" s="121"/>
      <c r="UJS50" s="121"/>
      <c r="UJT50" s="121"/>
      <c r="UJU50" s="121"/>
      <c r="UJV50" s="121"/>
      <c r="UJW50" s="121"/>
      <c r="UJX50" s="121"/>
      <c r="UJY50" s="121"/>
      <c r="UJZ50" s="121"/>
      <c r="UKA50" s="121"/>
      <c r="UKB50" s="121"/>
      <c r="UKC50" s="121"/>
      <c r="UKD50" s="121"/>
      <c r="UKE50" s="121"/>
      <c r="UKF50" s="121"/>
      <c r="UKG50" s="121"/>
      <c r="UKH50" s="121"/>
      <c r="UKI50" s="121"/>
      <c r="UKJ50" s="121"/>
      <c r="UKK50" s="121"/>
      <c r="UKL50" s="121"/>
      <c r="UKM50" s="121"/>
      <c r="UKN50" s="121"/>
      <c r="UKO50" s="121"/>
      <c r="UKP50" s="121"/>
      <c r="UKQ50" s="121"/>
      <c r="UKR50" s="121"/>
      <c r="UKS50" s="121"/>
      <c r="UKT50" s="121"/>
      <c r="UKU50" s="121"/>
      <c r="UKV50" s="121"/>
      <c r="UKW50" s="121"/>
      <c r="UKX50" s="121"/>
      <c r="UKY50" s="121"/>
      <c r="UKZ50" s="121"/>
      <c r="ULA50" s="121"/>
      <c r="ULB50" s="121"/>
      <c r="ULC50" s="121"/>
      <c r="ULD50" s="121"/>
      <c r="ULE50" s="121"/>
      <c r="ULF50" s="121"/>
      <c r="ULG50" s="121"/>
      <c r="ULH50" s="121"/>
      <c r="ULI50" s="121"/>
      <c r="ULJ50" s="121"/>
      <c r="ULK50" s="121"/>
      <c r="ULL50" s="121"/>
      <c r="ULM50" s="121"/>
      <c r="ULN50" s="121"/>
      <c r="ULO50" s="121"/>
      <c r="ULP50" s="121"/>
      <c r="ULQ50" s="121"/>
      <c r="ULR50" s="121"/>
      <c r="ULS50" s="121"/>
      <c r="ULT50" s="121"/>
      <c r="ULU50" s="121"/>
      <c r="ULV50" s="121"/>
      <c r="ULW50" s="121"/>
      <c r="ULX50" s="121"/>
      <c r="ULY50" s="121"/>
      <c r="ULZ50" s="121"/>
      <c r="UMA50" s="121"/>
      <c r="UMB50" s="121"/>
      <c r="UMC50" s="121"/>
      <c r="UMD50" s="121"/>
      <c r="UME50" s="121"/>
      <c r="UMF50" s="121"/>
      <c r="UMG50" s="121"/>
      <c r="UMH50" s="121"/>
      <c r="UMI50" s="121"/>
      <c r="UMJ50" s="121"/>
      <c r="UMK50" s="121"/>
      <c r="UML50" s="121"/>
      <c r="UMM50" s="121"/>
      <c r="UMN50" s="121"/>
      <c r="UMO50" s="121"/>
      <c r="UMP50" s="121"/>
      <c r="UMQ50" s="121"/>
      <c r="UMR50" s="121"/>
      <c r="UMS50" s="121"/>
      <c r="UMT50" s="121"/>
      <c r="UMU50" s="121"/>
      <c r="UMV50" s="121"/>
      <c r="UMW50" s="121"/>
      <c r="UMX50" s="121"/>
      <c r="UMY50" s="121"/>
      <c r="UMZ50" s="121"/>
      <c r="UNA50" s="121"/>
      <c r="UNB50" s="121"/>
      <c r="UNC50" s="121"/>
      <c r="UND50" s="121"/>
      <c r="UNE50" s="121"/>
      <c r="UNF50" s="121"/>
      <c r="UNG50" s="121"/>
      <c r="UNH50" s="121"/>
      <c r="UNI50" s="121"/>
      <c r="UNJ50" s="121"/>
      <c r="UNK50" s="121"/>
      <c r="UNL50" s="121"/>
      <c r="UNM50" s="121"/>
      <c r="UNN50" s="121"/>
      <c r="UNO50" s="121"/>
      <c r="UNP50" s="121"/>
      <c r="UNQ50" s="121"/>
      <c r="UNR50" s="121"/>
      <c r="UNS50" s="121"/>
      <c r="UNT50" s="121"/>
      <c r="UNU50" s="121"/>
      <c r="UNV50" s="121"/>
      <c r="UNW50" s="121"/>
      <c r="UNX50" s="121"/>
      <c r="UNY50" s="121"/>
      <c r="UNZ50" s="121"/>
      <c r="UOA50" s="121"/>
      <c r="UOB50" s="121"/>
      <c r="UOC50" s="121"/>
      <c r="UOD50" s="121"/>
      <c r="UOE50" s="121"/>
      <c r="UOF50" s="121"/>
      <c r="UOG50" s="121"/>
      <c r="UOH50" s="121"/>
      <c r="UOI50" s="121"/>
      <c r="UOJ50" s="121"/>
      <c r="UOK50" s="121"/>
      <c r="UOL50" s="121"/>
      <c r="UOM50" s="121"/>
      <c r="UON50" s="121"/>
      <c r="UOO50" s="121"/>
      <c r="UOP50" s="121"/>
      <c r="UOQ50" s="121"/>
      <c r="UOR50" s="121"/>
      <c r="UOS50" s="121"/>
      <c r="UOT50" s="121"/>
      <c r="UOU50" s="121"/>
      <c r="UOV50" s="121"/>
      <c r="UOW50" s="121"/>
      <c r="UOX50" s="121"/>
      <c r="UOY50" s="121"/>
      <c r="UOZ50" s="121"/>
      <c r="UPA50" s="121"/>
      <c r="UPB50" s="121"/>
      <c r="UPC50" s="121"/>
      <c r="UPD50" s="121"/>
      <c r="UPE50" s="121"/>
      <c r="UPF50" s="121"/>
      <c r="UPG50" s="121"/>
      <c r="UPH50" s="121"/>
      <c r="UPI50" s="121"/>
      <c r="UPJ50" s="121"/>
      <c r="UPK50" s="121"/>
      <c r="UPL50" s="121"/>
      <c r="UPM50" s="121"/>
      <c r="UPN50" s="121"/>
      <c r="UPO50" s="121"/>
      <c r="UPP50" s="121"/>
      <c r="UPQ50" s="121"/>
      <c r="UPR50" s="121"/>
      <c r="UPS50" s="121"/>
      <c r="UPT50" s="121"/>
      <c r="UPU50" s="121"/>
      <c r="UPV50" s="121"/>
      <c r="UPW50" s="121"/>
      <c r="UPX50" s="121"/>
      <c r="UPY50" s="121"/>
      <c r="UPZ50" s="121"/>
      <c r="UQA50" s="121"/>
      <c r="UQB50" s="121"/>
      <c r="UQC50" s="121"/>
      <c r="UQD50" s="121"/>
      <c r="UQE50" s="121"/>
      <c r="UQF50" s="121"/>
      <c r="UQG50" s="121"/>
      <c r="UQH50" s="121"/>
      <c r="UQI50" s="121"/>
      <c r="UQJ50" s="121"/>
      <c r="UQK50" s="121"/>
      <c r="UQL50" s="121"/>
      <c r="UQM50" s="121"/>
      <c r="UQN50" s="121"/>
      <c r="UQO50" s="121"/>
      <c r="UQP50" s="121"/>
      <c r="UQQ50" s="121"/>
      <c r="UQR50" s="121"/>
      <c r="UQS50" s="121"/>
      <c r="UQT50" s="121"/>
      <c r="UQU50" s="121"/>
      <c r="UQV50" s="121"/>
      <c r="UQW50" s="121"/>
      <c r="UQX50" s="121"/>
      <c r="UQY50" s="121"/>
      <c r="UQZ50" s="121"/>
      <c r="URA50" s="121"/>
      <c r="URB50" s="121"/>
      <c r="URC50" s="121"/>
      <c r="URD50" s="121"/>
      <c r="URE50" s="121"/>
      <c r="URF50" s="121"/>
      <c r="URG50" s="121"/>
      <c r="URH50" s="121"/>
      <c r="URI50" s="121"/>
      <c r="URJ50" s="121"/>
      <c r="URK50" s="121"/>
      <c r="URL50" s="121"/>
      <c r="URM50" s="121"/>
      <c r="URN50" s="121"/>
      <c r="URO50" s="121"/>
      <c r="URP50" s="121"/>
      <c r="URQ50" s="121"/>
      <c r="URR50" s="121"/>
      <c r="URS50" s="121"/>
      <c r="URT50" s="121"/>
      <c r="URU50" s="121"/>
      <c r="URV50" s="121"/>
      <c r="URW50" s="121"/>
      <c r="URX50" s="121"/>
      <c r="URY50" s="121"/>
      <c r="URZ50" s="121"/>
      <c r="USA50" s="121"/>
      <c r="USB50" s="121"/>
      <c r="USC50" s="121"/>
      <c r="USD50" s="121"/>
      <c r="USE50" s="121"/>
      <c r="USF50" s="121"/>
      <c r="USG50" s="121"/>
      <c r="USH50" s="121"/>
      <c r="USI50" s="121"/>
      <c r="USJ50" s="121"/>
      <c r="USK50" s="121"/>
      <c r="USL50" s="121"/>
      <c r="USM50" s="121"/>
      <c r="USN50" s="121"/>
      <c r="USO50" s="121"/>
      <c r="USP50" s="121"/>
      <c r="USQ50" s="121"/>
      <c r="USR50" s="121"/>
      <c r="USS50" s="121"/>
      <c r="UST50" s="121"/>
      <c r="USU50" s="121"/>
      <c r="USV50" s="121"/>
      <c r="USW50" s="121"/>
      <c r="USX50" s="121"/>
      <c r="USY50" s="121"/>
      <c r="USZ50" s="121"/>
      <c r="UTA50" s="121"/>
      <c r="UTB50" s="121"/>
      <c r="UTC50" s="121"/>
      <c r="UTD50" s="121"/>
      <c r="UTE50" s="121"/>
      <c r="UTF50" s="121"/>
      <c r="UTG50" s="121"/>
      <c r="UTH50" s="121"/>
      <c r="UTI50" s="121"/>
      <c r="UTJ50" s="121"/>
      <c r="UTK50" s="121"/>
      <c r="UTL50" s="121"/>
      <c r="UTM50" s="121"/>
      <c r="UTN50" s="121"/>
      <c r="UTO50" s="121"/>
      <c r="UTP50" s="121"/>
      <c r="UTQ50" s="121"/>
      <c r="UTR50" s="121"/>
      <c r="UTS50" s="121"/>
      <c r="UTT50" s="121"/>
      <c r="UTU50" s="121"/>
      <c r="UTV50" s="121"/>
      <c r="UTW50" s="121"/>
      <c r="UTX50" s="121"/>
      <c r="UTY50" s="121"/>
      <c r="UTZ50" s="121"/>
      <c r="UUA50" s="121"/>
      <c r="UUB50" s="121"/>
      <c r="UUC50" s="121"/>
      <c r="UUD50" s="121"/>
      <c r="UUE50" s="121"/>
      <c r="UUF50" s="121"/>
      <c r="UUG50" s="121"/>
      <c r="UUH50" s="121"/>
      <c r="UUI50" s="121"/>
      <c r="UUJ50" s="121"/>
      <c r="UUK50" s="121"/>
      <c r="UUL50" s="121"/>
      <c r="UUM50" s="121"/>
      <c r="UUN50" s="121"/>
      <c r="UUO50" s="121"/>
      <c r="UUP50" s="121"/>
      <c r="UUQ50" s="121"/>
      <c r="UUR50" s="121"/>
      <c r="UUS50" s="121"/>
      <c r="UUT50" s="121"/>
      <c r="UUU50" s="121"/>
      <c r="UUV50" s="121"/>
      <c r="UUW50" s="121"/>
      <c r="UUX50" s="121"/>
      <c r="UUY50" s="121"/>
      <c r="UUZ50" s="121"/>
      <c r="UVA50" s="121"/>
      <c r="UVB50" s="121"/>
      <c r="UVC50" s="121"/>
      <c r="UVD50" s="121"/>
      <c r="UVE50" s="121"/>
      <c r="UVF50" s="121"/>
      <c r="UVG50" s="121"/>
      <c r="UVH50" s="121"/>
      <c r="UVI50" s="121"/>
      <c r="UVJ50" s="121"/>
      <c r="UVK50" s="121"/>
      <c r="UVL50" s="121"/>
      <c r="UVM50" s="121"/>
      <c r="UVN50" s="121"/>
      <c r="UVO50" s="121"/>
      <c r="UVP50" s="121"/>
      <c r="UVQ50" s="121"/>
      <c r="UVR50" s="121"/>
      <c r="UVS50" s="121"/>
      <c r="UVT50" s="121"/>
      <c r="UVU50" s="121"/>
      <c r="UVV50" s="121"/>
      <c r="UVW50" s="121"/>
      <c r="UVX50" s="121"/>
      <c r="UVY50" s="121"/>
      <c r="UVZ50" s="121"/>
      <c r="UWA50" s="121"/>
      <c r="UWB50" s="121"/>
      <c r="UWC50" s="121"/>
      <c r="UWD50" s="121"/>
      <c r="UWE50" s="121"/>
      <c r="UWF50" s="121"/>
      <c r="UWG50" s="121"/>
      <c r="UWH50" s="121"/>
      <c r="UWI50" s="121"/>
      <c r="UWJ50" s="121"/>
      <c r="UWK50" s="121"/>
      <c r="UWL50" s="121"/>
      <c r="UWM50" s="121"/>
      <c r="UWN50" s="121"/>
      <c r="UWO50" s="121"/>
      <c r="UWP50" s="121"/>
      <c r="UWQ50" s="121"/>
      <c r="UWR50" s="121"/>
      <c r="UWS50" s="121"/>
      <c r="UWT50" s="121"/>
      <c r="UWU50" s="121"/>
      <c r="UWV50" s="121"/>
      <c r="UWW50" s="121"/>
      <c r="UWX50" s="121"/>
      <c r="UWY50" s="121"/>
      <c r="UWZ50" s="121"/>
      <c r="UXA50" s="121"/>
      <c r="UXB50" s="121"/>
      <c r="UXC50" s="121"/>
      <c r="UXD50" s="121"/>
      <c r="UXE50" s="121"/>
      <c r="UXF50" s="121"/>
      <c r="UXG50" s="121"/>
      <c r="UXH50" s="121"/>
      <c r="UXI50" s="121"/>
      <c r="UXJ50" s="121"/>
      <c r="UXK50" s="121"/>
      <c r="UXL50" s="121"/>
      <c r="UXM50" s="121"/>
      <c r="UXN50" s="121"/>
      <c r="UXO50" s="121"/>
      <c r="UXP50" s="121"/>
      <c r="UXQ50" s="121"/>
      <c r="UXR50" s="121"/>
      <c r="UXS50" s="121"/>
      <c r="UXT50" s="121"/>
      <c r="UXU50" s="121"/>
      <c r="UXV50" s="121"/>
      <c r="UXW50" s="121"/>
      <c r="UXX50" s="121"/>
      <c r="UXY50" s="121"/>
      <c r="UXZ50" s="121"/>
      <c r="UYA50" s="121"/>
      <c r="UYB50" s="121"/>
      <c r="UYC50" s="121"/>
      <c r="UYD50" s="121"/>
      <c r="UYE50" s="121"/>
      <c r="UYF50" s="121"/>
      <c r="UYG50" s="121"/>
      <c r="UYH50" s="121"/>
      <c r="UYI50" s="121"/>
      <c r="UYJ50" s="121"/>
      <c r="UYK50" s="121"/>
      <c r="UYL50" s="121"/>
      <c r="UYM50" s="121"/>
      <c r="UYN50" s="121"/>
      <c r="UYO50" s="121"/>
      <c r="UYP50" s="121"/>
      <c r="UYQ50" s="121"/>
      <c r="UYR50" s="121"/>
      <c r="UYS50" s="121"/>
      <c r="UYT50" s="121"/>
      <c r="UYU50" s="121"/>
      <c r="UYV50" s="121"/>
      <c r="UYW50" s="121"/>
      <c r="UYX50" s="121"/>
      <c r="UYY50" s="121"/>
      <c r="UYZ50" s="121"/>
      <c r="UZA50" s="121"/>
      <c r="UZB50" s="121"/>
      <c r="UZC50" s="121"/>
      <c r="UZD50" s="121"/>
      <c r="UZE50" s="121"/>
      <c r="UZF50" s="121"/>
      <c r="UZG50" s="121"/>
      <c r="UZH50" s="121"/>
      <c r="UZI50" s="121"/>
      <c r="UZJ50" s="121"/>
      <c r="UZK50" s="121"/>
      <c r="UZL50" s="121"/>
      <c r="UZM50" s="121"/>
      <c r="UZN50" s="121"/>
      <c r="UZO50" s="121"/>
      <c r="UZP50" s="121"/>
      <c r="UZQ50" s="121"/>
      <c r="UZR50" s="121"/>
      <c r="UZS50" s="121"/>
      <c r="UZT50" s="121"/>
      <c r="UZU50" s="121"/>
      <c r="UZV50" s="121"/>
      <c r="UZW50" s="121"/>
      <c r="UZX50" s="121"/>
      <c r="UZY50" s="121"/>
      <c r="UZZ50" s="121"/>
      <c r="VAA50" s="121"/>
      <c r="VAB50" s="121"/>
      <c r="VAC50" s="121"/>
      <c r="VAD50" s="121"/>
      <c r="VAE50" s="121"/>
      <c r="VAF50" s="121"/>
      <c r="VAG50" s="121"/>
      <c r="VAH50" s="121"/>
      <c r="VAI50" s="121"/>
      <c r="VAJ50" s="121"/>
      <c r="VAK50" s="121"/>
      <c r="VAL50" s="121"/>
      <c r="VAM50" s="121"/>
      <c r="VAN50" s="121"/>
      <c r="VAO50" s="121"/>
      <c r="VAP50" s="121"/>
      <c r="VAQ50" s="121"/>
      <c r="VAR50" s="121"/>
      <c r="VAS50" s="121"/>
      <c r="VAT50" s="121"/>
      <c r="VAU50" s="121"/>
      <c r="VAV50" s="121"/>
      <c r="VAW50" s="121"/>
      <c r="VAX50" s="121"/>
      <c r="VAY50" s="121"/>
      <c r="VAZ50" s="121"/>
      <c r="VBA50" s="121"/>
      <c r="VBB50" s="121"/>
      <c r="VBC50" s="121"/>
      <c r="VBD50" s="121"/>
      <c r="VBE50" s="121"/>
      <c r="VBF50" s="121"/>
      <c r="VBG50" s="121"/>
      <c r="VBH50" s="121"/>
      <c r="VBI50" s="121"/>
      <c r="VBJ50" s="121"/>
      <c r="VBK50" s="121"/>
      <c r="VBL50" s="121"/>
      <c r="VBM50" s="121"/>
      <c r="VBN50" s="121"/>
      <c r="VBO50" s="121"/>
      <c r="VBP50" s="121"/>
      <c r="VBQ50" s="121"/>
      <c r="VBR50" s="121"/>
      <c r="VBS50" s="121"/>
      <c r="VBT50" s="121"/>
      <c r="VBU50" s="121"/>
      <c r="VBV50" s="121"/>
      <c r="VBW50" s="121"/>
      <c r="VBX50" s="121"/>
      <c r="VBY50" s="121"/>
      <c r="VBZ50" s="121"/>
      <c r="VCA50" s="121"/>
      <c r="VCB50" s="121"/>
      <c r="VCC50" s="121"/>
      <c r="VCD50" s="121"/>
      <c r="VCE50" s="121"/>
      <c r="VCF50" s="121"/>
      <c r="VCG50" s="121"/>
      <c r="VCH50" s="121"/>
      <c r="VCI50" s="121"/>
      <c r="VCJ50" s="121"/>
      <c r="VCK50" s="121"/>
      <c r="VCL50" s="121"/>
      <c r="VCM50" s="121"/>
      <c r="VCN50" s="121"/>
      <c r="VCO50" s="121"/>
      <c r="VCP50" s="121"/>
      <c r="VCQ50" s="121"/>
      <c r="VCR50" s="121"/>
      <c r="VCS50" s="121"/>
      <c r="VCT50" s="121"/>
      <c r="VCU50" s="121"/>
      <c r="VCV50" s="121"/>
      <c r="VCW50" s="121"/>
      <c r="VCX50" s="121"/>
      <c r="VCY50" s="121"/>
      <c r="VCZ50" s="121"/>
      <c r="VDA50" s="121"/>
      <c r="VDB50" s="121"/>
      <c r="VDC50" s="121"/>
      <c r="VDD50" s="121"/>
      <c r="VDE50" s="121"/>
      <c r="VDF50" s="121"/>
      <c r="VDG50" s="121"/>
      <c r="VDH50" s="121"/>
      <c r="VDI50" s="121"/>
      <c r="VDJ50" s="121"/>
      <c r="VDK50" s="121"/>
      <c r="VDL50" s="121"/>
      <c r="VDM50" s="121"/>
      <c r="VDN50" s="121"/>
      <c r="VDO50" s="121"/>
      <c r="VDP50" s="121"/>
      <c r="VDQ50" s="121"/>
      <c r="VDR50" s="121"/>
      <c r="VDS50" s="121"/>
      <c r="VDT50" s="121"/>
      <c r="VDU50" s="121"/>
      <c r="VDV50" s="121"/>
      <c r="VDW50" s="121"/>
      <c r="VDX50" s="121"/>
      <c r="VDY50" s="121"/>
      <c r="VDZ50" s="121"/>
      <c r="VEA50" s="121"/>
      <c r="VEB50" s="121"/>
      <c r="VEC50" s="121"/>
      <c r="VED50" s="121"/>
      <c r="VEE50" s="121"/>
      <c r="VEF50" s="121"/>
      <c r="VEG50" s="121"/>
      <c r="VEH50" s="121"/>
      <c r="VEI50" s="121"/>
      <c r="VEJ50" s="121"/>
      <c r="VEK50" s="121"/>
      <c r="VEL50" s="121"/>
      <c r="VEM50" s="121"/>
      <c r="VEN50" s="121"/>
      <c r="VEO50" s="121"/>
      <c r="VEP50" s="121"/>
      <c r="VEQ50" s="121"/>
      <c r="VER50" s="121"/>
      <c r="VES50" s="121"/>
      <c r="VET50" s="121"/>
      <c r="VEU50" s="121"/>
      <c r="VEV50" s="121"/>
      <c r="VEW50" s="121"/>
      <c r="VEX50" s="121"/>
      <c r="VEY50" s="121"/>
      <c r="VEZ50" s="121"/>
      <c r="VFA50" s="121"/>
      <c r="VFB50" s="121"/>
      <c r="VFC50" s="121"/>
      <c r="VFD50" s="121"/>
      <c r="VFE50" s="121"/>
      <c r="VFF50" s="121"/>
      <c r="VFG50" s="121"/>
      <c r="VFH50" s="121"/>
      <c r="VFI50" s="121"/>
      <c r="VFJ50" s="121"/>
      <c r="VFK50" s="121"/>
      <c r="VFL50" s="121"/>
      <c r="VFM50" s="121"/>
      <c r="VFN50" s="121"/>
      <c r="VFO50" s="121"/>
      <c r="VFP50" s="121"/>
      <c r="VFQ50" s="121"/>
      <c r="VFR50" s="121"/>
      <c r="VFS50" s="121"/>
      <c r="VFT50" s="121"/>
      <c r="VFU50" s="121"/>
      <c r="VFV50" s="121"/>
      <c r="VFW50" s="121"/>
      <c r="VFX50" s="121"/>
      <c r="VFY50" s="121"/>
      <c r="VFZ50" s="121"/>
      <c r="VGA50" s="121"/>
      <c r="VGB50" s="121"/>
      <c r="VGC50" s="121"/>
      <c r="VGD50" s="121"/>
      <c r="VGE50" s="121"/>
      <c r="VGF50" s="121"/>
      <c r="VGG50" s="121"/>
      <c r="VGH50" s="121"/>
      <c r="VGI50" s="121"/>
      <c r="VGJ50" s="121"/>
      <c r="VGK50" s="121"/>
      <c r="VGL50" s="121"/>
      <c r="VGM50" s="121"/>
      <c r="VGN50" s="121"/>
      <c r="VGO50" s="121"/>
      <c r="VGP50" s="121"/>
      <c r="VGQ50" s="121"/>
      <c r="VGR50" s="121"/>
      <c r="VGS50" s="121"/>
      <c r="VGT50" s="121"/>
      <c r="VGU50" s="121"/>
      <c r="VGV50" s="121"/>
      <c r="VGW50" s="121"/>
      <c r="VGX50" s="121"/>
      <c r="VGY50" s="121"/>
      <c r="VGZ50" s="121"/>
      <c r="VHA50" s="121"/>
      <c r="VHB50" s="121"/>
      <c r="VHC50" s="121"/>
      <c r="VHD50" s="121"/>
      <c r="VHE50" s="121"/>
      <c r="VHF50" s="121"/>
      <c r="VHG50" s="121"/>
      <c r="VHH50" s="121"/>
      <c r="VHI50" s="121"/>
      <c r="VHJ50" s="121"/>
      <c r="VHK50" s="121"/>
      <c r="VHL50" s="121"/>
      <c r="VHM50" s="121"/>
      <c r="VHN50" s="121"/>
      <c r="VHO50" s="121"/>
      <c r="VHP50" s="121"/>
      <c r="VHQ50" s="121"/>
      <c r="VHR50" s="121"/>
      <c r="VHS50" s="121"/>
      <c r="VHT50" s="121"/>
      <c r="VHU50" s="121"/>
      <c r="VHV50" s="121"/>
      <c r="VHW50" s="121"/>
      <c r="VHX50" s="121"/>
      <c r="VHY50" s="121"/>
      <c r="VHZ50" s="121"/>
      <c r="VIA50" s="121"/>
      <c r="VIB50" s="121"/>
      <c r="VIC50" s="121"/>
      <c r="VID50" s="121"/>
      <c r="VIE50" s="121"/>
      <c r="VIF50" s="121"/>
      <c r="VIG50" s="121"/>
      <c r="VIH50" s="121"/>
      <c r="VII50" s="121"/>
      <c r="VIJ50" s="121"/>
      <c r="VIK50" s="121"/>
      <c r="VIL50" s="121"/>
      <c r="VIM50" s="121"/>
      <c r="VIN50" s="121"/>
      <c r="VIO50" s="121"/>
      <c r="VIP50" s="121"/>
      <c r="VIQ50" s="121"/>
      <c r="VIR50" s="121"/>
      <c r="VIS50" s="121"/>
      <c r="VIT50" s="121"/>
      <c r="VIU50" s="121"/>
      <c r="VIV50" s="121"/>
      <c r="VIW50" s="121"/>
      <c r="VIX50" s="121"/>
      <c r="VIY50" s="121"/>
      <c r="VIZ50" s="121"/>
      <c r="VJA50" s="121"/>
      <c r="VJB50" s="121"/>
      <c r="VJC50" s="121"/>
      <c r="VJD50" s="121"/>
      <c r="VJE50" s="121"/>
      <c r="VJF50" s="121"/>
      <c r="VJG50" s="121"/>
      <c r="VJH50" s="121"/>
      <c r="VJI50" s="121"/>
      <c r="VJJ50" s="121"/>
      <c r="VJK50" s="121"/>
      <c r="VJL50" s="121"/>
      <c r="VJM50" s="121"/>
      <c r="VJN50" s="121"/>
      <c r="VJO50" s="121"/>
      <c r="VJP50" s="121"/>
      <c r="VJQ50" s="121"/>
      <c r="VJR50" s="121"/>
      <c r="VJS50" s="121"/>
      <c r="VJT50" s="121"/>
      <c r="VJU50" s="121"/>
      <c r="VJV50" s="121"/>
      <c r="VJW50" s="121"/>
      <c r="VJX50" s="121"/>
      <c r="VJY50" s="121"/>
      <c r="VJZ50" s="121"/>
      <c r="VKA50" s="121"/>
      <c r="VKB50" s="121"/>
      <c r="VKC50" s="121"/>
      <c r="VKD50" s="121"/>
      <c r="VKE50" s="121"/>
      <c r="VKF50" s="121"/>
      <c r="VKG50" s="121"/>
      <c r="VKH50" s="121"/>
      <c r="VKI50" s="121"/>
      <c r="VKJ50" s="121"/>
      <c r="VKK50" s="121"/>
      <c r="VKL50" s="121"/>
      <c r="VKM50" s="121"/>
      <c r="VKN50" s="121"/>
      <c r="VKO50" s="121"/>
      <c r="VKP50" s="121"/>
      <c r="VKQ50" s="121"/>
      <c r="VKR50" s="121"/>
      <c r="VKS50" s="121"/>
      <c r="VKT50" s="121"/>
      <c r="VKU50" s="121"/>
      <c r="VKV50" s="121"/>
      <c r="VKW50" s="121"/>
      <c r="VKX50" s="121"/>
      <c r="VKY50" s="121"/>
      <c r="VKZ50" s="121"/>
      <c r="VLA50" s="121"/>
      <c r="VLB50" s="121"/>
      <c r="VLC50" s="121"/>
      <c r="VLD50" s="121"/>
      <c r="VLE50" s="121"/>
      <c r="VLF50" s="121"/>
      <c r="VLG50" s="121"/>
      <c r="VLH50" s="121"/>
      <c r="VLI50" s="121"/>
      <c r="VLJ50" s="121"/>
      <c r="VLK50" s="121"/>
      <c r="VLL50" s="121"/>
      <c r="VLM50" s="121"/>
      <c r="VLN50" s="121"/>
      <c r="VLO50" s="121"/>
      <c r="VLP50" s="121"/>
      <c r="VLQ50" s="121"/>
      <c r="VLR50" s="121"/>
      <c r="VLS50" s="121"/>
      <c r="VLT50" s="121"/>
      <c r="VLU50" s="121"/>
      <c r="VLV50" s="121"/>
      <c r="VLW50" s="121"/>
      <c r="VLX50" s="121"/>
      <c r="VLY50" s="121"/>
      <c r="VLZ50" s="121"/>
      <c r="VMA50" s="121"/>
      <c r="VMB50" s="121"/>
      <c r="VMC50" s="121"/>
      <c r="VMD50" s="121"/>
      <c r="VME50" s="121"/>
      <c r="VMF50" s="121"/>
      <c r="VMG50" s="121"/>
      <c r="VMH50" s="121"/>
      <c r="VMI50" s="121"/>
      <c r="VMJ50" s="121"/>
      <c r="VMK50" s="121"/>
      <c r="VML50" s="121"/>
      <c r="VMM50" s="121"/>
      <c r="VMN50" s="121"/>
      <c r="VMO50" s="121"/>
      <c r="VMP50" s="121"/>
      <c r="VMQ50" s="121"/>
      <c r="VMR50" s="121"/>
      <c r="VMS50" s="121"/>
      <c r="VMT50" s="121"/>
      <c r="VMU50" s="121"/>
      <c r="VMV50" s="121"/>
      <c r="VMW50" s="121"/>
      <c r="VMX50" s="121"/>
      <c r="VMY50" s="121"/>
      <c r="VMZ50" s="121"/>
      <c r="VNA50" s="121"/>
      <c r="VNB50" s="121"/>
      <c r="VNC50" s="121"/>
      <c r="VND50" s="121"/>
      <c r="VNE50" s="121"/>
      <c r="VNF50" s="121"/>
      <c r="VNG50" s="121"/>
      <c r="VNH50" s="121"/>
      <c r="VNI50" s="121"/>
      <c r="VNJ50" s="121"/>
      <c r="VNK50" s="121"/>
      <c r="VNL50" s="121"/>
      <c r="VNM50" s="121"/>
      <c r="VNN50" s="121"/>
      <c r="VNO50" s="121"/>
      <c r="VNP50" s="121"/>
      <c r="VNQ50" s="121"/>
      <c r="VNR50" s="121"/>
      <c r="VNS50" s="121"/>
      <c r="VNT50" s="121"/>
      <c r="VNU50" s="121"/>
      <c r="VNV50" s="121"/>
      <c r="VNW50" s="121"/>
      <c r="VNX50" s="121"/>
      <c r="VNY50" s="121"/>
      <c r="VNZ50" s="121"/>
      <c r="VOA50" s="121"/>
      <c r="VOB50" s="121"/>
      <c r="VOC50" s="121"/>
      <c r="VOD50" s="121"/>
      <c r="VOE50" s="121"/>
      <c r="VOF50" s="121"/>
      <c r="VOG50" s="121"/>
      <c r="VOH50" s="121"/>
      <c r="VOI50" s="121"/>
      <c r="VOJ50" s="121"/>
      <c r="VOK50" s="121"/>
      <c r="VOL50" s="121"/>
      <c r="VOM50" s="121"/>
      <c r="VON50" s="121"/>
      <c r="VOO50" s="121"/>
      <c r="VOP50" s="121"/>
      <c r="VOQ50" s="121"/>
      <c r="VOR50" s="121"/>
      <c r="VOS50" s="121"/>
      <c r="VOT50" s="121"/>
      <c r="VOU50" s="121"/>
      <c r="VOV50" s="121"/>
      <c r="VOW50" s="121"/>
      <c r="VOX50" s="121"/>
      <c r="VOY50" s="121"/>
      <c r="VOZ50" s="121"/>
      <c r="VPA50" s="121"/>
      <c r="VPB50" s="121"/>
      <c r="VPC50" s="121"/>
      <c r="VPD50" s="121"/>
      <c r="VPE50" s="121"/>
      <c r="VPF50" s="121"/>
      <c r="VPG50" s="121"/>
      <c r="VPH50" s="121"/>
      <c r="VPI50" s="121"/>
      <c r="VPJ50" s="121"/>
      <c r="VPK50" s="121"/>
      <c r="VPL50" s="121"/>
      <c r="VPM50" s="121"/>
      <c r="VPN50" s="121"/>
      <c r="VPO50" s="121"/>
      <c r="VPP50" s="121"/>
      <c r="VPQ50" s="121"/>
      <c r="VPR50" s="121"/>
      <c r="VPS50" s="121"/>
      <c r="VPT50" s="121"/>
      <c r="VPU50" s="121"/>
      <c r="VPV50" s="121"/>
      <c r="VPW50" s="121"/>
      <c r="VPX50" s="121"/>
      <c r="VPY50" s="121"/>
      <c r="VPZ50" s="121"/>
      <c r="VQA50" s="121"/>
      <c r="VQB50" s="121"/>
      <c r="VQC50" s="121"/>
      <c r="VQD50" s="121"/>
      <c r="VQE50" s="121"/>
      <c r="VQF50" s="121"/>
      <c r="VQG50" s="121"/>
      <c r="VQH50" s="121"/>
      <c r="VQI50" s="121"/>
      <c r="VQJ50" s="121"/>
      <c r="VQK50" s="121"/>
      <c r="VQL50" s="121"/>
      <c r="VQM50" s="121"/>
      <c r="VQN50" s="121"/>
      <c r="VQO50" s="121"/>
      <c r="VQP50" s="121"/>
      <c r="VQQ50" s="121"/>
      <c r="VQR50" s="121"/>
      <c r="VQS50" s="121"/>
      <c r="VQT50" s="121"/>
      <c r="VQU50" s="121"/>
      <c r="VQV50" s="121"/>
      <c r="VQW50" s="121"/>
      <c r="VQX50" s="121"/>
      <c r="VQY50" s="121"/>
      <c r="VQZ50" s="121"/>
      <c r="VRA50" s="121"/>
      <c r="VRB50" s="121"/>
      <c r="VRC50" s="121"/>
      <c r="VRD50" s="121"/>
      <c r="VRE50" s="121"/>
      <c r="VRF50" s="121"/>
      <c r="VRG50" s="121"/>
      <c r="VRH50" s="121"/>
      <c r="VRI50" s="121"/>
      <c r="VRJ50" s="121"/>
      <c r="VRK50" s="121"/>
      <c r="VRL50" s="121"/>
      <c r="VRM50" s="121"/>
      <c r="VRN50" s="121"/>
      <c r="VRO50" s="121"/>
      <c r="VRP50" s="121"/>
      <c r="VRQ50" s="121"/>
      <c r="VRR50" s="121"/>
      <c r="VRS50" s="121"/>
      <c r="VRT50" s="121"/>
      <c r="VRU50" s="121"/>
      <c r="VRV50" s="121"/>
      <c r="VRW50" s="121"/>
      <c r="VRX50" s="121"/>
      <c r="VRY50" s="121"/>
      <c r="VRZ50" s="121"/>
      <c r="VSA50" s="121"/>
      <c r="VSB50" s="121"/>
      <c r="VSC50" s="121"/>
      <c r="VSD50" s="121"/>
      <c r="VSE50" s="121"/>
      <c r="VSF50" s="121"/>
      <c r="VSG50" s="121"/>
      <c r="VSH50" s="121"/>
      <c r="VSI50" s="121"/>
      <c r="VSJ50" s="121"/>
      <c r="VSK50" s="121"/>
      <c r="VSL50" s="121"/>
      <c r="VSM50" s="121"/>
      <c r="VSN50" s="121"/>
      <c r="VSO50" s="121"/>
      <c r="VSP50" s="121"/>
      <c r="VSQ50" s="121"/>
      <c r="VSR50" s="121"/>
      <c r="VSS50" s="121"/>
      <c r="VST50" s="121"/>
      <c r="VSU50" s="121"/>
      <c r="VSV50" s="121"/>
      <c r="VSW50" s="121"/>
      <c r="VSX50" s="121"/>
      <c r="VSY50" s="121"/>
      <c r="VSZ50" s="121"/>
      <c r="VTA50" s="121"/>
      <c r="VTB50" s="121"/>
      <c r="VTC50" s="121"/>
      <c r="VTD50" s="121"/>
      <c r="VTE50" s="121"/>
      <c r="VTF50" s="121"/>
      <c r="VTG50" s="121"/>
      <c r="VTH50" s="121"/>
      <c r="VTI50" s="121"/>
      <c r="VTJ50" s="121"/>
      <c r="VTK50" s="121"/>
      <c r="VTL50" s="121"/>
      <c r="VTM50" s="121"/>
      <c r="VTN50" s="121"/>
      <c r="VTO50" s="121"/>
      <c r="VTP50" s="121"/>
      <c r="VTQ50" s="121"/>
      <c r="VTR50" s="121"/>
      <c r="VTS50" s="121"/>
      <c r="VTT50" s="121"/>
      <c r="VTU50" s="121"/>
      <c r="VTV50" s="121"/>
      <c r="VTW50" s="121"/>
      <c r="VTX50" s="121"/>
      <c r="VTY50" s="121"/>
      <c r="VTZ50" s="121"/>
      <c r="VUA50" s="121"/>
      <c r="VUB50" s="121"/>
      <c r="VUC50" s="121"/>
      <c r="VUD50" s="121"/>
      <c r="VUE50" s="121"/>
      <c r="VUF50" s="121"/>
      <c r="VUG50" s="121"/>
      <c r="VUH50" s="121"/>
      <c r="VUI50" s="121"/>
      <c r="VUJ50" s="121"/>
      <c r="VUK50" s="121"/>
      <c r="VUL50" s="121"/>
      <c r="VUM50" s="121"/>
      <c r="VUN50" s="121"/>
      <c r="VUO50" s="121"/>
      <c r="VUP50" s="121"/>
      <c r="VUQ50" s="121"/>
      <c r="VUR50" s="121"/>
      <c r="VUS50" s="121"/>
      <c r="VUT50" s="121"/>
      <c r="VUU50" s="121"/>
      <c r="VUV50" s="121"/>
      <c r="VUW50" s="121"/>
      <c r="VUX50" s="121"/>
      <c r="VUY50" s="121"/>
      <c r="VUZ50" s="121"/>
      <c r="VVA50" s="121"/>
      <c r="VVB50" s="121"/>
      <c r="VVC50" s="121"/>
      <c r="VVD50" s="121"/>
      <c r="VVE50" s="121"/>
      <c r="VVF50" s="121"/>
      <c r="VVG50" s="121"/>
      <c r="VVH50" s="121"/>
      <c r="VVI50" s="121"/>
      <c r="VVJ50" s="121"/>
      <c r="VVK50" s="121"/>
      <c r="VVL50" s="121"/>
      <c r="VVM50" s="121"/>
      <c r="VVN50" s="121"/>
      <c r="VVO50" s="121"/>
      <c r="VVP50" s="121"/>
      <c r="VVQ50" s="121"/>
      <c r="VVR50" s="121"/>
      <c r="VVS50" s="121"/>
      <c r="VVT50" s="121"/>
      <c r="VVU50" s="121"/>
      <c r="VVV50" s="121"/>
      <c r="VVW50" s="121"/>
      <c r="VVX50" s="121"/>
      <c r="VVY50" s="121"/>
      <c r="VVZ50" s="121"/>
      <c r="VWA50" s="121"/>
      <c r="VWB50" s="121"/>
      <c r="VWC50" s="121"/>
      <c r="VWD50" s="121"/>
      <c r="VWE50" s="121"/>
      <c r="VWF50" s="121"/>
      <c r="VWG50" s="121"/>
      <c r="VWH50" s="121"/>
      <c r="VWI50" s="121"/>
      <c r="VWJ50" s="121"/>
      <c r="VWK50" s="121"/>
      <c r="VWL50" s="121"/>
      <c r="VWM50" s="121"/>
      <c r="VWN50" s="121"/>
      <c r="VWO50" s="121"/>
      <c r="VWP50" s="121"/>
      <c r="VWQ50" s="121"/>
      <c r="VWR50" s="121"/>
      <c r="VWS50" s="121"/>
      <c r="VWT50" s="121"/>
      <c r="VWU50" s="121"/>
      <c r="VWV50" s="121"/>
      <c r="VWW50" s="121"/>
      <c r="VWX50" s="121"/>
      <c r="VWY50" s="121"/>
      <c r="VWZ50" s="121"/>
      <c r="VXA50" s="121"/>
      <c r="VXB50" s="121"/>
      <c r="VXC50" s="121"/>
      <c r="VXD50" s="121"/>
      <c r="VXE50" s="121"/>
      <c r="VXF50" s="121"/>
      <c r="VXG50" s="121"/>
      <c r="VXH50" s="121"/>
      <c r="VXI50" s="121"/>
      <c r="VXJ50" s="121"/>
      <c r="VXK50" s="121"/>
      <c r="VXL50" s="121"/>
      <c r="VXM50" s="121"/>
      <c r="VXN50" s="121"/>
      <c r="VXO50" s="121"/>
      <c r="VXP50" s="121"/>
      <c r="VXQ50" s="121"/>
      <c r="VXR50" s="121"/>
      <c r="VXS50" s="121"/>
      <c r="VXT50" s="121"/>
      <c r="VXU50" s="121"/>
      <c r="VXV50" s="121"/>
      <c r="VXW50" s="121"/>
      <c r="VXX50" s="121"/>
      <c r="VXY50" s="121"/>
      <c r="VXZ50" s="121"/>
      <c r="VYA50" s="121"/>
      <c r="VYB50" s="121"/>
      <c r="VYC50" s="121"/>
      <c r="VYD50" s="121"/>
      <c r="VYE50" s="121"/>
      <c r="VYF50" s="121"/>
      <c r="VYG50" s="121"/>
      <c r="VYH50" s="121"/>
      <c r="VYI50" s="121"/>
      <c r="VYJ50" s="121"/>
      <c r="VYK50" s="121"/>
      <c r="VYL50" s="121"/>
      <c r="VYM50" s="121"/>
      <c r="VYN50" s="121"/>
      <c r="VYO50" s="121"/>
      <c r="VYP50" s="121"/>
      <c r="VYQ50" s="121"/>
      <c r="VYR50" s="121"/>
      <c r="VYS50" s="121"/>
      <c r="VYT50" s="121"/>
      <c r="VYU50" s="121"/>
      <c r="VYV50" s="121"/>
      <c r="VYW50" s="121"/>
      <c r="VYX50" s="121"/>
      <c r="VYY50" s="121"/>
      <c r="VYZ50" s="121"/>
      <c r="VZA50" s="121"/>
      <c r="VZB50" s="121"/>
      <c r="VZC50" s="121"/>
      <c r="VZD50" s="121"/>
      <c r="VZE50" s="121"/>
      <c r="VZF50" s="121"/>
      <c r="VZG50" s="121"/>
      <c r="VZH50" s="121"/>
      <c r="VZI50" s="121"/>
      <c r="VZJ50" s="121"/>
      <c r="VZK50" s="121"/>
      <c r="VZL50" s="121"/>
      <c r="VZM50" s="121"/>
      <c r="VZN50" s="121"/>
      <c r="VZO50" s="121"/>
      <c r="VZP50" s="121"/>
      <c r="VZQ50" s="121"/>
      <c r="VZR50" s="121"/>
      <c r="VZS50" s="121"/>
      <c r="VZT50" s="121"/>
      <c r="VZU50" s="121"/>
      <c r="VZV50" s="121"/>
      <c r="VZW50" s="121"/>
      <c r="VZX50" s="121"/>
      <c r="VZY50" s="121"/>
      <c r="VZZ50" s="121"/>
      <c r="WAA50" s="121"/>
      <c r="WAB50" s="121"/>
      <c r="WAC50" s="121"/>
      <c r="WAD50" s="121"/>
      <c r="WAE50" s="121"/>
      <c r="WAF50" s="121"/>
      <c r="WAG50" s="121"/>
      <c r="WAH50" s="121"/>
      <c r="WAI50" s="121"/>
      <c r="WAJ50" s="121"/>
      <c r="WAK50" s="121"/>
      <c r="WAL50" s="121"/>
      <c r="WAM50" s="121"/>
      <c r="WAN50" s="121"/>
      <c r="WAO50" s="121"/>
      <c r="WAP50" s="121"/>
      <c r="WAQ50" s="121"/>
      <c r="WAR50" s="121"/>
      <c r="WAS50" s="121"/>
      <c r="WAT50" s="121"/>
      <c r="WAU50" s="121"/>
      <c r="WAV50" s="121"/>
      <c r="WAW50" s="121"/>
      <c r="WAX50" s="121"/>
      <c r="WAY50" s="121"/>
      <c r="WAZ50" s="121"/>
      <c r="WBA50" s="121"/>
      <c r="WBB50" s="121"/>
      <c r="WBC50" s="121"/>
      <c r="WBD50" s="121"/>
      <c r="WBE50" s="121"/>
      <c r="WBF50" s="121"/>
      <c r="WBG50" s="121"/>
      <c r="WBH50" s="121"/>
      <c r="WBI50" s="121"/>
      <c r="WBJ50" s="121"/>
      <c r="WBK50" s="121"/>
      <c r="WBL50" s="121"/>
      <c r="WBM50" s="121"/>
      <c r="WBN50" s="121"/>
      <c r="WBO50" s="121"/>
      <c r="WBP50" s="121"/>
      <c r="WBQ50" s="121"/>
      <c r="WBR50" s="121"/>
      <c r="WBS50" s="121"/>
      <c r="WBT50" s="121"/>
      <c r="WBU50" s="121"/>
      <c r="WBV50" s="121"/>
      <c r="WBW50" s="121"/>
      <c r="WBX50" s="121"/>
      <c r="WBY50" s="121"/>
      <c r="WBZ50" s="121"/>
      <c r="WCA50" s="121"/>
      <c r="WCB50" s="121"/>
      <c r="WCC50" s="121"/>
      <c r="WCD50" s="121"/>
      <c r="WCE50" s="121"/>
      <c r="WCF50" s="121"/>
      <c r="WCG50" s="121"/>
      <c r="WCH50" s="121"/>
      <c r="WCI50" s="121"/>
      <c r="WCJ50" s="121"/>
      <c r="WCK50" s="121"/>
      <c r="WCL50" s="121"/>
      <c r="WCM50" s="121"/>
      <c r="WCN50" s="121"/>
      <c r="WCO50" s="121"/>
      <c r="WCP50" s="121"/>
      <c r="WCQ50" s="121"/>
      <c r="WCR50" s="121"/>
      <c r="WCS50" s="121"/>
      <c r="WCT50" s="121"/>
      <c r="WCU50" s="121"/>
      <c r="WCV50" s="121"/>
      <c r="WCW50" s="121"/>
      <c r="WCX50" s="121"/>
      <c r="WCY50" s="121"/>
      <c r="WCZ50" s="121"/>
      <c r="WDA50" s="121"/>
      <c r="WDB50" s="121"/>
      <c r="WDC50" s="121"/>
      <c r="WDD50" s="121"/>
      <c r="WDE50" s="121"/>
      <c r="WDF50" s="121"/>
      <c r="WDG50" s="121"/>
      <c r="WDH50" s="121"/>
      <c r="WDI50" s="121"/>
      <c r="WDJ50" s="121"/>
      <c r="WDK50" s="121"/>
      <c r="WDL50" s="121"/>
      <c r="WDM50" s="121"/>
      <c r="WDN50" s="121"/>
      <c r="WDO50" s="121"/>
      <c r="WDP50" s="121"/>
      <c r="WDQ50" s="121"/>
      <c r="WDR50" s="121"/>
      <c r="WDS50" s="121"/>
      <c r="WDT50" s="121"/>
      <c r="WDU50" s="121"/>
      <c r="WDV50" s="121"/>
      <c r="WDW50" s="121"/>
      <c r="WDX50" s="121"/>
      <c r="WDY50" s="121"/>
      <c r="WDZ50" s="121"/>
      <c r="WEA50" s="121"/>
      <c r="WEB50" s="121"/>
      <c r="WEC50" s="121"/>
      <c r="WED50" s="121"/>
      <c r="WEE50" s="121"/>
      <c r="WEF50" s="121"/>
      <c r="WEG50" s="121"/>
      <c r="WEH50" s="121"/>
      <c r="WEI50" s="121"/>
      <c r="WEJ50" s="121"/>
      <c r="WEK50" s="121"/>
      <c r="WEL50" s="121"/>
      <c r="WEM50" s="121"/>
      <c r="WEN50" s="121"/>
      <c r="WEO50" s="121"/>
      <c r="WEP50" s="121"/>
      <c r="WEQ50" s="121"/>
      <c r="WER50" s="121"/>
      <c r="WES50" s="121"/>
      <c r="WET50" s="121"/>
      <c r="WEU50" s="121"/>
      <c r="WEV50" s="121"/>
      <c r="WEW50" s="121"/>
      <c r="WEX50" s="121"/>
      <c r="WEY50" s="121"/>
      <c r="WEZ50" s="121"/>
      <c r="WFA50" s="121"/>
      <c r="WFB50" s="121"/>
      <c r="WFC50" s="121"/>
      <c r="WFD50" s="121"/>
      <c r="WFE50" s="121"/>
      <c r="WFF50" s="121"/>
      <c r="WFG50" s="121"/>
      <c r="WFH50" s="121"/>
      <c r="WFI50" s="121"/>
      <c r="WFJ50" s="121"/>
      <c r="WFK50" s="121"/>
      <c r="WFL50" s="121"/>
      <c r="WFM50" s="121"/>
      <c r="WFN50" s="121"/>
      <c r="WFO50" s="121"/>
      <c r="WFP50" s="121"/>
      <c r="WFQ50" s="121"/>
      <c r="WFR50" s="121"/>
      <c r="WFS50" s="121"/>
      <c r="WFT50" s="121"/>
      <c r="WFU50" s="121"/>
      <c r="WFV50" s="121"/>
      <c r="WFW50" s="121"/>
      <c r="WFX50" s="121"/>
      <c r="WFY50" s="121"/>
      <c r="WFZ50" s="121"/>
      <c r="WGA50" s="121"/>
      <c r="WGB50" s="121"/>
      <c r="WGC50" s="121"/>
      <c r="WGD50" s="121"/>
      <c r="WGE50" s="121"/>
      <c r="WGF50" s="121"/>
      <c r="WGG50" s="121"/>
      <c r="WGH50" s="121"/>
      <c r="WGI50" s="121"/>
      <c r="WGJ50" s="121"/>
      <c r="WGK50" s="121"/>
      <c r="WGL50" s="121"/>
      <c r="WGM50" s="121"/>
      <c r="WGN50" s="121"/>
      <c r="WGO50" s="121"/>
      <c r="WGP50" s="121"/>
      <c r="WGQ50" s="121"/>
      <c r="WGR50" s="121"/>
      <c r="WGS50" s="121"/>
      <c r="WGT50" s="121"/>
      <c r="WGU50" s="121"/>
      <c r="WGV50" s="121"/>
      <c r="WGW50" s="121"/>
      <c r="WGX50" s="121"/>
      <c r="WGY50" s="121"/>
      <c r="WGZ50" s="121"/>
      <c r="WHA50" s="121"/>
      <c r="WHB50" s="121"/>
      <c r="WHC50" s="121"/>
      <c r="WHD50" s="121"/>
      <c r="WHE50" s="121"/>
      <c r="WHF50" s="121"/>
      <c r="WHG50" s="121"/>
      <c r="WHH50" s="121"/>
      <c r="WHI50" s="121"/>
      <c r="WHJ50" s="121"/>
      <c r="WHK50" s="121"/>
      <c r="WHL50" s="121"/>
      <c r="WHM50" s="121"/>
      <c r="WHN50" s="121"/>
      <c r="WHO50" s="121"/>
      <c r="WHP50" s="121"/>
      <c r="WHQ50" s="121"/>
      <c r="WHR50" s="121"/>
      <c r="WHS50" s="121"/>
      <c r="WHT50" s="121"/>
      <c r="WHU50" s="121"/>
      <c r="WHV50" s="121"/>
      <c r="WHW50" s="121"/>
      <c r="WHX50" s="121"/>
      <c r="WHY50" s="121"/>
      <c r="WHZ50" s="121"/>
      <c r="WIA50" s="121"/>
      <c r="WIB50" s="121"/>
      <c r="WIC50" s="121"/>
      <c r="WID50" s="121"/>
      <c r="WIE50" s="121"/>
      <c r="WIF50" s="121"/>
      <c r="WIG50" s="121"/>
      <c r="WIH50" s="121"/>
      <c r="WII50" s="121"/>
      <c r="WIJ50" s="121"/>
      <c r="WIK50" s="121"/>
      <c r="WIL50" s="121"/>
      <c r="WIM50" s="121"/>
      <c r="WIN50" s="121"/>
      <c r="WIO50" s="121"/>
      <c r="WIP50" s="121"/>
      <c r="WIQ50" s="121"/>
      <c r="WIR50" s="121"/>
      <c r="WIS50" s="121"/>
      <c r="WIT50" s="121"/>
      <c r="WIU50" s="121"/>
      <c r="WIV50" s="121"/>
      <c r="WIW50" s="121"/>
      <c r="WIX50" s="121"/>
      <c r="WIY50" s="121"/>
      <c r="WIZ50" s="121"/>
      <c r="WJA50" s="121"/>
      <c r="WJB50" s="121"/>
      <c r="WJC50" s="121"/>
      <c r="WJD50" s="121"/>
      <c r="WJE50" s="121"/>
      <c r="WJF50" s="121"/>
      <c r="WJG50" s="121"/>
      <c r="WJH50" s="121"/>
      <c r="WJI50" s="121"/>
      <c r="WJJ50" s="121"/>
      <c r="WJK50" s="121"/>
      <c r="WJL50" s="121"/>
      <c r="WJM50" s="121"/>
      <c r="WJN50" s="121"/>
      <c r="WJO50" s="121"/>
      <c r="WJP50" s="121"/>
      <c r="WJQ50" s="121"/>
      <c r="WJR50" s="121"/>
      <c r="WJS50" s="121"/>
      <c r="WJT50" s="121"/>
      <c r="WJU50" s="121"/>
      <c r="WJV50" s="121"/>
      <c r="WJW50" s="121"/>
      <c r="WJX50" s="121"/>
      <c r="WJY50" s="121"/>
      <c r="WJZ50" s="121"/>
      <c r="WKA50" s="121"/>
      <c r="WKB50" s="121"/>
      <c r="WKC50" s="121"/>
      <c r="WKD50" s="121"/>
      <c r="WKE50" s="121"/>
      <c r="WKF50" s="121"/>
      <c r="WKG50" s="121"/>
      <c r="WKH50" s="121"/>
      <c r="WKI50" s="121"/>
      <c r="WKJ50" s="121"/>
      <c r="WKK50" s="121"/>
      <c r="WKL50" s="121"/>
      <c r="WKM50" s="121"/>
      <c r="WKN50" s="121"/>
      <c r="WKO50" s="121"/>
      <c r="WKP50" s="121"/>
      <c r="WKQ50" s="121"/>
      <c r="WKR50" s="121"/>
      <c r="WKS50" s="121"/>
      <c r="WKT50" s="121"/>
      <c r="WKU50" s="121"/>
      <c r="WKV50" s="121"/>
      <c r="WKW50" s="121"/>
      <c r="WKX50" s="121"/>
      <c r="WKY50" s="121"/>
      <c r="WKZ50" s="121"/>
      <c r="WLA50" s="121"/>
      <c r="WLB50" s="121"/>
      <c r="WLC50" s="121"/>
      <c r="WLD50" s="121"/>
      <c r="WLE50" s="121"/>
      <c r="WLF50" s="121"/>
      <c r="WLG50" s="121"/>
      <c r="WLH50" s="121"/>
      <c r="WLI50" s="121"/>
      <c r="WLJ50" s="121"/>
      <c r="WLK50" s="121"/>
      <c r="WLL50" s="121"/>
      <c r="WLM50" s="121"/>
      <c r="WLN50" s="121"/>
      <c r="WLO50" s="121"/>
      <c r="WLP50" s="121"/>
      <c r="WLQ50" s="121"/>
      <c r="WLR50" s="121"/>
      <c r="WLS50" s="121"/>
      <c r="WLT50" s="121"/>
      <c r="WLU50" s="121"/>
      <c r="WLV50" s="121"/>
      <c r="WLW50" s="121"/>
      <c r="WLX50" s="121"/>
      <c r="WLY50" s="121"/>
      <c r="WLZ50" s="121"/>
      <c r="WMA50" s="121"/>
      <c r="WMB50" s="121"/>
      <c r="WMC50" s="121"/>
      <c r="WMD50" s="121"/>
      <c r="WME50" s="121"/>
      <c r="WMF50" s="121"/>
      <c r="WMG50" s="121"/>
      <c r="WMH50" s="121"/>
      <c r="WMI50" s="121"/>
      <c r="WMJ50" s="121"/>
      <c r="WMK50" s="121"/>
      <c r="WML50" s="121"/>
      <c r="WMM50" s="121"/>
      <c r="WMN50" s="121"/>
      <c r="WMO50" s="121"/>
      <c r="WMP50" s="121"/>
      <c r="WMQ50" s="121"/>
      <c r="WMR50" s="121"/>
      <c r="WMS50" s="121"/>
      <c r="WMT50" s="121"/>
      <c r="WMU50" s="121"/>
      <c r="WMV50" s="121"/>
      <c r="WMW50" s="121"/>
      <c r="WMX50" s="121"/>
      <c r="WMY50" s="121"/>
      <c r="WMZ50" s="121"/>
      <c r="WNA50" s="121"/>
      <c r="WNB50" s="121"/>
      <c r="WNC50" s="121"/>
      <c r="WND50" s="121"/>
      <c r="WNE50" s="121"/>
      <c r="WNF50" s="121"/>
      <c r="WNG50" s="121"/>
      <c r="WNH50" s="121"/>
      <c r="WNI50" s="121"/>
      <c r="WNJ50" s="121"/>
      <c r="WNK50" s="121"/>
      <c r="WNL50" s="121"/>
      <c r="WNM50" s="121"/>
      <c r="WNN50" s="121"/>
      <c r="WNO50" s="121"/>
      <c r="WNP50" s="121"/>
      <c r="WNQ50" s="121"/>
      <c r="WNR50" s="121"/>
      <c r="WNS50" s="121"/>
      <c r="WNT50" s="121"/>
      <c r="WNU50" s="121"/>
      <c r="WNV50" s="121"/>
      <c r="WNW50" s="121"/>
      <c r="WNX50" s="121"/>
      <c r="WNY50" s="121"/>
      <c r="WNZ50" s="121"/>
      <c r="WOA50" s="121"/>
      <c r="WOB50" s="121"/>
      <c r="WOC50" s="121"/>
      <c r="WOD50" s="121"/>
      <c r="WOE50" s="121"/>
      <c r="WOF50" s="121"/>
      <c r="WOG50" s="121"/>
      <c r="WOH50" s="121"/>
      <c r="WOI50" s="121"/>
      <c r="WOJ50" s="121"/>
      <c r="WOK50" s="121"/>
      <c r="WOL50" s="121"/>
      <c r="WOM50" s="121"/>
      <c r="WON50" s="121"/>
      <c r="WOO50" s="121"/>
      <c r="WOP50" s="121"/>
      <c r="WOQ50" s="121"/>
      <c r="WOR50" s="121"/>
      <c r="WOS50" s="121"/>
      <c r="WOT50" s="121"/>
      <c r="WOU50" s="121"/>
      <c r="WOV50" s="121"/>
      <c r="WOW50" s="121"/>
      <c r="WOX50" s="121"/>
      <c r="WOY50" s="121"/>
      <c r="WOZ50" s="121"/>
      <c r="WPA50" s="121"/>
      <c r="WPB50" s="121"/>
      <c r="WPC50" s="121"/>
      <c r="WPD50" s="121"/>
      <c r="WPE50" s="121"/>
      <c r="WPF50" s="121"/>
      <c r="WPG50" s="121"/>
      <c r="WPH50" s="121"/>
      <c r="WPI50" s="121"/>
      <c r="WPJ50" s="121"/>
      <c r="WPK50" s="121"/>
      <c r="WPL50" s="121"/>
      <c r="WPM50" s="121"/>
      <c r="WPN50" s="121"/>
      <c r="WPO50" s="121"/>
      <c r="WPP50" s="121"/>
      <c r="WPQ50" s="121"/>
      <c r="WPR50" s="121"/>
      <c r="WPS50" s="121"/>
      <c r="WPT50" s="121"/>
      <c r="WPU50" s="121"/>
      <c r="WPV50" s="121"/>
      <c r="WPW50" s="121"/>
      <c r="WPX50" s="121"/>
      <c r="WPY50" s="121"/>
      <c r="WPZ50" s="121"/>
      <c r="WQA50" s="121"/>
      <c r="WQB50" s="121"/>
      <c r="WQC50" s="121"/>
      <c r="WQD50" s="121"/>
      <c r="WQE50" s="121"/>
      <c r="WQF50" s="121"/>
      <c r="WQG50" s="121"/>
      <c r="WQH50" s="121"/>
      <c r="WQI50" s="121"/>
      <c r="WQJ50" s="121"/>
      <c r="WQK50" s="121"/>
      <c r="WQL50" s="121"/>
      <c r="WQM50" s="121"/>
      <c r="WQN50" s="121"/>
      <c r="WQO50" s="121"/>
      <c r="WQP50" s="121"/>
      <c r="WQQ50" s="121"/>
      <c r="WQR50" s="121"/>
      <c r="WQS50" s="121"/>
      <c r="WQT50" s="121"/>
      <c r="WQU50" s="121"/>
      <c r="WQV50" s="121"/>
      <c r="WQW50" s="121"/>
      <c r="WQX50" s="121"/>
      <c r="WQY50" s="121"/>
      <c r="WQZ50" s="121"/>
      <c r="WRA50" s="121"/>
      <c r="WRB50" s="121"/>
      <c r="WRC50" s="121"/>
      <c r="WRD50" s="121"/>
      <c r="WRE50" s="121"/>
      <c r="WRF50" s="121"/>
      <c r="WRG50" s="121"/>
      <c r="WRH50" s="121"/>
      <c r="WRI50" s="121"/>
      <c r="WRJ50" s="121"/>
      <c r="WRK50" s="121"/>
      <c r="WRL50" s="121"/>
      <c r="WRM50" s="121"/>
      <c r="WRN50" s="121"/>
      <c r="WRO50" s="121"/>
      <c r="WRP50" s="121"/>
      <c r="WRQ50" s="121"/>
      <c r="WRR50" s="121"/>
      <c r="WRS50" s="121"/>
      <c r="WRT50" s="121"/>
      <c r="WRU50" s="121"/>
      <c r="WRV50" s="121"/>
      <c r="WRW50" s="121"/>
      <c r="WRX50" s="121"/>
      <c r="WRY50" s="121"/>
      <c r="WRZ50" s="121"/>
      <c r="WSA50" s="121"/>
      <c r="WSB50" s="121"/>
      <c r="WSC50" s="121"/>
      <c r="WSD50" s="121"/>
      <c r="WSE50" s="121"/>
      <c r="WSF50" s="121"/>
      <c r="WSG50" s="121"/>
      <c r="WSH50" s="121"/>
      <c r="WSI50" s="121"/>
      <c r="WSJ50" s="121"/>
      <c r="WSK50" s="121"/>
      <c r="WSL50" s="121"/>
      <c r="WSM50" s="121"/>
      <c r="WSN50" s="121"/>
      <c r="WSO50" s="121"/>
      <c r="WSP50" s="121"/>
      <c r="WSQ50" s="121"/>
      <c r="WSR50" s="121"/>
      <c r="WSS50" s="121"/>
      <c r="WST50" s="121"/>
      <c r="WSU50" s="121"/>
      <c r="WSV50" s="121"/>
      <c r="WSW50" s="121"/>
      <c r="WSX50" s="121"/>
      <c r="WSY50" s="121"/>
      <c r="WSZ50" s="121"/>
      <c r="WTA50" s="121"/>
      <c r="WTB50" s="121"/>
      <c r="WTC50" s="121"/>
      <c r="WTD50" s="121"/>
      <c r="WTE50" s="121"/>
      <c r="WTF50" s="121"/>
      <c r="WTG50" s="121"/>
      <c r="WTH50" s="121"/>
      <c r="WTI50" s="121"/>
      <c r="WTJ50" s="121"/>
      <c r="WTK50" s="121"/>
      <c r="WTL50" s="121"/>
      <c r="WTM50" s="121"/>
      <c r="WTN50" s="121"/>
      <c r="WTO50" s="121"/>
      <c r="WTP50" s="121"/>
      <c r="WTQ50" s="121"/>
      <c r="WTR50" s="121"/>
      <c r="WTS50" s="121"/>
      <c r="WTT50" s="121"/>
      <c r="WTU50" s="121"/>
      <c r="WTV50" s="121"/>
      <c r="WTW50" s="121"/>
      <c r="WTX50" s="121"/>
      <c r="WTY50" s="121"/>
      <c r="WTZ50" s="121"/>
      <c r="WUA50" s="121"/>
      <c r="WUB50" s="121"/>
      <c r="WUC50" s="121"/>
      <c r="WUD50" s="121"/>
      <c r="WUE50" s="121"/>
      <c r="WUF50" s="121"/>
      <c r="WUG50" s="121"/>
      <c r="WUH50" s="121"/>
      <c r="WUI50" s="121"/>
      <c r="WUJ50" s="121"/>
      <c r="WUK50" s="121"/>
      <c r="WUL50" s="121"/>
      <c r="WUM50" s="121"/>
      <c r="WUN50" s="121"/>
      <c r="WUO50" s="121"/>
      <c r="WUP50" s="121"/>
      <c r="WUQ50" s="121"/>
      <c r="WUR50" s="121"/>
      <c r="WUS50" s="121"/>
      <c r="WUT50" s="121"/>
      <c r="WUU50" s="121"/>
      <c r="WUV50" s="121"/>
      <c r="WUW50" s="121"/>
      <c r="WUX50" s="121"/>
      <c r="WUY50" s="121"/>
      <c r="WUZ50" s="121"/>
      <c r="WVA50" s="121"/>
      <c r="WVB50" s="121"/>
      <c r="WVC50" s="121"/>
      <c r="WVD50" s="121"/>
      <c r="WVE50" s="121"/>
      <c r="WVF50" s="121"/>
      <c r="WVG50" s="121"/>
      <c r="WVH50" s="121"/>
      <c r="WVI50" s="121"/>
      <c r="WVJ50" s="121"/>
      <c r="WVK50" s="121"/>
      <c r="WVL50" s="121"/>
      <c r="WVM50" s="121"/>
      <c r="WVN50" s="121"/>
      <c r="WVO50" s="121"/>
      <c r="WVP50" s="121"/>
      <c r="WVQ50" s="121"/>
      <c r="WVR50" s="121"/>
      <c r="WVS50" s="121"/>
      <c r="WVT50" s="121"/>
      <c r="WVU50" s="121"/>
      <c r="WVV50" s="121"/>
      <c r="WVW50" s="121"/>
      <c r="WVX50" s="121"/>
      <c r="WVY50" s="121"/>
      <c r="WVZ50" s="121"/>
      <c r="WWA50" s="121"/>
      <c r="WWB50" s="121"/>
      <c r="WWC50" s="121"/>
      <c r="WWD50" s="121"/>
      <c r="WWE50" s="121"/>
      <c r="WWF50" s="121"/>
      <c r="WWG50" s="121"/>
      <c r="WWH50" s="121"/>
      <c r="WWI50" s="121"/>
      <c r="WWJ50" s="121"/>
      <c r="WWK50" s="121"/>
      <c r="WWL50" s="121"/>
      <c r="WWM50" s="121"/>
      <c r="WWN50" s="121"/>
      <c r="WWO50" s="121"/>
      <c r="WWP50" s="121"/>
      <c r="WWQ50" s="121"/>
      <c r="WWR50" s="121"/>
      <c r="WWS50" s="121"/>
      <c r="WWT50" s="121"/>
      <c r="WWU50" s="121"/>
      <c r="WWV50" s="121"/>
      <c r="WWW50" s="121"/>
      <c r="WWX50" s="121"/>
      <c r="WWY50" s="121"/>
      <c r="WWZ50" s="121"/>
      <c r="WXA50" s="121"/>
      <c r="WXB50" s="121"/>
      <c r="WXC50" s="121"/>
      <c r="WXD50" s="121"/>
      <c r="WXE50" s="121"/>
      <c r="WXF50" s="121"/>
      <c r="WXG50" s="121"/>
      <c r="WXH50" s="121"/>
      <c r="WXI50" s="121"/>
      <c r="WXJ50" s="121"/>
      <c r="WXK50" s="121"/>
      <c r="WXL50" s="121"/>
      <c r="WXM50" s="121"/>
      <c r="WXN50" s="121"/>
      <c r="WXO50" s="121"/>
      <c r="WXP50" s="121"/>
      <c r="WXQ50" s="121"/>
      <c r="WXR50" s="121"/>
      <c r="WXS50" s="121"/>
      <c r="WXT50" s="121"/>
      <c r="WXU50" s="121"/>
      <c r="WXV50" s="121"/>
      <c r="WXW50" s="121"/>
      <c r="WXX50" s="121"/>
      <c r="WXY50" s="121"/>
      <c r="WXZ50" s="121"/>
      <c r="WYA50" s="121"/>
      <c r="WYB50" s="121"/>
      <c r="WYC50" s="121"/>
      <c r="WYD50" s="121"/>
      <c r="WYE50" s="121"/>
      <c r="WYF50" s="121"/>
      <c r="WYG50" s="121"/>
      <c r="WYH50" s="121"/>
      <c r="WYI50" s="121"/>
      <c r="WYJ50" s="121"/>
      <c r="WYK50" s="121"/>
      <c r="WYL50" s="121"/>
      <c r="WYM50" s="121"/>
      <c r="WYN50" s="121"/>
      <c r="WYO50" s="121"/>
      <c r="WYP50" s="121"/>
      <c r="WYQ50" s="121"/>
      <c r="WYR50" s="121"/>
      <c r="WYS50" s="121"/>
      <c r="WYT50" s="121"/>
      <c r="WYU50" s="121"/>
      <c r="WYV50" s="121"/>
      <c r="WYW50" s="121"/>
      <c r="WYX50" s="121"/>
      <c r="WYY50" s="121"/>
      <c r="WYZ50" s="121"/>
      <c r="WZA50" s="121"/>
      <c r="WZB50" s="121"/>
      <c r="WZC50" s="121"/>
      <c r="WZD50" s="121"/>
      <c r="WZE50" s="121"/>
      <c r="WZF50" s="121"/>
      <c r="WZG50" s="121"/>
      <c r="WZH50" s="121"/>
      <c r="WZI50" s="121"/>
      <c r="WZJ50" s="121"/>
      <c r="WZK50" s="121"/>
      <c r="WZL50" s="121"/>
      <c r="WZM50" s="121"/>
      <c r="WZN50" s="121"/>
      <c r="WZO50" s="121"/>
      <c r="WZP50" s="121"/>
      <c r="WZQ50" s="121"/>
      <c r="WZR50" s="121"/>
      <c r="WZS50" s="121"/>
      <c r="WZT50" s="121"/>
      <c r="WZU50" s="121"/>
      <c r="WZV50" s="121"/>
      <c r="WZW50" s="121"/>
      <c r="WZX50" s="121"/>
      <c r="WZY50" s="121"/>
      <c r="WZZ50" s="121"/>
      <c r="XAA50" s="121"/>
      <c r="XAB50" s="121"/>
      <c r="XAC50" s="121"/>
      <c r="XAD50" s="121"/>
      <c r="XAE50" s="121"/>
      <c r="XAF50" s="121"/>
      <c r="XAG50" s="121"/>
      <c r="XAH50" s="121"/>
      <c r="XAI50" s="121"/>
      <c r="XAJ50" s="121"/>
      <c r="XAK50" s="121"/>
      <c r="XAL50" s="121"/>
      <c r="XAM50" s="121"/>
      <c r="XAN50" s="121"/>
      <c r="XAO50" s="121"/>
      <c r="XAP50" s="121"/>
      <c r="XAQ50" s="121"/>
      <c r="XAR50" s="121"/>
      <c r="XAS50" s="121"/>
      <c r="XAT50" s="121"/>
      <c r="XAU50" s="121"/>
      <c r="XAV50" s="121"/>
      <c r="XAW50" s="121"/>
      <c r="XAX50" s="121"/>
      <c r="XAY50" s="121"/>
      <c r="XAZ50" s="121"/>
      <c r="XBA50" s="121"/>
      <c r="XBB50" s="121"/>
      <c r="XBC50" s="121"/>
      <c r="XBD50" s="121"/>
      <c r="XBE50" s="121"/>
      <c r="XBF50" s="121"/>
      <c r="XBG50" s="121"/>
      <c r="XBH50" s="121"/>
      <c r="XBI50" s="121"/>
      <c r="XBJ50" s="121"/>
      <c r="XBK50" s="121"/>
      <c r="XBL50" s="121"/>
      <c r="XBM50" s="121"/>
      <c r="XBN50" s="121"/>
      <c r="XBO50" s="121"/>
      <c r="XBP50" s="121"/>
      <c r="XBQ50" s="121"/>
      <c r="XBR50" s="121"/>
      <c r="XBS50" s="121"/>
      <c r="XBT50" s="121"/>
      <c r="XBU50" s="121"/>
      <c r="XBV50" s="121"/>
      <c r="XBW50" s="121"/>
      <c r="XBX50" s="121"/>
      <c r="XBY50" s="121"/>
      <c r="XBZ50" s="121"/>
      <c r="XCA50" s="121"/>
      <c r="XCB50" s="121"/>
      <c r="XCC50" s="121"/>
      <c r="XCD50" s="121"/>
      <c r="XCE50" s="121"/>
      <c r="XCF50" s="121"/>
      <c r="XCG50" s="121"/>
      <c r="XCH50" s="121"/>
      <c r="XCI50" s="121"/>
      <c r="XCJ50" s="121"/>
      <c r="XCK50" s="121"/>
      <c r="XCL50" s="121"/>
      <c r="XCM50" s="121"/>
      <c r="XCN50" s="121"/>
      <c r="XCO50" s="121"/>
      <c r="XCP50" s="121"/>
      <c r="XCQ50" s="121"/>
      <c r="XCR50" s="121"/>
      <c r="XCS50" s="121"/>
      <c r="XCT50" s="121"/>
      <c r="XCU50" s="121"/>
      <c r="XCV50" s="121"/>
      <c r="XCW50" s="121"/>
      <c r="XCX50" s="121"/>
      <c r="XCY50" s="121"/>
      <c r="XCZ50" s="121"/>
      <c r="XDA50" s="121"/>
      <c r="XDB50" s="121"/>
      <c r="XDC50" s="121"/>
      <c r="XDD50" s="121"/>
      <c r="XDE50" s="121"/>
      <c r="XDF50" s="121"/>
      <c r="XDG50" s="121"/>
      <c r="XDH50" s="121"/>
      <c r="XDI50" s="121"/>
      <c r="XDJ50" s="121"/>
      <c r="XDK50" s="121"/>
      <c r="XDL50" s="121"/>
      <c r="XDM50" s="121"/>
      <c r="XDN50" s="121"/>
      <c r="XDO50" s="121"/>
      <c r="XDP50" s="121"/>
      <c r="XDQ50" s="121"/>
      <c r="XDR50" s="121"/>
      <c r="XDS50" s="121"/>
      <c r="XDT50" s="121"/>
      <c r="XDU50" s="121"/>
      <c r="XDV50" s="121"/>
      <c r="XDW50" s="121"/>
      <c r="XDX50" s="121"/>
      <c r="XDY50" s="121"/>
      <c r="XDZ50" s="121"/>
      <c r="XEA50" s="121"/>
      <c r="XEB50" s="121"/>
      <c r="XEC50" s="121"/>
      <c r="XED50" s="121"/>
      <c r="XEE50" s="121"/>
      <c r="XEF50" s="121"/>
      <c r="XEG50" s="121"/>
      <c r="XEH50" s="121"/>
      <c r="XEI50" s="121"/>
      <c r="XEJ50" s="121"/>
      <c r="XEK50" s="121"/>
      <c r="XEL50" s="121"/>
      <c r="XEM50" s="121"/>
      <c r="XEN50" s="121"/>
      <c r="XEO50" s="121"/>
      <c r="XEP50" s="121"/>
      <c r="XEQ50" s="121"/>
      <c r="XER50" s="121"/>
      <c r="XES50" s="121"/>
      <c r="XET50" s="121"/>
      <c r="XEU50" s="121"/>
      <c r="XEV50" s="121"/>
      <c r="XEW50" s="121"/>
      <c r="XEX50" s="121"/>
      <c r="XEY50" s="121"/>
      <c r="XEZ50" s="121"/>
      <c r="XFA50" s="121"/>
      <c r="XFB50" s="121"/>
      <c r="XFC50" s="121"/>
      <c r="XFD50" s="121"/>
    </row>
    <row r="51" spans="1:16384" x14ac:dyDescent="0.25">
      <c r="A51" s="143"/>
      <c r="B51" s="227" t="s">
        <v>27</v>
      </c>
      <c r="C51" s="227"/>
      <c r="D51" s="227"/>
      <c r="E51" s="227"/>
      <c r="F51" s="227"/>
      <c r="G51" s="227"/>
      <c r="H51" s="227"/>
      <c r="I51" s="241"/>
      <c r="J51" s="241"/>
      <c r="K51" s="241"/>
      <c r="L51" s="241"/>
      <c r="M51" s="154"/>
      <c r="N51" s="235" t="s">
        <v>15</v>
      </c>
      <c r="O51" s="235"/>
      <c r="P51" s="235"/>
      <c r="Q51" s="154" t="s">
        <v>110</v>
      </c>
      <c r="R51" s="156">
        <v>1000</v>
      </c>
      <c r="S51" s="154" t="s">
        <v>109</v>
      </c>
      <c r="T51" s="143"/>
    </row>
    <row r="52" spans="1:16384" x14ac:dyDescent="0.25">
      <c r="A52" s="143"/>
      <c r="B52" s="227" t="s">
        <v>28</v>
      </c>
      <c r="C52" s="227"/>
      <c r="D52" s="227"/>
      <c r="E52" s="227"/>
      <c r="F52" s="227"/>
      <c r="G52" s="227"/>
      <c r="H52" s="227"/>
      <c r="I52" s="241"/>
      <c r="J52" s="241"/>
      <c r="K52" s="241"/>
      <c r="L52" s="241"/>
      <c r="M52" s="154"/>
      <c r="N52" s="235" t="s">
        <v>16</v>
      </c>
      <c r="O52" s="235"/>
      <c r="P52" s="235"/>
      <c r="Q52" s="155"/>
      <c r="R52" s="156"/>
      <c r="S52" s="154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  <c r="IU52" s="121"/>
      <c r="IV52" s="121"/>
      <c r="IW52" s="121"/>
      <c r="IX52" s="121"/>
      <c r="IY52" s="121"/>
      <c r="IZ52" s="121"/>
      <c r="JA52" s="121"/>
      <c r="JB52" s="121"/>
      <c r="JC52" s="121"/>
      <c r="JD52" s="121"/>
      <c r="JE52" s="121"/>
      <c r="JF52" s="121"/>
      <c r="JG52" s="121"/>
      <c r="JH52" s="121"/>
      <c r="JI52" s="121"/>
      <c r="JJ52" s="121"/>
      <c r="JK52" s="121"/>
      <c r="JL52" s="121"/>
      <c r="JM52" s="121"/>
      <c r="JN52" s="121"/>
      <c r="JO52" s="121"/>
      <c r="JP52" s="121"/>
      <c r="JQ52" s="121"/>
      <c r="JR52" s="121"/>
      <c r="JS52" s="121"/>
      <c r="JT52" s="121"/>
      <c r="JU52" s="121"/>
      <c r="JV52" s="121"/>
      <c r="JW52" s="121"/>
      <c r="JX52" s="121"/>
      <c r="JY52" s="121"/>
      <c r="JZ52" s="121"/>
      <c r="KA52" s="121"/>
      <c r="KB52" s="121"/>
      <c r="KC52" s="121"/>
      <c r="KD52" s="121"/>
      <c r="KE52" s="121"/>
      <c r="KF52" s="121"/>
      <c r="KG52" s="121"/>
      <c r="KH52" s="121"/>
      <c r="KI52" s="121"/>
      <c r="KJ52" s="121"/>
      <c r="KK52" s="121"/>
      <c r="KL52" s="121"/>
      <c r="KM52" s="121"/>
      <c r="KN52" s="121"/>
      <c r="KO52" s="121"/>
      <c r="KP52" s="121"/>
      <c r="KQ52" s="121"/>
      <c r="KR52" s="121"/>
      <c r="KS52" s="121"/>
      <c r="KT52" s="121"/>
      <c r="KU52" s="121"/>
      <c r="KV52" s="121"/>
      <c r="KW52" s="121"/>
      <c r="KX52" s="121"/>
      <c r="KY52" s="121"/>
      <c r="KZ52" s="121"/>
      <c r="LA52" s="121"/>
      <c r="LB52" s="121"/>
      <c r="LC52" s="121"/>
      <c r="LD52" s="121"/>
      <c r="LE52" s="121"/>
      <c r="LF52" s="121"/>
      <c r="LG52" s="121"/>
      <c r="LH52" s="121"/>
      <c r="LI52" s="121"/>
      <c r="LJ52" s="121"/>
      <c r="LK52" s="121"/>
      <c r="LL52" s="121"/>
      <c r="LM52" s="121"/>
      <c r="LN52" s="121"/>
      <c r="LO52" s="121"/>
      <c r="LP52" s="121"/>
      <c r="LQ52" s="121"/>
      <c r="LR52" s="121"/>
      <c r="LS52" s="121"/>
      <c r="LT52" s="121"/>
      <c r="LU52" s="121"/>
      <c r="LV52" s="121"/>
      <c r="LW52" s="121"/>
      <c r="LX52" s="121"/>
      <c r="LY52" s="121"/>
      <c r="LZ52" s="121"/>
      <c r="MA52" s="121"/>
      <c r="MB52" s="121"/>
      <c r="MC52" s="121"/>
      <c r="MD52" s="121"/>
      <c r="ME52" s="121"/>
      <c r="MF52" s="121"/>
      <c r="MG52" s="121"/>
      <c r="MH52" s="121"/>
      <c r="MI52" s="121"/>
      <c r="MJ52" s="121"/>
      <c r="MK52" s="121"/>
      <c r="ML52" s="121"/>
      <c r="MM52" s="121"/>
      <c r="MN52" s="121"/>
      <c r="MO52" s="121"/>
      <c r="MP52" s="121"/>
      <c r="MQ52" s="121"/>
      <c r="MR52" s="121"/>
      <c r="MS52" s="121"/>
      <c r="MT52" s="121"/>
      <c r="MU52" s="121"/>
      <c r="MV52" s="121"/>
      <c r="MW52" s="121"/>
      <c r="MX52" s="121"/>
      <c r="MY52" s="121"/>
      <c r="MZ52" s="121"/>
      <c r="NA52" s="121"/>
      <c r="NB52" s="121"/>
      <c r="NC52" s="121"/>
      <c r="ND52" s="121"/>
      <c r="NE52" s="121"/>
      <c r="NF52" s="121"/>
      <c r="NG52" s="121"/>
      <c r="NH52" s="121"/>
      <c r="NI52" s="121"/>
      <c r="NJ52" s="121"/>
      <c r="NK52" s="121"/>
      <c r="NL52" s="121"/>
      <c r="NM52" s="121"/>
      <c r="NN52" s="121"/>
      <c r="NO52" s="121"/>
      <c r="NP52" s="121"/>
      <c r="NQ52" s="121"/>
      <c r="NR52" s="121"/>
      <c r="NS52" s="121"/>
      <c r="NT52" s="121"/>
      <c r="NU52" s="121"/>
      <c r="NV52" s="121"/>
      <c r="NW52" s="121"/>
      <c r="NX52" s="121"/>
      <c r="NY52" s="121"/>
      <c r="NZ52" s="121"/>
      <c r="OA52" s="121"/>
      <c r="OB52" s="121"/>
      <c r="OC52" s="121"/>
      <c r="OD52" s="121"/>
      <c r="OE52" s="121"/>
      <c r="OF52" s="121"/>
      <c r="OG52" s="121"/>
      <c r="OH52" s="121"/>
      <c r="OI52" s="121"/>
      <c r="OJ52" s="121"/>
      <c r="OK52" s="121"/>
      <c r="OL52" s="121"/>
      <c r="OM52" s="121"/>
      <c r="ON52" s="121"/>
      <c r="OO52" s="121"/>
      <c r="OP52" s="121"/>
      <c r="OQ52" s="121"/>
      <c r="OR52" s="121"/>
      <c r="OS52" s="121"/>
      <c r="OT52" s="121"/>
      <c r="OU52" s="121"/>
      <c r="OV52" s="121"/>
      <c r="OW52" s="121"/>
      <c r="OX52" s="121"/>
      <c r="OY52" s="121"/>
      <c r="OZ52" s="121"/>
      <c r="PA52" s="121"/>
      <c r="PB52" s="121"/>
      <c r="PC52" s="121"/>
      <c r="PD52" s="121"/>
      <c r="PE52" s="121"/>
      <c r="PF52" s="121"/>
      <c r="PG52" s="121"/>
      <c r="PH52" s="121"/>
      <c r="PI52" s="121"/>
      <c r="PJ52" s="121"/>
      <c r="PK52" s="121"/>
      <c r="PL52" s="121"/>
      <c r="PM52" s="121"/>
      <c r="PN52" s="121"/>
      <c r="PO52" s="121"/>
      <c r="PP52" s="121"/>
      <c r="PQ52" s="121"/>
      <c r="PR52" s="121"/>
      <c r="PS52" s="121"/>
      <c r="PT52" s="121"/>
      <c r="PU52" s="121"/>
      <c r="PV52" s="121"/>
      <c r="PW52" s="121"/>
      <c r="PX52" s="121"/>
      <c r="PY52" s="121"/>
      <c r="PZ52" s="121"/>
      <c r="QA52" s="121"/>
      <c r="QB52" s="121"/>
      <c r="QC52" s="121"/>
      <c r="QD52" s="121"/>
      <c r="QE52" s="121"/>
      <c r="QF52" s="121"/>
      <c r="QG52" s="121"/>
      <c r="QH52" s="121"/>
      <c r="QI52" s="121"/>
      <c r="QJ52" s="121"/>
      <c r="QK52" s="121"/>
      <c r="QL52" s="121"/>
      <c r="QM52" s="121"/>
      <c r="QN52" s="121"/>
      <c r="QO52" s="121"/>
      <c r="QP52" s="121"/>
      <c r="QQ52" s="121"/>
      <c r="QR52" s="121"/>
      <c r="QS52" s="121"/>
      <c r="QT52" s="121"/>
      <c r="QU52" s="121"/>
      <c r="QV52" s="121"/>
      <c r="QW52" s="121"/>
      <c r="QX52" s="121"/>
      <c r="QY52" s="121"/>
      <c r="QZ52" s="121"/>
      <c r="RA52" s="121"/>
      <c r="RB52" s="121"/>
      <c r="RC52" s="121"/>
      <c r="RD52" s="121"/>
      <c r="RE52" s="121"/>
      <c r="RF52" s="121"/>
      <c r="RG52" s="121"/>
      <c r="RH52" s="121"/>
      <c r="RI52" s="121"/>
      <c r="RJ52" s="121"/>
      <c r="RK52" s="121"/>
      <c r="RL52" s="121"/>
      <c r="RM52" s="121"/>
      <c r="RN52" s="121"/>
      <c r="RO52" s="121"/>
      <c r="RP52" s="121"/>
      <c r="RQ52" s="121"/>
      <c r="RR52" s="121"/>
      <c r="RS52" s="121"/>
      <c r="RT52" s="121"/>
      <c r="RU52" s="121"/>
      <c r="RV52" s="121"/>
      <c r="RW52" s="121"/>
      <c r="RX52" s="121"/>
      <c r="RY52" s="121"/>
      <c r="RZ52" s="121"/>
      <c r="SA52" s="121"/>
      <c r="SB52" s="121"/>
      <c r="SC52" s="121"/>
      <c r="SD52" s="121"/>
      <c r="SE52" s="121"/>
      <c r="SF52" s="121"/>
      <c r="SG52" s="121"/>
      <c r="SH52" s="121"/>
      <c r="SI52" s="121"/>
      <c r="SJ52" s="121"/>
      <c r="SK52" s="121"/>
      <c r="SL52" s="121"/>
      <c r="SM52" s="121"/>
      <c r="SN52" s="121"/>
      <c r="SO52" s="121"/>
      <c r="SP52" s="121"/>
      <c r="SQ52" s="121"/>
      <c r="SR52" s="121"/>
      <c r="SS52" s="121"/>
      <c r="ST52" s="121"/>
      <c r="SU52" s="121"/>
      <c r="SV52" s="121"/>
      <c r="SW52" s="121"/>
      <c r="SX52" s="121"/>
      <c r="SY52" s="121"/>
      <c r="SZ52" s="121"/>
      <c r="TA52" s="121"/>
      <c r="TB52" s="121"/>
      <c r="TC52" s="121"/>
      <c r="TD52" s="121"/>
      <c r="TE52" s="121"/>
      <c r="TF52" s="121"/>
      <c r="TG52" s="121"/>
      <c r="TH52" s="121"/>
      <c r="TI52" s="121"/>
      <c r="TJ52" s="121"/>
      <c r="TK52" s="121"/>
      <c r="TL52" s="121"/>
      <c r="TM52" s="121"/>
      <c r="TN52" s="121"/>
      <c r="TO52" s="121"/>
      <c r="TP52" s="121"/>
      <c r="TQ52" s="121"/>
      <c r="TR52" s="121"/>
      <c r="TS52" s="121"/>
      <c r="TT52" s="121"/>
      <c r="TU52" s="121"/>
      <c r="TV52" s="121"/>
      <c r="TW52" s="121"/>
      <c r="TX52" s="121"/>
      <c r="TY52" s="121"/>
      <c r="TZ52" s="121"/>
      <c r="UA52" s="121"/>
      <c r="UB52" s="121"/>
      <c r="UC52" s="121"/>
      <c r="UD52" s="121"/>
      <c r="UE52" s="121"/>
      <c r="UF52" s="121"/>
      <c r="UG52" s="121"/>
      <c r="UH52" s="121"/>
      <c r="UI52" s="121"/>
      <c r="UJ52" s="121"/>
      <c r="UK52" s="121"/>
      <c r="UL52" s="121"/>
      <c r="UM52" s="121"/>
      <c r="UN52" s="121"/>
      <c r="UO52" s="121"/>
      <c r="UP52" s="121"/>
      <c r="UQ52" s="121"/>
      <c r="UR52" s="121"/>
      <c r="US52" s="121"/>
      <c r="UT52" s="121"/>
      <c r="UU52" s="121"/>
      <c r="UV52" s="121"/>
      <c r="UW52" s="121"/>
      <c r="UX52" s="121"/>
      <c r="UY52" s="121"/>
      <c r="UZ52" s="121"/>
      <c r="VA52" s="121"/>
      <c r="VB52" s="121"/>
      <c r="VC52" s="121"/>
      <c r="VD52" s="121"/>
      <c r="VE52" s="121"/>
      <c r="VF52" s="121"/>
      <c r="VG52" s="121"/>
      <c r="VH52" s="121"/>
      <c r="VI52" s="121"/>
      <c r="VJ52" s="121"/>
      <c r="VK52" s="121"/>
      <c r="VL52" s="121"/>
      <c r="VM52" s="121"/>
      <c r="VN52" s="121"/>
      <c r="VO52" s="121"/>
      <c r="VP52" s="121"/>
      <c r="VQ52" s="121"/>
      <c r="VR52" s="121"/>
      <c r="VS52" s="121"/>
      <c r="VT52" s="121"/>
      <c r="VU52" s="121"/>
      <c r="VV52" s="121"/>
      <c r="VW52" s="121"/>
      <c r="VX52" s="121"/>
      <c r="VY52" s="121"/>
      <c r="VZ52" s="121"/>
      <c r="WA52" s="121"/>
      <c r="WB52" s="121"/>
      <c r="WC52" s="121"/>
      <c r="WD52" s="121"/>
      <c r="WE52" s="121"/>
      <c r="WF52" s="121"/>
      <c r="WG52" s="121"/>
      <c r="WH52" s="121"/>
      <c r="WI52" s="121"/>
      <c r="WJ52" s="121"/>
      <c r="WK52" s="121"/>
      <c r="WL52" s="121"/>
      <c r="WM52" s="121"/>
      <c r="WN52" s="121"/>
      <c r="WO52" s="121"/>
      <c r="WP52" s="121"/>
      <c r="WQ52" s="121"/>
      <c r="WR52" s="121"/>
      <c r="WS52" s="121"/>
      <c r="WT52" s="121"/>
      <c r="WU52" s="121"/>
      <c r="WV52" s="121"/>
      <c r="WW52" s="121"/>
      <c r="WX52" s="121"/>
      <c r="WY52" s="121"/>
      <c r="WZ52" s="121"/>
      <c r="XA52" s="121"/>
      <c r="XB52" s="121"/>
      <c r="XC52" s="121"/>
      <c r="XD52" s="121"/>
      <c r="XE52" s="121"/>
      <c r="XF52" s="121"/>
      <c r="XG52" s="121"/>
      <c r="XH52" s="121"/>
      <c r="XI52" s="121"/>
      <c r="XJ52" s="121"/>
      <c r="XK52" s="121"/>
      <c r="XL52" s="121"/>
      <c r="XM52" s="121"/>
      <c r="XN52" s="121"/>
      <c r="XO52" s="121"/>
      <c r="XP52" s="121"/>
      <c r="XQ52" s="121"/>
      <c r="XR52" s="121"/>
      <c r="XS52" s="121"/>
      <c r="XT52" s="121"/>
      <c r="XU52" s="121"/>
      <c r="XV52" s="121"/>
      <c r="XW52" s="121"/>
      <c r="XX52" s="121"/>
      <c r="XY52" s="121"/>
      <c r="XZ52" s="121"/>
      <c r="YA52" s="121"/>
      <c r="YB52" s="121"/>
      <c r="YC52" s="121"/>
      <c r="YD52" s="121"/>
      <c r="YE52" s="121"/>
      <c r="YF52" s="121"/>
      <c r="YG52" s="121"/>
      <c r="YH52" s="121"/>
      <c r="YI52" s="121"/>
      <c r="YJ52" s="121"/>
      <c r="YK52" s="121"/>
      <c r="YL52" s="121"/>
      <c r="YM52" s="121"/>
      <c r="YN52" s="121"/>
      <c r="YO52" s="121"/>
      <c r="YP52" s="121"/>
      <c r="YQ52" s="121"/>
      <c r="YR52" s="121"/>
      <c r="YS52" s="121"/>
      <c r="YT52" s="121"/>
      <c r="YU52" s="121"/>
      <c r="YV52" s="121"/>
      <c r="YW52" s="121"/>
      <c r="YX52" s="121"/>
      <c r="YY52" s="121"/>
      <c r="YZ52" s="121"/>
      <c r="ZA52" s="121"/>
      <c r="ZB52" s="121"/>
      <c r="ZC52" s="121"/>
      <c r="ZD52" s="121"/>
      <c r="ZE52" s="121"/>
      <c r="ZF52" s="121"/>
      <c r="ZG52" s="121"/>
      <c r="ZH52" s="121"/>
      <c r="ZI52" s="121"/>
      <c r="ZJ52" s="121"/>
      <c r="ZK52" s="121"/>
      <c r="ZL52" s="121"/>
      <c r="ZM52" s="121"/>
      <c r="ZN52" s="121"/>
      <c r="ZO52" s="121"/>
      <c r="ZP52" s="121"/>
      <c r="ZQ52" s="121"/>
      <c r="ZR52" s="121"/>
      <c r="ZS52" s="121"/>
      <c r="ZT52" s="121"/>
      <c r="ZU52" s="121"/>
      <c r="ZV52" s="121"/>
      <c r="ZW52" s="121"/>
      <c r="ZX52" s="121"/>
      <c r="ZY52" s="121"/>
      <c r="ZZ52" s="121"/>
      <c r="AAA52" s="121"/>
      <c r="AAB52" s="121"/>
      <c r="AAC52" s="121"/>
      <c r="AAD52" s="121"/>
      <c r="AAE52" s="121"/>
      <c r="AAF52" s="121"/>
      <c r="AAG52" s="121"/>
      <c r="AAH52" s="121"/>
      <c r="AAI52" s="121"/>
      <c r="AAJ52" s="121"/>
      <c r="AAK52" s="121"/>
      <c r="AAL52" s="121"/>
      <c r="AAM52" s="121"/>
      <c r="AAN52" s="121"/>
      <c r="AAO52" s="121"/>
      <c r="AAP52" s="121"/>
      <c r="AAQ52" s="121"/>
      <c r="AAR52" s="121"/>
      <c r="AAS52" s="121"/>
      <c r="AAT52" s="121"/>
      <c r="AAU52" s="121"/>
      <c r="AAV52" s="121"/>
      <c r="AAW52" s="121"/>
      <c r="AAX52" s="121"/>
      <c r="AAY52" s="121"/>
      <c r="AAZ52" s="121"/>
      <c r="ABA52" s="121"/>
      <c r="ABB52" s="121"/>
      <c r="ABC52" s="121"/>
      <c r="ABD52" s="121"/>
      <c r="ABE52" s="121"/>
      <c r="ABF52" s="121"/>
      <c r="ABG52" s="121"/>
      <c r="ABH52" s="121"/>
      <c r="ABI52" s="121"/>
      <c r="ABJ52" s="121"/>
      <c r="ABK52" s="121"/>
      <c r="ABL52" s="121"/>
      <c r="ABM52" s="121"/>
      <c r="ABN52" s="121"/>
      <c r="ABO52" s="121"/>
      <c r="ABP52" s="121"/>
      <c r="ABQ52" s="121"/>
      <c r="ABR52" s="121"/>
      <c r="ABS52" s="121"/>
      <c r="ABT52" s="121"/>
      <c r="ABU52" s="121"/>
      <c r="ABV52" s="121"/>
      <c r="ABW52" s="121"/>
      <c r="ABX52" s="121"/>
      <c r="ABY52" s="121"/>
      <c r="ABZ52" s="121"/>
      <c r="ACA52" s="121"/>
      <c r="ACB52" s="121"/>
      <c r="ACC52" s="121"/>
      <c r="ACD52" s="121"/>
      <c r="ACE52" s="121"/>
      <c r="ACF52" s="121"/>
      <c r="ACG52" s="121"/>
      <c r="ACH52" s="121"/>
      <c r="ACI52" s="121"/>
      <c r="ACJ52" s="121"/>
      <c r="ACK52" s="121"/>
      <c r="ACL52" s="121"/>
      <c r="ACM52" s="121"/>
      <c r="ACN52" s="121"/>
      <c r="ACO52" s="121"/>
      <c r="ACP52" s="121"/>
      <c r="ACQ52" s="121"/>
      <c r="ACR52" s="121"/>
      <c r="ACS52" s="121"/>
      <c r="ACT52" s="121"/>
      <c r="ACU52" s="121"/>
      <c r="ACV52" s="121"/>
      <c r="ACW52" s="121"/>
      <c r="ACX52" s="121"/>
      <c r="ACY52" s="121"/>
      <c r="ACZ52" s="121"/>
      <c r="ADA52" s="121"/>
      <c r="ADB52" s="121"/>
      <c r="ADC52" s="121"/>
      <c r="ADD52" s="121"/>
      <c r="ADE52" s="121"/>
      <c r="ADF52" s="121"/>
      <c r="ADG52" s="121"/>
      <c r="ADH52" s="121"/>
      <c r="ADI52" s="121"/>
      <c r="ADJ52" s="121"/>
      <c r="ADK52" s="121"/>
      <c r="ADL52" s="121"/>
      <c r="ADM52" s="121"/>
      <c r="ADN52" s="121"/>
      <c r="ADO52" s="121"/>
      <c r="ADP52" s="121"/>
      <c r="ADQ52" s="121"/>
      <c r="ADR52" s="121"/>
      <c r="ADS52" s="121"/>
      <c r="ADT52" s="121"/>
      <c r="ADU52" s="121"/>
      <c r="ADV52" s="121"/>
      <c r="ADW52" s="121"/>
      <c r="ADX52" s="121"/>
      <c r="ADY52" s="121"/>
      <c r="ADZ52" s="121"/>
      <c r="AEA52" s="121"/>
      <c r="AEB52" s="121"/>
      <c r="AEC52" s="121"/>
      <c r="AED52" s="121"/>
      <c r="AEE52" s="121"/>
      <c r="AEF52" s="121"/>
      <c r="AEG52" s="121"/>
      <c r="AEH52" s="121"/>
      <c r="AEI52" s="121"/>
      <c r="AEJ52" s="121"/>
      <c r="AEK52" s="121"/>
      <c r="AEL52" s="121"/>
      <c r="AEM52" s="121"/>
      <c r="AEN52" s="121"/>
      <c r="AEO52" s="121"/>
      <c r="AEP52" s="121"/>
      <c r="AEQ52" s="121"/>
      <c r="AER52" s="121"/>
      <c r="AES52" s="121"/>
      <c r="AET52" s="121"/>
      <c r="AEU52" s="121"/>
      <c r="AEV52" s="121"/>
      <c r="AEW52" s="121"/>
      <c r="AEX52" s="121"/>
      <c r="AEY52" s="121"/>
      <c r="AEZ52" s="121"/>
      <c r="AFA52" s="121"/>
      <c r="AFB52" s="121"/>
      <c r="AFC52" s="121"/>
      <c r="AFD52" s="121"/>
      <c r="AFE52" s="121"/>
      <c r="AFF52" s="121"/>
      <c r="AFG52" s="121"/>
      <c r="AFH52" s="121"/>
      <c r="AFI52" s="121"/>
      <c r="AFJ52" s="121"/>
      <c r="AFK52" s="121"/>
      <c r="AFL52" s="121"/>
      <c r="AFM52" s="121"/>
      <c r="AFN52" s="121"/>
      <c r="AFO52" s="121"/>
      <c r="AFP52" s="121"/>
      <c r="AFQ52" s="121"/>
      <c r="AFR52" s="121"/>
      <c r="AFS52" s="121"/>
      <c r="AFT52" s="121"/>
      <c r="AFU52" s="121"/>
      <c r="AFV52" s="121"/>
      <c r="AFW52" s="121"/>
      <c r="AFX52" s="121"/>
      <c r="AFY52" s="121"/>
      <c r="AFZ52" s="121"/>
      <c r="AGA52" s="121"/>
      <c r="AGB52" s="121"/>
      <c r="AGC52" s="121"/>
      <c r="AGD52" s="121"/>
      <c r="AGE52" s="121"/>
      <c r="AGF52" s="121"/>
      <c r="AGG52" s="121"/>
      <c r="AGH52" s="121"/>
      <c r="AGI52" s="121"/>
      <c r="AGJ52" s="121"/>
      <c r="AGK52" s="121"/>
      <c r="AGL52" s="121"/>
      <c r="AGM52" s="121"/>
      <c r="AGN52" s="121"/>
      <c r="AGO52" s="121"/>
      <c r="AGP52" s="121"/>
      <c r="AGQ52" s="121"/>
      <c r="AGR52" s="121"/>
      <c r="AGS52" s="121"/>
      <c r="AGT52" s="121"/>
      <c r="AGU52" s="121"/>
      <c r="AGV52" s="121"/>
      <c r="AGW52" s="121"/>
      <c r="AGX52" s="121"/>
      <c r="AGY52" s="121"/>
      <c r="AGZ52" s="121"/>
      <c r="AHA52" s="121"/>
      <c r="AHB52" s="121"/>
      <c r="AHC52" s="121"/>
      <c r="AHD52" s="121"/>
      <c r="AHE52" s="121"/>
      <c r="AHF52" s="121"/>
      <c r="AHG52" s="121"/>
      <c r="AHH52" s="121"/>
      <c r="AHI52" s="121"/>
      <c r="AHJ52" s="121"/>
      <c r="AHK52" s="121"/>
      <c r="AHL52" s="121"/>
      <c r="AHM52" s="121"/>
      <c r="AHN52" s="121"/>
      <c r="AHO52" s="121"/>
      <c r="AHP52" s="121"/>
      <c r="AHQ52" s="121"/>
      <c r="AHR52" s="121"/>
      <c r="AHS52" s="121"/>
      <c r="AHT52" s="121"/>
      <c r="AHU52" s="121"/>
      <c r="AHV52" s="121"/>
      <c r="AHW52" s="121"/>
      <c r="AHX52" s="121"/>
      <c r="AHY52" s="121"/>
      <c r="AHZ52" s="121"/>
      <c r="AIA52" s="121"/>
      <c r="AIB52" s="121"/>
      <c r="AIC52" s="121"/>
      <c r="AID52" s="121"/>
      <c r="AIE52" s="121"/>
      <c r="AIF52" s="121"/>
      <c r="AIG52" s="121"/>
      <c r="AIH52" s="121"/>
      <c r="AII52" s="121"/>
      <c r="AIJ52" s="121"/>
      <c r="AIK52" s="121"/>
      <c r="AIL52" s="121"/>
      <c r="AIM52" s="121"/>
      <c r="AIN52" s="121"/>
      <c r="AIO52" s="121"/>
      <c r="AIP52" s="121"/>
      <c r="AIQ52" s="121"/>
      <c r="AIR52" s="121"/>
      <c r="AIS52" s="121"/>
      <c r="AIT52" s="121"/>
      <c r="AIU52" s="121"/>
      <c r="AIV52" s="121"/>
      <c r="AIW52" s="121"/>
      <c r="AIX52" s="121"/>
      <c r="AIY52" s="121"/>
      <c r="AIZ52" s="121"/>
      <c r="AJA52" s="121"/>
      <c r="AJB52" s="121"/>
      <c r="AJC52" s="121"/>
      <c r="AJD52" s="121"/>
      <c r="AJE52" s="121"/>
      <c r="AJF52" s="121"/>
      <c r="AJG52" s="121"/>
      <c r="AJH52" s="121"/>
      <c r="AJI52" s="121"/>
      <c r="AJJ52" s="121"/>
      <c r="AJK52" s="121"/>
      <c r="AJL52" s="121"/>
      <c r="AJM52" s="121"/>
      <c r="AJN52" s="121"/>
      <c r="AJO52" s="121"/>
      <c r="AJP52" s="121"/>
      <c r="AJQ52" s="121"/>
      <c r="AJR52" s="121"/>
      <c r="AJS52" s="121"/>
      <c r="AJT52" s="121"/>
      <c r="AJU52" s="121"/>
      <c r="AJV52" s="121"/>
      <c r="AJW52" s="121"/>
      <c r="AJX52" s="121"/>
      <c r="AJY52" s="121"/>
      <c r="AJZ52" s="121"/>
      <c r="AKA52" s="121"/>
      <c r="AKB52" s="121"/>
      <c r="AKC52" s="121"/>
      <c r="AKD52" s="121"/>
      <c r="AKE52" s="121"/>
      <c r="AKF52" s="121"/>
      <c r="AKG52" s="121"/>
      <c r="AKH52" s="121"/>
      <c r="AKI52" s="121"/>
      <c r="AKJ52" s="121"/>
      <c r="AKK52" s="121"/>
      <c r="AKL52" s="121"/>
      <c r="AKM52" s="121"/>
      <c r="AKN52" s="121"/>
      <c r="AKO52" s="121"/>
      <c r="AKP52" s="121"/>
      <c r="AKQ52" s="121"/>
      <c r="AKR52" s="121"/>
      <c r="AKS52" s="121"/>
      <c r="AKT52" s="121"/>
      <c r="AKU52" s="121"/>
      <c r="AKV52" s="121"/>
      <c r="AKW52" s="121"/>
      <c r="AKX52" s="121"/>
      <c r="AKY52" s="121"/>
      <c r="AKZ52" s="121"/>
      <c r="ALA52" s="121"/>
      <c r="ALB52" s="121"/>
      <c r="ALC52" s="121"/>
      <c r="ALD52" s="121"/>
      <c r="ALE52" s="121"/>
      <c r="ALF52" s="121"/>
      <c r="ALG52" s="121"/>
      <c r="ALH52" s="121"/>
      <c r="ALI52" s="121"/>
      <c r="ALJ52" s="121"/>
      <c r="ALK52" s="121"/>
      <c r="ALL52" s="121"/>
      <c r="ALM52" s="121"/>
      <c r="ALN52" s="121"/>
      <c r="ALO52" s="121"/>
      <c r="ALP52" s="121"/>
      <c r="ALQ52" s="121"/>
      <c r="ALR52" s="121"/>
      <c r="ALS52" s="121"/>
      <c r="ALT52" s="121"/>
      <c r="ALU52" s="121"/>
      <c r="ALV52" s="121"/>
      <c r="ALW52" s="121"/>
      <c r="ALX52" s="121"/>
      <c r="ALY52" s="121"/>
      <c r="ALZ52" s="121"/>
      <c r="AMA52" s="121"/>
      <c r="AMB52" s="121"/>
      <c r="AMC52" s="121"/>
      <c r="AMD52" s="121"/>
      <c r="AME52" s="121"/>
      <c r="AMF52" s="121"/>
      <c r="AMG52" s="121"/>
      <c r="AMH52" s="121"/>
      <c r="AMI52" s="121"/>
      <c r="AMJ52" s="121"/>
      <c r="AMK52" s="121"/>
      <c r="AML52" s="121"/>
      <c r="AMM52" s="121"/>
      <c r="AMN52" s="121"/>
      <c r="AMO52" s="121"/>
      <c r="AMP52" s="121"/>
      <c r="AMQ52" s="121"/>
      <c r="AMR52" s="121"/>
      <c r="AMS52" s="121"/>
      <c r="AMT52" s="121"/>
      <c r="AMU52" s="121"/>
      <c r="AMV52" s="121"/>
      <c r="AMW52" s="121"/>
      <c r="AMX52" s="121"/>
      <c r="AMY52" s="121"/>
      <c r="AMZ52" s="121"/>
      <c r="ANA52" s="121"/>
      <c r="ANB52" s="121"/>
      <c r="ANC52" s="121"/>
      <c r="AND52" s="121"/>
      <c r="ANE52" s="121"/>
      <c r="ANF52" s="121"/>
      <c r="ANG52" s="121"/>
      <c r="ANH52" s="121"/>
      <c r="ANI52" s="121"/>
      <c r="ANJ52" s="121"/>
      <c r="ANK52" s="121"/>
      <c r="ANL52" s="121"/>
      <c r="ANM52" s="121"/>
      <c r="ANN52" s="121"/>
      <c r="ANO52" s="121"/>
      <c r="ANP52" s="121"/>
      <c r="ANQ52" s="121"/>
      <c r="ANR52" s="121"/>
      <c r="ANS52" s="121"/>
      <c r="ANT52" s="121"/>
      <c r="ANU52" s="121"/>
      <c r="ANV52" s="121"/>
      <c r="ANW52" s="121"/>
      <c r="ANX52" s="121"/>
      <c r="ANY52" s="121"/>
      <c r="ANZ52" s="121"/>
      <c r="AOA52" s="121"/>
      <c r="AOB52" s="121"/>
      <c r="AOC52" s="121"/>
      <c r="AOD52" s="121"/>
      <c r="AOE52" s="121"/>
      <c r="AOF52" s="121"/>
      <c r="AOG52" s="121"/>
      <c r="AOH52" s="121"/>
      <c r="AOI52" s="121"/>
      <c r="AOJ52" s="121"/>
      <c r="AOK52" s="121"/>
      <c r="AOL52" s="121"/>
      <c r="AOM52" s="121"/>
      <c r="AON52" s="121"/>
      <c r="AOO52" s="121"/>
      <c r="AOP52" s="121"/>
      <c r="AOQ52" s="121"/>
      <c r="AOR52" s="121"/>
      <c r="AOS52" s="121"/>
      <c r="AOT52" s="121"/>
      <c r="AOU52" s="121"/>
      <c r="AOV52" s="121"/>
      <c r="AOW52" s="121"/>
      <c r="AOX52" s="121"/>
      <c r="AOY52" s="121"/>
      <c r="AOZ52" s="121"/>
      <c r="APA52" s="121"/>
      <c r="APB52" s="121"/>
      <c r="APC52" s="121"/>
      <c r="APD52" s="121"/>
      <c r="APE52" s="121"/>
      <c r="APF52" s="121"/>
      <c r="APG52" s="121"/>
      <c r="APH52" s="121"/>
      <c r="API52" s="121"/>
      <c r="APJ52" s="121"/>
      <c r="APK52" s="121"/>
      <c r="APL52" s="121"/>
      <c r="APM52" s="121"/>
      <c r="APN52" s="121"/>
      <c r="APO52" s="121"/>
      <c r="APP52" s="121"/>
      <c r="APQ52" s="121"/>
      <c r="APR52" s="121"/>
      <c r="APS52" s="121"/>
      <c r="APT52" s="121"/>
      <c r="APU52" s="121"/>
      <c r="APV52" s="121"/>
      <c r="APW52" s="121"/>
      <c r="APX52" s="121"/>
      <c r="APY52" s="121"/>
      <c r="APZ52" s="121"/>
      <c r="AQA52" s="121"/>
      <c r="AQB52" s="121"/>
      <c r="AQC52" s="121"/>
      <c r="AQD52" s="121"/>
      <c r="AQE52" s="121"/>
      <c r="AQF52" s="121"/>
      <c r="AQG52" s="121"/>
      <c r="AQH52" s="121"/>
      <c r="AQI52" s="121"/>
      <c r="AQJ52" s="121"/>
      <c r="AQK52" s="121"/>
      <c r="AQL52" s="121"/>
      <c r="AQM52" s="121"/>
      <c r="AQN52" s="121"/>
      <c r="AQO52" s="121"/>
      <c r="AQP52" s="121"/>
      <c r="AQQ52" s="121"/>
      <c r="AQR52" s="121"/>
      <c r="AQS52" s="121"/>
      <c r="AQT52" s="121"/>
      <c r="AQU52" s="121"/>
      <c r="AQV52" s="121"/>
      <c r="AQW52" s="121"/>
      <c r="AQX52" s="121"/>
      <c r="AQY52" s="121"/>
      <c r="AQZ52" s="121"/>
      <c r="ARA52" s="121"/>
      <c r="ARB52" s="121"/>
      <c r="ARC52" s="121"/>
      <c r="ARD52" s="121"/>
      <c r="ARE52" s="121"/>
      <c r="ARF52" s="121"/>
      <c r="ARG52" s="121"/>
      <c r="ARH52" s="121"/>
      <c r="ARI52" s="121"/>
      <c r="ARJ52" s="121"/>
      <c r="ARK52" s="121"/>
      <c r="ARL52" s="121"/>
      <c r="ARM52" s="121"/>
      <c r="ARN52" s="121"/>
      <c r="ARO52" s="121"/>
      <c r="ARP52" s="121"/>
      <c r="ARQ52" s="121"/>
      <c r="ARR52" s="121"/>
      <c r="ARS52" s="121"/>
      <c r="ART52" s="121"/>
      <c r="ARU52" s="121"/>
      <c r="ARV52" s="121"/>
      <c r="ARW52" s="121"/>
      <c r="ARX52" s="121"/>
      <c r="ARY52" s="121"/>
      <c r="ARZ52" s="121"/>
      <c r="ASA52" s="121"/>
      <c r="ASB52" s="121"/>
      <c r="ASC52" s="121"/>
      <c r="ASD52" s="121"/>
      <c r="ASE52" s="121"/>
      <c r="ASF52" s="121"/>
      <c r="ASG52" s="121"/>
      <c r="ASH52" s="121"/>
      <c r="ASI52" s="121"/>
      <c r="ASJ52" s="121"/>
      <c r="ASK52" s="121"/>
      <c r="ASL52" s="121"/>
      <c r="ASM52" s="121"/>
      <c r="ASN52" s="121"/>
      <c r="ASO52" s="121"/>
      <c r="ASP52" s="121"/>
      <c r="ASQ52" s="121"/>
      <c r="ASR52" s="121"/>
      <c r="ASS52" s="121"/>
      <c r="AST52" s="121"/>
      <c r="ASU52" s="121"/>
      <c r="ASV52" s="121"/>
      <c r="ASW52" s="121"/>
      <c r="ASX52" s="121"/>
      <c r="ASY52" s="121"/>
      <c r="ASZ52" s="121"/>
      <c r="ATA52" s="121"/>
      <c r="ATB52" s="121"/>
      <c r="ATC52" s="121"/>
      <c r="ATD52" s="121"/>
      <c r="ATE52" s="121"/>
      <c r="ATF52" s="121"/>
      <c r="ATG52" s="121"/>
      <c r="ATH52" s="121"/>
      <c r="ATI52" s="121"/>
      <c r="ATJ52" s="121"/>
      <c r="ATK52" s="121"/>
      <c r="ATL52" s="121"/>
      <c r="ATM52" s="121"/>
      <c r="ATN52" s="121"/>
      <c r="ATO52" s="121"/>
      <c r="ATP52" s="121"/>
      <c r="ATQ52" s="121"/>
      <c r="ATR52" s="121"/>
      <c r="ATS52" s="121"/>
      <c r="ATT52" s="121"/>
      <c r="ATU52" s="121"/>
      <c r="ATV52" s="121"/>
      <c r="ATW52" s="121"/>
      <c r="ATX52" s="121"/>
      <c r="ATY52" s="121"/>
      <c r="ATZ52" s="121"/>
      <c r="AUA52" s="121"/>
      <c r="AUB52" s="121"/>
      <c r="AUC52" s="121"/>
      <c r="AUD52" s="121"/>
      <c r="AUE52" s="121"/>
      <c r="AUF52" s="121"/>
      <c r="AUG52" s="121"/>
      <c r="AUH52" s="121"/>
      <c r="AUI52" s="121"/>
      <c r="AUJ52" s="121"/>
      <c r="AUK52" s="121"/>
      <c r="AUL52" s="121"/>
      <c r="AUM52" s="121"/>
      <c r="AUN52" s="121"/>
      <c r="AUO52" s="121"/>
      <c r="AUP52" s="121"/>
      <c r="AUQ52" s="121"/>
      <c r="AUR52" s="121"/>
      <c r="AUS52" s="121"/>
      <c r="AUT52" s="121"/>
      <c r="AUU52" s="121"/>
      <c r="AUV52" s="121"/>
      <c r="AUW52" s="121"/>
      <c r="AUX52" s="121"/>
      <c r="AUY52" s="121"/>
      <c r="AUZ52" s="121"/>
      <c r="AVA52" s="121"/>
      <c r="AVB52" s="121"/>
      <c r="AVC52" s="121"/>
      <c r="AVD52" s="121"/>
      <c r="AVE52" s="121"/>
      <c r="AVF52" s="121"/>
      <c r="AVG52" s="121"/>
      <c r="AVH52" s="121"/>
      <c r="AVI52" s="121"/>
      <c r="AVJ52" s="121"/>
      <c r="AVK52" s="121"/>
      <c r="AVL52" s="121"/>
      <c r="AVM52" s="121"/>
      <c r="AVN52" s="121"/>
      <c r="AVO52" s="121"/>
      <c r="AVP52" s="121"/>
      <c r="AVQ52" s="121"/>
      <c r="AVR52" s="121"/>
      <c r="AVS52" s="121"/>
      <c r="AVT52" s="121"/>
      <c r="AVU52" s="121"/>
      <c r="AVV52" s="121"/>
      <c r="AVW52" s="121"/>
      <c r="AVX52" s="121"/>
      <c r="AVY52" s="121"/>
      <c r="AVZ52" s="121"/>
      <c r="AWA52" s="121"/>
      <c r="AWB52" s="121"/>
      <c r="AWC52" s="121"/>
      <c r="AWD52" s="121"/>
      <c r="AWE52" s="121"/>
      <c r="AWF52" s="121"/>
      <c r="AWG52" s="121"/>
      <c r="AWH52" s="121"/>
      <c r="AWI52" s="121"/>
      <c r="AWJ52" s="121"/>
      <c r="AWK52" s="121"/>
      <c r="AWL52" s="121"/>
      <c r="AWM52" s="121"/>
      <c r="AWN52" s="121"/>
      <c r="AWO52" s="121"/>
      <c r="AWP52" s="121"/>
      <c r="AWQ52" s="121"/>
      <c r="AWR52" s="121"/>
      <c r="AWS52" s="121"/>
      <c r="AWT52" s="121"/>
      <c r="AWU52" s="121"/>
      <c r="AWV52" s="121"/>
      <c r="AWW52" s="121"/>
      <c r="AWX52" s="121"/>
      <c r="AWY52" s="121"/>
      <c r="AWZ52" s="121"/>
      <c r="AXA52" s="121"/>
      <c r="AXB52" s="121"/>
      <c r="AXC52" s="121"/>
      <c r="AXD52" s="121"/>
      <c r="AXE52" s="121"/>
      <c r="AXF52" s="121"/>
      <c r="AXG52" s="121"/>
      <c r="AXH52" s="121"/>
      <c r="AXI52" s="121"/>
      <c r="AXJ52" s="121"/>
      <c r="AXK52" s="121"/>
      <c r="AXL52" s="121"/>
      <c r="AXM52" s="121"/>
      <c r="AXN52" s="121"/>
      <c r="AXO52" s="121"/>
      <c r="AXP52" s="121"/>
      <c r="AXQ52" s="121"/>
      <c r="AXR52" s="121"/>
      <c r="AXS52" s="121"/>
      <c r="AXT52" s="121"/>
      <c r="AXU52" s="121"/>
      <c r="AXV52" s="121"/>
      <c r="AXW52" s="121"/>
      <c r="AXX52" s="121"/>
      <c r="AXY52" s="121"/>
      <c r="AXZ52" s="121"/>
      <c r="AYA52" s="121"/>
      <c r="AYB52" s="121"/>
      <c r="AYC52" s="121"/>
      <c r="AYD52" s="121"/>
      <c r="AYE52" s="121"/>
      <c r="AYF52" s="121"/>
      <c r="AYG52" s="121"/>
      <c r="AYH52" s="121"/>
      <c r="AYI52" s="121"/>
      <c r="AYJ52" s="121"/>
      <c r="AYK52" s="121"/>
      <c r="AYL52" s="121"/>
      <c r="AYM52" s="121"/>
      <c r="AYN52" s="121"/>
      <c r="AYO52" s="121"/>
      <c r="AYP52" s="121"/>
      <c r="AYQ52" s="121"/>
      <c r="AYR52" s="121"/>
      <c r="AYS52" s="121"/>
      <c r="AYT52" s="121"/>
      <c r="AYU52" s="121"/>
      <c r="AYV52" s="121"/>
      <c r="AYW52" s="121"/>
      <c r="AYX52" s="121"/>
      <c r="AYY52" s="121"/>
      <c r="AYZ52" s="121"/>
      <c r="AZA52" s="121"/>
      <c r="AZB52" s="121"/>
      <c r="AZC52" s="121"/>
      <c r="AZD52" s="121"/>
      <c r="AZE52" s="121"/>
      <c r="AZF52" s="121"/>
      <c r="AZG52" s="121"/>
      <c r="AZH52" s="121"/>
      <c r="AZI52" s="121"/>
      <c r="AZJ52" s="121"/>
      <c r="AZK52" s="121"/>
      <c r="AZL52" s="121"/>
      <c r="AZM52" s="121"/>
      <c r="AZN52" s="121"/>
      <c r="AZO52" s="121"/>
      <c r="AZP52" s="121"/>
      <c r="AZQ52" s="121"/>
      <c r="AZR52" s="121"/>
      <c r="AZS52" s="121"/>
      <c r="AZT52" s="121"/>
      <c r="AZU52" s="121"/>
      <c r="AZV52" s="121"/>
      <c r="AZW52" s="121"/>
      <c r="AZX52" s="121"/>
      <c r="AZY52" s="121"/>
      <c r="AZZ52" s="121"/>
      <c r="BAA52" s="121"/>
      <c r="BAB52" s="121"/>
      <c r="BAC52" s="121"/>
      <c r="BAD52" s="121"/>
      <c r="BAE52" s="121"/>
      <c r="BAF52" s="121"/>
      <c r="BAG52" s="121"/>
      <c r="BAH52" s="121"/>
      <c r="BAI52" s="121"/>
      <c r="BAJ52" s="121"/>
      <c r="BAK52" s="121"/>
      <c r="BAL52" s="121"/>
      <c r="BAM52" s="121"/>
      <c r="BAN52" s="121"/>
      <c r="BAO52" s="121"/>
      <c r="BAP52" s="121"/>
      <c r="BAQ52" s="121"/>
      <c r="BAR52" s="121"/>
      <c r="BAS52" s="121"/>
      <c r="BAT52" s="121"/>
      <c r="BAU52" s="121"/>
      <c r="BAV52" s="121"/>
      <c r="BAW52" s="121"/>
      <c r="BAX52" s="121"/>
      <c r="BAY52" s="121"/>
      <c r="BAZ52" s="121"/>
      <c r="BBA52" s="121"/>
      <c r="BBB52" s="121"/>
      <c r="BBC52" s="121"/>
      <c r="BBD52" s="121"/>
      <c r="BBE52" s="121"/>
      <c r="BBF52" s="121"/>
      <c r="BBG52" s="121"/>
      <c r="BBH52" s="121"/>
      <c r="BBI52" s="121"/>
      <c r="BBJ52" s="121"/>
      <c r="BBK52" s="121"/>
      <c r="BBL52" s="121"/>
      <c r="BBM52" s="121"/>
      <c r="BBN52" s="121"/>
      <c r="BBO52" s="121"/>
      <c r="BBP52" s="121"/>
      <c r="BBQ52" s="121"/>
      <c r="BBR52" s="121"/>
      <c r="BBS52" s="121"/>
      <c r="BBT52" s="121"/>
      <c r="BBU52" s="121"/>
      <c r="BBV52" s="121"/>
      <c r="BBW52" s="121"/>
      <c r="BBX52" s="121"/>
      <c r="BBY52" s="121"/>
      <c r="BBZ52" s="121"/>
      <c r="BCA52" s="121"/>
      <c r="BCB52" s="121"/>
      <c r="BCC52" s="121"/>
      <c r="BCD52" s="121"/>
      <c r="BCE52" s="121"/>
      <c r="BCF52" s="121"/>
      <c r="BCG52" s="121"/>
      <c r="BCH52" s="121"/>
      <c r="BCI52" s="121"/>
      <c r="BCJ52" s="121"/>
      <c r="BCK52" s="121"/>
      <c r="BCL52" s="121"/>
      <c r="BCM52" s="121"/>
      <c r="BCN52" s="121"/>
      <c r="BCO52" s="121"/>
      <c r="BCP52" s="121"/>
      <c r="BCQ52" s="121"/>
      <c r="BCR52" s="121"/>
      <c r="BCS52" s="121"/>
      <c r="BCT52" s="121"/>
      <c r="BCU52" s="121"/>
      <c r="BCV52" s="121"/>
      <c r="BCW52" s="121"/>
      <c r="BCX52" s="121"/>
      <c r="BCY52" s="121"/>
      <c r="BCZ52" s="121"/>
      <c r="BDA52" s="121"/>
      <c r="BDB52" s="121"/>
      <c r="BDC52" s="121"/>
      <c r="BDD52" s="121"/>
      <c r="BDE52" s="121"/>
      <c r="BDF52" s="121"/>
      <c r="BDG52" s="121"/>
      <c r="BDH52" s="121"/>
      <c r="BDI52" s="121"/>
      <c r="BDJ52" s="121"/>
      <c r="BDK52" s="121"/>
      <c r="BDL52" s="121"/>
      <c r="BDM52" s="121"/>
      <c r="BDN52" s="121"/>
      <c r="BDO52" s="121"/>
      <c r="BDP52" s="121"/>
      <c r="BDQ52" s="121"/>
      <c r="BDR52" s="121"/>
      <c r="BDS52" s="121"/>
      <c r="BDT52" s="121"/>
      <c r="BDU52" s="121"/>
      <c r="BDV52" s="121"/>
      <c r="BDW52" s="121"/>
      <c r="BDX52" s="121"/>
      <c r="BDY52" s="121"/>
      <c r="BDZ52" s="121"/>
      <c r="BEA52" s="121"/>
      <c r="BEB52" s="121"/>
      <c r="BEC52" s="121"/>
      <c r="BED52" s="121"/>
      <c r="BEE52" s="121"/>
      <c r="BEF52" s="121"/>
      <c r="BEG52" s="121"/>
      <c r="BEH52" s="121"/>
      <c r="BEI52" s="121"/>
      <c r="BEJ52" s="121"/>
      <c r="BEK52" s="121"/>
      <c r="BEL52" s="121"/>
      <c r="BEM52" s="121"/>
      <c r="BEN52" s="121"/>
      <c r="BEO52" s="121"/>
      <c r="BEP52" s="121"/>
      <c r="BEQ52" s="121"/>
      <c r="BER52" s="121"/>
      <c r="BES52" s="121"/>
      <c r="BET52" s="121"/>
      <c r="BEU52" s="121"/>
      <c r="BEV52" s="121"/>
      <c r="BEW52" s="121"/>
      <c r="BEX52" s="121"/>
      <c r="BEY52" s="121"/>
      <c r="BEZ52" s="121"/>
      <c r="BFA52" s="121"/>
      <c r="BFB52" s="121"/>
      <c r="BFC52" s="121"/>
      <c r="BFD52" s="121"/>
      <c r="BFE52" s="121"/>
      <c r="BFF52" s="121"/>
      <c r="BFG52" s="121"/>
      <c r="BFH52" s="121"/>
      <c r="BFI52" s="121"/>
      <c r="BFJ52" s="121"/>
      <c r="BFK52" s="121"/>
      <c r="BFL52" s="121"/>
      <c r="BFM52" s="121"/>
      <c r="BFN52" s="121"/>
      <c r="BFO52" s="121"/>
      <c r="BFP52" s="121"/>
      <c r="BFQ52" s="121"/>
      <c r="BFR52" s="121"/>
      <c r="BFS52" s="121"/>
      <c r="BFT52" s="121"/>
      <c r="BFU52" s="121"/>
      <c r="BFV52" s="121"/>
      <c r="BFW52" s="121"/>
      <c r="BFX52" s="121"/>
      <c r="BFY52" s="121"/>
      <c r="BFZ52" s="121"/>
      <c r="BGA52" s="121"/>
      <c r="BGB52" s="121"/>
      <c r="BGC52" s="121"/>
      <c r="BGD52" s="121"/>
      <c r="BGE52" s="121"/>
      <c r="BGF52" s="121"/>
      <c r="BGG52" s="121"/>
      <c r="BGH52" s="121"/>
      <c r="BGI52" s="121"/>
      <c r="BGJ52" s="121"/>
      <c r="BGK52" s="121"/>
      <c r="BGL52" s="121"/>
      <c r="BGM52" s="121"/>
      <c r="BGN52" s="121"/>
      <c r="BGO52" s="121"/>
      <c r="BGP52" s="121"/>
      <c r="BGQ52" s="121"/>
      <c r="BGR52" s="121"/>
      <c r="BGS52" s="121"/>
      <c r="BGT52" s="121"/>
      <c r="BGU52" s="121"/>
      <c r="BGV52" s="121"/>
      <c r="BGW52" s="121"/>
      <c r="BGX52" s="121"/>
      <c r="BGY52" s="121"/>
      <c r="BGZ52" s="121"/>
      <c r="BHA52" s="121"/>
      <c r="BHB52" s="121"/>
      <c r="BHC52" s="121"/>
      <c r="BHD52" s="121"/>
      <c r="BHE52" s="121"/>
      <c r="BHF52" s="121"/>
      <c r="BHG52" s="121"/>
      <c r="BHH52" s="121"/>
      <c r="BHI52" s="121"/>
      <c r="BHJ52" s="121"/>
      <c r="BHK52" s="121"/>
      <c r="BHL52" s="121"/>
      <c r="BHM52" s="121"/>
      <c r="BHN52" s="121"/>
      <c r="BHO52" s="121"/>
      <c r="BHP52" s="121"/>
      <c r="BHQ52" s="121"/>
      <c r="BHR52" s="121"/>
      <c r="BHS52" s="121"/>
      <c r="BHT52" s="121"/>
      <c r="BHU52" s="121"/>
      <c r="BHV52" s="121"/>
      <c r="BHW52" s="121"/>
      <c r="BHX52" s="121"/>
      <c r="BHY52" s="121"/>
      <c r="BHZ52" s="121"/>
      <c r="BIA52" s="121"/>
      <c r="BIB52" s="121"/>
      <c r="BIC52" s="121"/>
      <c r="BID52" s="121"/>
      <c r="BIE52" s="121"/>
      <c r="BIF52" s="121"/>
      <c r="BIG52" s="121"/>
      <c r="BIH52" s="121"/>
      <c r="BII52" s="121"/>
      <c r="BIJ52" s="121"/>
      <c r="BIK52" s="121"/>
      <c r="BIL52" s="121"/>
      <c r="BIM52" s="121"/>
      <c r="BIN52" s="121"/>
      <c r="BIO52" s="121"/>
      <c r="BIP52" s="121"/>
      <c r="BIQ52" s="121"/>
      <c r="BIR52" s="121"/>
      <c r="BIS52" s="121"/>
      <c r="BIT52" s="121"/>
      <c r="BIU52" s="121"/>
      <c r="BIV52" s="121"/>
      <c r="BIW52" s="121"/>
      <c r="BIX52" s="121"/>
      <c r="BIY52" s="121"/>
      <c r="BIZ52" s="121"/>
      <c r="BJA52" s="121"/>
      <c r="BJB52" s="121"/>
      <c r="BJC52" s="121"/>
      <c r="BJD52" s="121"/>
      <c r="BJE52" s="121"/>
      <c r="BJF52" s="121"/>
      <c r="BJG52" s="121"/>
      <c r="BJH52" s="121"/>
      <c r="BJI52" s="121"/>
      <c r="BJJ52" s="121"/>
      <c r="BJK52" s="121"/>
      <c r="BJL52" s="121"/>
      <c r="BJM52" s="121"/>
      <c r="BJN52" s="121"/>
      <c r="BJO52" s="121"/>
      <c r="BJP52" s="121"/>
      <c r="BJQ52" s="121"/>
      <c r="BJR52" s="121"/>
      <c r="BJS52" s="121"/>
      <c r="BJT52" s="121"/>
      <c r="BJU52" s="121"/>
      <c r="BJV52" s="121"/>
      <c r="BJW52" s="121"/>
      <c r="BJX52" s="121"/>
      <c r="BJY52" s="121"/>
      <c r="BJZ52" s="121"/>
      <c r="BKA52" s="121"/>
      <c r="BKB52" s="121"/>
      <c r="BKC52" s="121"/>
      <c r="BKD52" s="121"/>
      <c r="BKE52" s="121"/>
      <c r="BKF52" s="121"/>
      <c r="BKG52" s="121"/>
      <c r="BKH52" s="121"/>
      <c r="BKI52" s="121"/>
      <c r="BKJ52" s="121"/>
      <c r="BKK52" s="121"/>
      <c r="BKL52" s="121"/>
      <c r="BKM52" s="121"/>
      <c r="BKN52" s="121"/>
      <c r="BKO52" s="121"/>
      <c r="BKP52" s="121"/>
      <c r="BKQ52" s="121"/>
      <c r="BKR52" s="121"/>
      <c r="BKS52" s="121"/>
      <c r="BKT52" s="121"/>
      <c r="BKU52" s="121"/>
      <c r="BKV52" s="121"/>
      <c r="BKW52" s="121"/>
      <c r="BKX52" s="121"/>
      <c r="BKY52" s="121"/>
      <c r="BKZ52" s="121"/>
      <c r="BLA52" s="121"/>
      <c r="BLB52" s="121"/>
      <c r="BLC52" s="121"/>
      <c r="BLD52" s="121"/>
      <c r="BLE52" s="121"/>
      <c r="BLF52" s="121"/>
      <c r="BLG52" s="121"/>
      <c r="BLH52" s="121"/>
      <c r="BLI52" s="121"/>
      <c r="BLJ52" s="121"/>
      <c r="BLK52" s="121"/>
      <c r="BLL52" s="121"/>
      <c r="BLM52" s="121"/>
      <c r="BLN52" s="121"/>
      <c r="BLO52" s="121"/>
      <c r="BLP52" s="121"/>
      <c r="BLQ52" s="121"/>
      <c r="BLR52" s="121"/>
      <c r="BLS52" s="121"/>
      <c r="BLT52" s="121"/>
      <c r="BLU52" s="121"/>
      <c r="BLV52" s="121"/>
      <c r="BLW52" s="121"/>
      <c r="BLX52" s="121"/>
      <c r="BLY52" s="121"/>
      <c r="BLZ52" s="121"/>
      <c r="BMA52" s="121"/>
      <c r="BMB52" s="121"/>
      <c r="BMC52" s="121"/>
      <c r="BMD52" s="121"/>
      <c r="BME52" s="121"/>
      <c r="BMF52" s="121"/>
      <c r="BMG52" s="121"/>
      <c r="BMH52" s="121"/>
      <c r="BMI52" s="121"/>
      <c r="BMJ52" s="121"/>
      <c r="BMK52" s="121"/>
      <c r="BML52" s="121"/>
      <c r="BMM52" s="121"/>
      <c r="BMN52" s="121"/>
      <c r="BMO52" s="121"/>
      <c r="BMP52" s="121"/>
      <c r="BMQ52" s="121"/>
      <c r="BMR52" s="121"/>
      <c r="BMS52" s="121"/>
      <c r="BMT52" s="121"/>
      <c r="BMU52" s="121"/>
      <c r="BMV52" s="121"/>
      <c r="BMW52" s="121"/>
      <c r="BMX52" s="121"/>
      <c r="BMY52" s="121"/>
      <c r="BMZ52" s="121"/>
      <c r="BNA52" s="121"/>
      <c r="BNB52" s="121"/>
      <c r="BNC52" s="121"/>
      <c r="BND52" s="121"/>
      <c r="BNE52" s="121"/>
      <c r="BNF52" s="121"/>
      <c r="BNG52" s="121"/>
      <c r="BNH52" s="121"/>
      <c r="BNI52" s="121"/>
      <c r="BNJ52" s="121"/>
      <c r="BNK52" s="121"/>
      <c r="BNL52" s="121"/>
      <c r="BNM52" s="121"/>
      <c r="BNN52" s="121"/>
      <c r="BNO52" s="121"/>
      <c r="BNP52" s="121"/>
      <c r="BNQ52" s="121"/>
      <c r="BNR52" s="121"/>
      <c r="BNS52" s="121"/>
      <c r="BNT52" s="121"/>
      <c r="BNU52" s="121"/>
      <c r="BNV52" s="121"/>
      <c r="BNW52" s="121"/>
      <c r="BNX52" s="121"/>
      <c r="BNY52" s="121"/>
      <c r="BNZ52" s="121"/>
      <c r="BOA52" s="121"/>
      <c r="BOB52" s="121"/>
      <c r="BOC52" s="121"/>
      <c r="BOD52" s="121"/>
      <c r="BOE52" s="121"/>
      <c r="BOF52" s="121"/>
      <c r="BOG52" s="121"/>
      <c r="BOH52" s="121"/>
      <c r="BOI52" s="121"/>
      <c r="BOJ52" s="121"/>
      <c r="BOK52" s="121"/>
      <c r="BOL52" s="121"/>
      <c r="BOM52" s="121"/>
      <c r="BON52" s="121"/>
      <c r="BOO52" s="121"/>
      <c r="BOP52" s="121"/>
      <c r="BOQ52" s="121"/>
      <c r="BOR52" s="121"/>
      <c r="BOS52" s="121"/>
      <c r="BOT52" s="121"/>
      <c r="BOU52" s="121"/>
      <c r="BOV52" s="121"/>
      <c r="BOW52" s="121"/>
      <c r="BOX52" s="121"/>
      <c r="BOY52" s="121"/>
      <c r="BOZ52" s="121"/>
      <c r="BPA52" s="121"/>
      <c r="BPB52" s="121"/>
      <c r="BPC52" s="121"/>
      <c r="BPD52" s="121"/>
      <c r="BPE52" s="121"/>
      <c r="BPF52" s="121"/>
      <c r="BPG52" s="121"/>
      <c r="BPH52" s="121"/>
      <c r="BPI52" s="121"/>
      <c r="BPJ52" s="121"/>
      <c r="BPK52" s="121"/>
      <c r="BPL52" s="121"/>
      <c r="BPM52" s="121"/>
      <c r="BPN52" s="121"/>
      <c r="BPO52" s="121"/>
      <c r="BPP52" s="121"/>
      <c r="BPQ52" s="121"/>
      <c r="BPR52" s="121"/>
      <c r="BPS52" s="121"/>
      <c r="BPT52" s="121"/>
      <c r="BPU52" s="121"/>
      <c r="BPV52" s="121"/>
      <c r="BPW52" s="121"/>
      <c r="BPX52" s="121"/>
      <c r="BPY52" s="121"/>
      <c r="BPZ52" s="121"/>
      <c r="BQA52" s="121"/>
      <c r="BQB52" s="121"/>
      <c r="BQC52" s="121"/>
      <c r="BQD52" s="121"/>
      <c r="BQE52" s="121"/>
      <c r="BQF52" s="121"/>
      <c r="BQG52" s="121"/>
      <c r="BQH52" s="121"/>
      <c r="BQI52" s="121"/>
      <c r="BQJ52" s="121"/>
      <c r="BQK52" s="121"/>
      <c r="BQL52" s="121"/>
      <c r="BQM52" s="121"/>
      <c r="BQN52" s="121"/>
      <c r="BQO52" s="121"/>
      <c r="BQP52" s="121"/>
      <c r="BQQ52" s="121"/>
      <c r="BQR52" s="121"/>
      <c r="BQS52" s="121"/>
      <c r="BQT52" s="121"/>
      <c r="BQU52" s="121"/>
      <c r="BQV52" s="121"/>
      <c r="BQW52" s="121"/>
      <c r="BQX52" s="121"/>
      <c r="BQY52" s="121"/>
      <c r="BQZ52" s="121"/>
      <c r="BRA52" s="121"/>
      <c r="BRB52" s="121"/>
      <c r="BRC52" s="121"/>
      <c r="BRD52" s="121"/>
      <c r="BRE52" s="121"/>
      <c r="BRF52" s="121"/>
      <c r="BRG52" s="121"/>
      <c r="BRH52" s="121"/>
      <c r="BRI52" s="121"/>
      <c r="BRJ52" s="121"/>
      <c r="BRK52" s="121"/>
      <c r="BRL52" s="121"/>
      <c r="BRM52" s="121"/>
      <c r="BRN52" s="121"/>
      <c r="BRO52" s="121"/>
      <c r="BRP52" s="121"/>
      <c r="BRQ52" s="121"/>
      <c r="BRR52" s="121"/>
      <c r="BRS52" s="121"/>
      <c r="BRT52" s="121"/>
      <c r="BRU52" s="121"/>
      <c r="BRV52" s="121"/>
      <c r="BRW52" s="121"/>
      <c r="BRX52" s="121"/>
      <c r="BRY52" s="121"/>
      <c r="BRZ52" s="121"/>
      <c r="BSA52" s="121"/>
      <c r="BSB52" s="121"/>
      <c r="BSC52" s="121"/>
      <c r="BSD52" s="121"/>
      <c r="BSE52" s="121"/>
      <c r="BSF52" s="121"/>
      <c r="BSG52" s="121"/>
      <c r="BSH52" s="121"/>
      <c r="BSI52" s="121"/>
      <c r="BSJ52" s="121"/>
      <c r="BSK52" s="121"/>
      <c r="BSL52" s="121"/>
      <c r="BSM52" s="121"/>
      <c r="BSN52" s="121"/>
      <c r="BSO52" s="121"/>
      <c r="BSP52" s="121"/>
      <c r="BSQ52" s="121"/>
      <c r="BSR52" s="121"/>
      <c r="BSS52" s="121"/>
      <c r="BST52" s="121"/>
      <c r="BSU52" s="121"/>
      <c r="BSV52" s="121"/>
      <c r="BSW52" s="121"/>
      <c r="BSX52" s="121"/>
      <c r="BSY52" s="121"/>
      <c r="BSZ52" s="121"/>
      <c r="BTA52" s="121"/>
      <c r="BTB52" s="121"/>
      <c r="BTC52" s="121"/>
      <c r="BTD52" s="121"/>
      <c r="BTE52" s="121"/>
      <c r="BTF52" s="121"/>
      <c r="BTG52" s="121"/>
      <c r="BTH52" s="121"/>
      <c r="BTI52" s="121"/>
      <c r="BTJ52" s="121"/>
      <c r="BTK52" s="121"/>
      <c r="BTL52" s="121"/>
      <c r="BTM52" s="121"/>
      <c r="BTN52" s="121"/>
      <c r="BTO52" s="121"/>
      <c r="BTP52" s="121"/>
      <c r="BTQ52" s="121"/>
      <c r="BTR52" s="121"/>
      <c r="BTS52" s="121"/>
      <c r="BTT52" s="121"/>
      <c r="BTU52" s="121"/>
      <c r="BTV52" s="121"/>
      <c r="BTW52" s="121"/>
      <c r="BTX52" s="121"/>
      <c r="BTY52" s="121"/>
      <c r="BTZ52" s="121"/>
      <c r="BUA52" s="121"/>
      <c r="BUB52" s="121"/>
      <c r="BUC52" s="121"/>
      <c r="BUD52" s="121"/>
      <c r="BUE52" s="121"/>
      <c r="BUF52" s="121"/>
      <c r="BUG52" s="121"/>
      <c r="BUH52" s="121"/>
      <c r="BUI52" s="121"/>
      <c r="BUJ52" s="121"/>
      <c r="BUK52" s="121"/>
      <c r="BUL52" s="121"/>
      <c r="BUM52" s="121"/>
      <c r="BUN52" s="121"/>
      <c r="BUO52" s="121"/>
      <c r="BUP52" s="121"/>
      <c r="BUQ52" s="121"/>
      <c r="BUR52" s="121"/>
      <c r="BUS52" s="121"/>
      <c r="BUT52" s="121"/>
      <c r="BUU52" s="121"/>
      <c r="BUV52" s="121"/>
      <c r="BUW52" s="121"/>
      <c r="BUX52" s="121"/>
      <c r="BUY52" s="121"/>
      <c r="BUZ52" s="121"/>
      <c r="BVA52" s="121"/>
      <c r="BVB52" s="121"/>
      <c r="BVC52" s="121"/>
      <c r="BVD52" s="121"/>
      <c r="BVE52" s="121"/>
      <c r="BVF52" s="121"/>
      <c r="BVG52" s="121"/>
      <c r="BVH52" s="121"/>
      <c r="BVI52" s="121"/>
      <c r="BVJ52" s="121"/>
      <c r="BVK52" s="121"/>
      <c r="BVL52" s="121"/>
      <c r="BVM52" s="121"/>
      <c r="BVN52" s="121"/>
      <c r="BVO52" s="121"/>
      <c r="BVP52" s="121"/>
      <c r="BVQ52" s="121"/>
      <c r="BVR52" s="121"/>
      <c r="BVS52" s="121"/>
      <c r="BVT52" s="121"/>
      <c r="BVU52" s="121"/>
      <c r="BVV52" s="121"/>
      <c r="BVW52" s="121"/>
      <c r="BVX52" s="121"/>
      <c r="BVY52" s="121"/>
      <c r="BVZ52" s="121"/>
      <c r="BWA52" s="121"/>
      <c r="BWB52" s="121"/>
      <c r="BWC52" s="121"/>
      <c r="BWD52" s="121"/>
      <c r="BWE52" s="121"/>
      <c r="BWF52" s="121"/>
      <c r="BWG52" s="121"/>
      <c r="BWH52" s="121"/>
      <c r="BWI52" s="121"/>
      <c r="BWJ52" s="121"/>
      <c r="BWK52" s="121"/>
      <c r="BWL52" s="121"/>
      <c r="BWM52" s="121"/>
      <c r="BWN52" s="121"/>
      <c r="BWO52" s="121"/>
      <c r="BWP52" s="121"/>
      <c r="BWQ52" s="121"/>
      <c r="BWR52" s="121"/>
      <c r="BWS52" s="121"/>
      <c r="BWT52" s="121"/>
      <c r="BWU52" s="121"/>
      <c r="BWV52" s="121"/>
      <c r="BWW52" s="121"/>
      <c r="BWX52" s="121"/>
      <c r="BWY52" s="121"/>
      <c r="BWZ52" s="121"/>
      <c r="BXA52" s="121"/>
      <c r="BXB52" s="121"/>
      <c r="BXC52" s="121"/>
      <c r="BXD52" s="121"/>
      <c r="BXE52" s="121"/>
      <c r="BXF52" s="121"/>
      <c r="BXG52" s="121"/>
      <c r="BXH52" s="121"/>
      <c r="BXI52" s="121"/>
      <c r="BXJ52" s="121"/>
      <c r="BXK52" s="121"/>
      <c r="BXL52" s="121"/>
      <c r="BXM52" s="121"/>
      <c r="BXN52" s="121"/>
      <c r="BXO52" s="121"/>
      <c r="BXP52" s="121"/>
      <c r="BXQ52" s="121"/>
      <c r="BXR52" s="121"/>
      <c r="BXS52" s="121"/>
      <c r="BXT52" s="121"/>
      <c r="BXU52" s="121"/>
      <c r="BXV52" s="121"/>
      <c r="BXW52" s="121"/>
      <c r="BXX52" s="121"/>
      <c r="BXY52" s="121"/>
      <c r="BXZ52" s="121"/>
      <c r="BYA52" s="121"/>
      <c r="BYB52" s="121"/>
      <c r="BYC52" s="121"/>
      <c r="BYD52" s="121"/>
      <c r="BYE52" s="121"/>
      <c r="BYF52" s="121"/>
      <c r="BYG52" s="121"/>
      <c r="BYH52" s="121"/>
      <c r="BYI52" s="121"/>
      <c r="BYJ52" s="121"/>
      <c r="BYK52" s="121"/>
      <c r="BYL52" s="121"/>
      <c r="BYM52" s="121"/>
      <c r="BYN52" s="121"/>
      <c r="BYO52" s="121"/>
      <c r="BYP52" s="121"/>
      <c r="BYQ52" s="121"/>
      <c r="BYR52" s="121"/>
      <c r="BYS52" s="121"/>
      <c r="BYT52" s="121"/>
      <c r="BYU52" s="121"/>
      <c r="BYV52" s="121"/>
      <c r="BYW52" s="121"/>
      <c r="BYX52" s="121"/>
      <c r="BYY52" s="121"/>
      <c r="BYZ52" s="121"/>
      <c r="BZA52" s="121"/>
      <c r="BZB52" s="121"/>
      <c r="BZC52" s="121"/>
      <c r="BZD52" s="121"/>
      <c r="BZE52" s="121"/>
      <c r="BZF52" s="121"/>
      <c r="BZG52" s="121"/>
      <c r="BZH52" s="121"/>
      <c r="BZI52" s="121"/>
      <c r="BZJ52" s="121"/>
      <c r="BZK52" s="121"/>
      <c r="BZL52" s="121"/>
      <c r="BZM52" s="121"/>
      <c r="BZN52" s="121"/>
      <c r="BZO52" s="121"/>
      <c r="BZP52" s="121"/>
      <c r="BZQ52" s="121"/>
      <c r="BZR52" s="121"/>
      <c r="BZS52" s="121"/>
      <c r="BZT52" s="121"/>
      <c r="BZU52" s="121"/>
      <c r="BZV52" s="121"/>
      <c r="BZW52" s="121"/>
      <c r="BZX52" s="121"/>
      <c r="BZY52" s="121"/>
      <c r="BZZ52" s="121"/>
      <c r="CAA52" s="121"/>
      <c r="CAB52" s="121"/>
      <c r="CAC52" s="121"/>
      <c r="CAD52" s="121"/>
      <c r="CAE52" s="121"/>
      <c r="CAF52" s="121"/>
      <c r="CAG52" s="121"/>
      <c r="CAH52" s="121"/>
      <c r="CAI52" s="121"/>
      <c r="CAJ52" s="121"/>
      <c r="CAK52" s="121"/>
      <c r="CAL52" s="121"/>
      <c r="CAM52" s="121"/>
      <c r="CAN52" s="121"/>
      <c r="CAO52" s="121"/>
      <c r="CAP52" s="121"/>
      <c r="CAQ52" s="121"/>
      <c r="CAR52" s="121"/>
      <c r="CAS52" s="121"/>
      <c r="CAT52" s="121"/>
      <c r="CAU52" s="121"/>
      <c r="CAV52" s="121"/>
      <c r="CAW52" s="121"/>
      <c r="CAX52" s="121"/>
      <c r="CAY52" s="121"/>
      <c r="CAZ52" s="121"/>
      <c r="CBA52" s="121"/>
      <c r="CBB52" s="121"/>
      <c r="CBC52" s="121"/>
      <c r="CBD52" s="121"/>
      <c r="CBE52" s="121"/>
      <c r="CBF52" s="121"/>
      <c r="CBG52" s="121"/>
      <c r="CBH52" s="121"/>
      <c r="CBI52" s="121"/>
      <c r="CBJ52" s="121"/>
      <c r="CBK52" s="121"/>
      <c r="CBL52" s="121"/>
      <c r="CBM52" s="121"/>
      <c r="CBN52" s="121"/>
      <c r="CBO52" s="121"/>
      <c r="CBP52" s="121"/>
      <c r="CBQ52" s="121"/>
      <c r="CBR52" s="121"/>
      <c r="CBS52" s="121"/>
      <c r="CBT52" s="121"/>
      <c r="CBU52" s="121"/>
      <c r="CBV52" s="121"/>
      <c r="CBW52" s="121"/>
      <c r="CBX52" s="121"/>
      <c r="CBY52" s="121"/>
      <c r="CBZ52" s="121"/>
      <c r="CCA52" s="121"/>
      <c r="CCB52" s="121"/>
      <c r="CCC52" s="121"/>
      <c r="CCD52" s="121"/>
      <c r="CCE52" s="121"/>
      <c r="CCF52" s="121"/>
      <c r="CCG52" s="121"/>
      <c r="CCH52" s="121"/>
      <c r="CCI52" s="121"/>
      <c r="CCJ52" s="121"/>
      <c r="CCK52" s="121"/>
      <c r="CCL52" s="121"/>
      <c r="CCM52" s="121"/>
      <c r="CCN52" s="121"/>
      <c r="CCO52" s="121"/>
      <c r="CCP52" s="121"/>
      <c r="CCQ52" s="121"/>
      <c r="CCR52" s="121"/>
      <c r="CCS52" s="121"/>
      <c r="CCT52" s="121"/>
      <c r="CCU52" s="121"/>
      <c r="CCV52" s="121"/>
      <c r="CCW52" s="121"/>
      <c r="CCX52" s="121"/>
      <c r="CCY52" s="121"/>
      <c r="CCZ52" s="121"/>
      <c r="CDA52" s="121"/>
      <c r="CDB52" s="121"/>
      <c r="CDC52" s="121"/>
      <c r="CDD52" s="121"/>
      <c r="CDE52" s="121"/>
      <c r="CDF52" s="121"/>
      <c r="CDG52" s="121"/>
      <c r="CDH52" s="121"/>
      <c r="CDI52" s="121"/>
      <c r="CDJ52" s="121"/>
      <c r="CDK52" s="121"/>
      <c r="CDL52" s="121"/>
      <c r="CDM52" s="121"/>
      <c r="CDN52" s="121"/>
      <c r="CDO52" s="121"/>
      <c r="CDP52" s="121"/>
      <c r="CDQ52" s="121"/>
      <c r="CDR52" s="121"/>
      <c r="CDS52" s="121"/>
      <c r="CDT52" s="121"/>
      <c r="CDU52" s="121"/>
      <c r="CDV52" s="121"/>
      <c r="CDW52" s="121"/>
      <c r="CDX52" s="121"/>
      <c r="CDY52" s="121"/>
      <c r="CDZ52" s="121"/>
      <c r="CEA52" s="121"/>
      <c r="CEB52" s="121"/>
      <c r="CEC52" s="121"/>
      <c r="CED52" s="121"/>
      <c r="CEE52" s="121"/>
      <c r="CEF52" s="121"/>
      <c r="CEG52" s="121"/>
      <c r="CEH52" s="121"/>
      <c r="CEI52" s="121"/>
      <c r="CEJ52" s="121"/>
      <c r="CEK52" s="121"/>
      <c r="CEL52" s="121"/>
      <c r="CEM52" s="121"/>
      <c r="CEN52" s="121"/>
      <c r="CEO52" s="121"/>
      <c r="CEP52" s="121"/>
      <c r="CEQ52" s="121"/>
      <c r="CER52" s="121"/>
      <c r="CES52" s="121"/>
      <c r="CET52" s="121"/>
      <c r="CEU52" s="121"/>
      <c r="CEV52" s="121"/>
      <c r="CEW52" s="121"/>
      <c r="CEX52" s="121"/>
      <c r="CEY52" s="121"/>
      <c r="CEZ52" s="121"/>
      <c r="CFA52" s="121"/>
      <c r="CFB52" s="121"/>
      <c r="CFC52" s="121"/>
      <c r="CFD52" s="121"/>
      <c r="CFE52" s="121"/>
      <c r="CFF52" s="121"/>
      <c r="CFG52" s="121"/>
      <c r="CFH52" s="121"/>
      <c r="CFI52" s="121"/>
      <c r="CFJ52" s="121"/>
      <c r="CFK52" s="121"/>
      <c r="CFL52" s="121"/>
      <c r="CFM52" s="121"/>
      <c r="CFN52" s="121"/>
      <c r="CFO52" s="121"/>
      <c r="CFP52" s="121"/>
      <c r="CFQ52" s="121"/>
      <c r="CFR52" s="121"/>
      <c r="CFS52" s="121"/>
      <c r="CFT52" s="121"/>
      <c r="CFU52" s="121"/>
      <c r="CFV52" s="121"/>
      <c r="CFW52" s="121"/>
      <c r="CFX52" s="121"/>
      <c r="CFY52" s="121"/>
      <c r="CFZ52" s="121"/>
      <c r="CGA52" s="121"/>
      <c r="CGB52" s="121"/>
      <c r="CGC52" s="121"/>
      <c r="CGD52" s="121"/>
      <c r="CGE52" s="121"/>
      <c r="CGF52" s="121"/>
      <c r="CGG52" s="121"/>
      <c r="CGH52" s="121"/>
      <c r="CGI52" s="121"/>
      <c r="CGJ52" s="121"/>
      <c r="CGK52" s="121"/>
      <c r="CGL52" s="121"/>
      <c r="CGM52" s="121"/>
      <c r="CGN52" s="121"/>
      <c r="CGO52" s="121"/>
      <c r="CGP52" s="121"/>
      <c r="CGQ52" s="121"/>
      <c r="CGR52" s="121"/>
      <c r="CGS52" s="121"/>
      <c r="CGT52" s="121"/>
      <c r="CGU52" s="121"/>
      <c r="CGV52" s="121"/>
      <c r="CGW52" s="121"/>
      <c r="CGX52" s="121"/>
      <c r="CGY52" s="121"/>
      <c r="CGZ52" s="121"/>
      <c r="CHA52" s="121"/>
      <c r="CHB52" s="121"/>
      <c r="CHC52" s="121"/>
      <c r="CHD52" s="121"/>
      <c r="CHE52" s="121"/>
      <c r="CHF52" s="121"/>
      <c r="CHG52" s="121"/>
      <c r="CHH52" s="121"/>
      <c r="CHI52" s="121"/>
      <c r="CHJ52" s="121"/>
      <c r="CHK52" s="121"/>
      <c r="CHL52" s="121"/>
      <c r="CHM52" s="121"/>
      <c r="CHN52" s="121"/>
      <c r="CHO52" s="121"/>
      <c r="CHP52" s="121"/>
      <c r="CHQ52" s="121"/>
      <c r="CHR52" s="121"/>
      <c r="CHS52" s="121"/>
      <c r="CHT52" s="121"/>
      <c r="CHU52" s="121"/>
      <c r="CHV52" s="121"/>
      <c r="CHW52" s="121"/>
      <c r="CHX52" s="121"/>
      <c r="CHY52" s="121"/>
      <c r="CHZ52" s="121"/>
      <c r="CIA52" s="121"/>
      <c r="CIB52" s="121"/>
      <c r="CIC52" s="121"/>
      <c r="CID52" s="121"/>
      <c r="CIE52" s="121"/>
      <c r="CIF52" s="121"/>
      <c r="CIG52" s="121"/>
      <c r="CIH52" s="121"/>
      <c r="CII52" s="121"/>
      <c r="CIJ52" s="121"/>
      <c r="CIK52" s="121"/>
      <c r="CIL52" s="121"/>
      <c r="CIM52" s="121"/>
      <c r="CIN52" s="121"/>
      <c r="CIO52" s="121"/>
      <c r="CIP52" s="121"/>
      <c r="CIQ52" s="121"/>
      <c r="CIR52" s="121"/>
      <c r="CIS52" s="121"/>
      <c r="CIT52" s="121"/>
      <c r="CIU52" s="121"/>
      <c r="CIV52" s="121"/>
      <c r="CIW52" s="121"/>
      <c r="CIX52" s="121"/>
      <c r="CIY52" s="121"/>
      <c r="CIZ52" s="121"/>
      <c r="CJA52" s="121"/>
      <c r="CJB52" s="121"/>
      <c r="CJC52" s="121"/>
      <c r="CJD52" s="121"/>
      <c r="CJE52" s="121"/>
      <c r="CJF52" s="121"/>
      <c r="CJG52" s="121"/>
      <c r="CJH52" s="121"/>
      <c r="CJI52" s="121"/>
      <c r="CJJ52" s="121"/>
      <c r="CJK52" s="121"/>
      <c r="CJL52" s="121"/>
      <c r="CJM52" s="121"/>
      <c r="CJN52" s="121"/>
      <c r="CJO52" s="121"/>
      <c r="CJP52" s="121"/>
      <c r="CJQ52" s="121"/>
      <c r="CJR52" s="121"/>
      <c r="CJS52" s="121"/>
      <c r="CJT52" s="121"/>
      <c r="CJU52" s="121"/>
      <c r="CJV52" s="121"/>
      <c r="CJW52" s="121"/>
      <c r="CJX52" s="121"/>
      <c r="CJY52" s="121"/>
      <c r="CJZ52" s="121"/>
      <c r="CKA52" s="121"/>
      <c r="CKB52" s="121"/>
      <c r="CKC52" s="121"/>
      <c r="CKD52" s="121"/>
      <c r="CKE52" s="121"/>
      <c r="CKF52" s="121"/>
      <c r="CKG52" s="121"/>
      <c r="CKH52" s="121"/>
      <c r="CKI52" s="121"/>
      <c r="CKJ52" s="121"/>
      <c r="CKK52" s="121"/>
      <c r="CKL52" s="121"/>
      <c r="CKM52" s="121"/>
      <c r="CKN52" s="121"/>
      <c r="CKO52" s="121"/>
      <c r="CKP52" s="121"/>
      <c r="CKQ52" s="121"/>
      <c r="CKR52" s="121"/>
      <c r="CKS52" s="121"/>
      <c r="CKT52" s="121"/>
      <c r="CKU52" s="121"/>
      <c r="CKV52" s="121"/>
      <c r="CKW52" s="121"/>
      <c r="CKX52" s="121"/>
      <c r="CKY52" s="121"/>
      <c r="CKZ52" s="121"/>
      <c r="CLA52" s="121"/>
      <c r="CLB52" s="121"/>
      <c r="CLC52" s="121"/>
      <c r="CLD52" s="121"/>
      <c r="CLE52" s="121"/>
      <c r="CLF52" s="121"/>
      <c r="CLG52" s="121"/>
      <c r="CLH52" s="121"/>
      <c r="CLI52" s="121"/>
      <c r="CLJ52" s="121"/>
      <c r="CLK52" s="121"/>
      <c r="CLL52" s="121"/>
      <c r="CLM52" s="121"/>
      <c r="CLN52" s="121"/>
      <c r="CLO52" s="121"/>
      <c r="CLP52" s="121"/>
      <c r="CLQ52" s="121"/>
      <c r="CLR52" s="121"/>
      <c r="CLS52" s="121"/>
      <c r="CLT52" s="121"/>
      <c r="CLU52" s="121"/>
      <c r="CLV52" s="121"/>
      <c r="CLW52" s="121"/>
      <c r="CLX52" s="121"/>
      <c r="CLY52" s="121"/>
      <c r="CLZ52" s="121"/>
      <c r="CMA52" s="121"/>
      <c r="CMB52" s="121"/>
      <c r="CMC52" s="121"/>
      <c r="CMD52" s="121"/>
      <c r="CME52" s="121"/>
      <c r="CMF52" s="121"/>
      <c r="CMG52" s="121"/>
      <c r="CMH52" s="121"/>
      <c r="CMI52" s="121"/>
      <c r="CMJ52" s="121"/>
      <c r="CMK52" s="121"/>
      <c r="CML52" s="121"/>
      <c r="CMM52" s="121"/>
      <c r="CMN52" s="121"/>
      <c r="CMO52" s="121"/>
      <c r="CMP52" s="121"/>
      <c r="CMQ52" s="121"/>
      <c r="CMR52" s="121"/>
      <c r="CMS52" s="121"/>
      <c r="CMT52" s="121"/>
      <c r="CMU52" s="121"/>
      <c r="CMV52" s="121"/>
      <c r="CMW52" s="121"/>
      <c r="CMX52" s="121"/>
      <c r="CMY52" s="121"/>
      <c r="CMZ52" s="121"/>
      <c r="CNA52" s="121"/>
      <c r="CNB52" s="121"/>
      <c r="CNC52" s="121"/>
      <c r="CND52" s="121"/>
      <c r="CNE52" s="121"/>
      <c r="CNF52" s="121"/>
      <c r="CNG52" s="121"/>
      <c r="CNH52" s="121"/>
      <c r="CNI52" s="121"/>
      <c r="CNJ52" s="121"/>
      <c r="CNK52" s="121"/>
      <c r="CNL52" s="121"/>
      <c r="CNM52" s="121"/>
      <c r="CNN52" s="121"/>
      <c r="CNO52" s="121"/>
      <c r="CNP52" s="121"/>
      <c r="CNQ52" s="121"/>
      <c r="CNR52" s="121"/>
      <c r="CNS52" s="121"/>
      <c r="CNT52" s="121"/>
      <c r="CNU52" s="121"/>
      <c r="CNV52" s="121"/>
      <c r="CNW52" s="121"/>
      <c r="CNX52" s="121"/>
      <c r="CNY52" s="121"/>
      <c r="CNZ52" s="121"/>
      <c r="COA52" s="121"/>
      <c r="COB52" s="121"/>
      <c r="COC52" s="121"/>
      <c r="COD52" s="121"/>
      <c r="COE52" s="121"/>
      <c r="COF52" s="121"/>
      <c r="COG52" s="121"/>
      <c r="COH52" s="121"/>
      <c r="COI52" s="121"/>
      <c r="COJ52" s="121"/>
      <c r="COK52" s="121"/>
      <c r="COL52" s="121"/>
      <c r="COM52" s="121"/>
      <c r="CON52" s="121"/>
      <c r="COO52" s="121"/>
      <c r="COP52" s="121"/>
      <c r="COQ52" s="121"/>
      <c r="COR52" s="121"/>
      <c r="COS52" s="121"/>
      <c r="COT52" s="121"/>
      <c r="COU52" s="121"/>
      <c r="COV52" s="121"/>
      <c r="COW52" s="121"/>
      <c r="COX52" s="121"/>
      <c r="COY52" s="121"/>
      <c r="COZ52" s="121"/>
      <c r="CPA52" s="121"/>
      <c r="CPB52" s="121"/>
      <c r="CPC52" s="121"/>
      <c r="CPD52" s="121"/>
      <c r="CPE52" s="121"/>
      <c r="CPF52" s="121"/>
      <c r="CPG52" s="121"/>
      <c r="CPH52" s="121"/>
      <c r="CPI52" s="121"/>
      <c r="CPJ52" s="121"/>
      <c r="CPK52" s="121"/>
      <c r="CPL52" s="121"/>
      <c r="CPM52" s="121"/>
      <c r="CPN52" s="121"/>
      <c r="CPO52" s="121"/>
      <c r="CPP52" s="121"/>
      <c r="CPQ52" s="121"/>
      <c r="CPR52" s="121"/>
      <c r="CPS52" s="121"/>
      <c r="CPT52" s="121"/>
      <c r="CPU52" s="121"/>
      <c r="CPV52" s="121"/>
      <c r="CPW52" s="121"/>
      <c r="CPX52" s="121"/>
      <c r="CPY52" s="121"/>
      <c r="CPZ52" s="121"/>
      <c r="CQA52" s="121"/>
      <c r="CQB52" s="121"/>
      <c r="CQC52" s="121"/>
      <c r="CQD52" s="121"/>
      <c r="CQE52" s="121"/>
      <c r="CQF52" s="121"/>
      <c r="CQG52" s="121"/>
      <c r="CQH52" s="121"/>
      <c r="CQI52" s="121"/>
      <c r="CQJ52" s="121"/>
      <c r="CQK52" s="121"/>
      <c r="CQL52" s="121"/>
      <c r="CQM52" s="121"/>
      <c r="CQN52" s="121"/>
      <c r="CQO52" s="121"/>
      <c r="CQP52" s="121"/>
      <c r="CQQ52" s="121"/>
      <c r="CQR52" s="121"/>
      <c r="CQS52" s="121"/>
      <c r="CQT52" s="121"/>
      <c r="CQU52" s="121"/>
      <c r="CQV52" s="121"/>
      <c r="CQW52" s="121"/>
      <c r="CQX52" s="121"/>
      <c r="CQY52" s="121"/>
      <c r="CQZ52" s="121"/>
      <c r="CRA52" s="121"/>
      <c r="CRB52" s="121"/>
      <c r="CRC52" s="121"/>
      <c r="CRD52" s="121"/>
      <c r="CRE52" s="121"/>
      <c r="CRF52" s="121"/>
      <c r="CRG52" s="121"/>
      <c r="CRH52" s="121"/>
      <c r="CRI52" s="121"/>
      <c r="CRJ52" s="121"/>
      <c r="CRK52" s="121"/>
      <c r="CRL52" s="121"/>
      <c r="CRM52" s="121"/>
      <c r="CRN52" s="121"/>
      <c r="CRO52" s="121"/>
      <c r="CRP52" s="121"/>
      <c r="CRQ52" s="121"/>
      <c r="CRR52" s="121"/>
      <c r="CRS52" s="121"/>
      <c r="CRT52" s="121"/>
      <c r="CRU52" s="121"/>
      <c r="CRV52" s="121"/>
      <c r="CRW52" s="121"/>
      <c r="CRX52" s="121"/>
      <c r="CRY52" s="121"/>
      <c r="CRZ52" s="121"/>
      <c r="CSA52" s="121"/>
      <c r="CSB52" s="121"/>
      <c r="CSC52" s="121"/>
      <c r="CSD52" s="121"/>
      <c r="CSE52" s="121"/>
      <c r="CSF52" s="121"/>
      <c r="CSG52" s="121"/>
      <c r="CSH52" s="121"/>
      <c r="CSI52" s="121"/>
      <c r="CSJ52" s="121"/>
      <c r="CSK52" s="121"/>
      <c r="CSL52" s="121"/>
      <c r="CSM52" s="121"/>
      <c r="CSN52" s="121"/>
      <c r="CSO52" s="121"/>
      <c r="CSP52" s="121"/>
      <c r="CSQ52" s="121"/>
      <c r="CSR52" s="121"/>
      <c r="CSS52" s="121"/>
      <c r="CST52" s="121"/>
      <c r="CSU52" s="121"/>
      <c r="CSV52" s="121"/>
      <c r="CSW52" s="121"/>
      <c r="CSX52" s="121"/>
      <c r="CSY52" s="121"/>
      <c r="CSZ52" s="121"/>
      <c r="CTA52" s="121"/>
      <c r="CTB52" s="121"/>
      <c r="CTC52" s="121"/>
      <c r="CTD52" s="121"/>
      <c r="CTE52" s="121"/>
      <c r="CTF52" s="121"/>
      <c r="CTG52" s="121"/>
      <c r="CTH52" s="121"/>
      <c r="CTI52" s="121"/>
      <c r="CTJ52" s="121"/>
      <c r="CTK52" s="121"/>
      <c r="CTL52" s="121"/>
      <c r="CTM52" s="121"/>
      <c r="CTN52" s="121"/>
      <c r="CTO52" s="121"/>
      <c r="CTP52" s="121"/>
      <c r="CTQ52" s="121"/>
      <c r="CTR52" s="121"/>
      <c r="CTS52" s="121"/>
      <c r="CTT52" s="121"/>
      <c r="CTU52" s="121"/>
      <c r="CTV52" s="121"/>
      <c r="CTW52" s="121"/>
      <c r="CTX52" s="121"/>
      <c r="CTY52" s="121"/>
      <c r="CTZ52" s="121"/>
      <c r="CUA52" s="121"/>
      <c r="CUB52" s="121"/>
      <c r="CUC52" s="121"/>
      <c r="CUD52" s="121"/>
      <c r="CUE52" s="121"/>
      <c r="CUF52" s="121"/>
      <c r="CUG52" s="121"/>
      <c r="CUH52" s="121"/>
      <c r="CUI52" s="121"/>
      <c r="CUJ52" s="121"/>
      <c r="CUK52" s="121"/>
      <c r="CUL52" s="121"/>
      <c r="CUM52" s="121"/>
      <c r="CUN52" s="121"/>
      <c r="CUO52" s="121"/>
      <c r="CUP52" s="121"/>
      <c r="CUQ52" s="121"/>
      <c r="CUR52" s="121"/>
      <c r="CUS52" s="121"/>
      <c r="CUT52" s="121"/>
      <c r="CUU52" s="121"/>
      <c r="CUV52" s="121"/>
      <c r="CUW52" s="121"/>
      <c r="CUX52" s="121"/>
      <c r="CUY52" s="121"/>
      <c r="CUZ52" s="121"/>
      <c r="CVA52" s="121"/>
      <c r="CVB52" s="121"/>
      <c r="CVC52" s="121"/>
      <c r="CVD52" s="121"/>
      <c r="CVE52" s="121"/>
      <c r="CVF52" s="121"/>
      <c r="CVG52" s="121"/>
      <c r="CVH52" s="121"/>
      <c r="CVI52" s="121"/>
      <c r="CVJ52" s="121"/>
      <c r="CVK52" s="121"/>
      <c r="CVL52" s="121"/>
      <c r="CVM52" s="121"/>
      <c r="CVN52" s="121"/>
      <c r="CVO52" s="121"/>
      <c r="CVP52" s="121"/>
      <c r="CVQ52" s="121"/>
      <c r="CVR52" s="121"/>
      <c r="CVS52" s="121"/>
      <c r="CVT52" s="121"/>
      <c r="CVU52" s="121"/>
      <c r="CVV52" s="121"/>
      <c r="CVW52" s="121"/>
      <c r="CVX52" s="121"/>
      <c r="CVY52" s="121"/>
      <c r="CVZ52" s="121"/>
      <c r="CWA52" s="121"/>
      <c r="CWB52" s="121"/>
      <c r="CWC52" s="121"/>
      <c r="CWD52" s="121"/>
      <c r="CWE52" s="121"/>
      <c r="CWF52" s="121"/>
      <c r="CWG52" s="121"/>
      <c r="CWH52" s="121"/>
      <c r="CWI52" s="121"/>
      <c r="CWJ52" s="121"/>
      <c r="CWK52" s="121"/>
      <c r="CWL52" s="121"/>
      <c r="CWM52" s="121"/>
      <c r="CWN52" s="121"/>
      <c r="CWO52" s="121"/>
      <c r="CWP52" s="121"/>
      <c r="CWQ52" s="121"/>
      <c r="CWR52" s="121"/>
      <c r="CWS52" s="121"/>
      <c r="CWT52" s="121"/>
      <c r="CWU52" s="121"/>
      <c r="CWV52" s="121"/>
      <c r="CWW52" s="121"/>
      <c r="CWX52" s="121"/>
      <c r="CWY52" s="121"/>
      <c r="CWZ52" s="121"/>
      <c r="CXA52" s="121"/>
      <c r="CXB52" s="121"/>
      <c r="CXC52" s="121"/>
      <c r="CXD52" s="121"/>
      <c r="CXE52" s="121"/>
      <c r="CXF52" s="121"/>
      <c r="CXG52" s="121"/>
      <c r="CXH52" s="121"/>
      <c r="CXI52" s="121"/>
      <c r="CXJ52" s="121"/>
      <c r="CXK52" s="121"/>
      <c r="CXL52" s="121"/>
      <c r="CXM52" s="121"/>
      <c r="CXN52" s="121"/>
      <c r="CXO52" s="121"/>
      <c r="CXP52" s="121"/>
      <c r="CXQ52" s="121"/>
      <c r="CXR52" s="121"/>
      <c r="CXS52" s="121"/>
      <c r="CXT52" s="121"/>
      <c r="CXU52" s="121"/>
      <c r="CXV52" s="121"/>
      <c r="CXW52" s="121"/>
      <c r="CXX52" s="121"/>
      <c r="CXY52" s="121"/>
      <c r="CXZ52" s="121"/>
      <c r="CYA52" s="121"/>
      <c r="CYB52" s="121"/>
      <c r="CYC52" s="121"/>
      <c r="CYD52" s="121"/>
      <c r="CYE52" s="121"/>
      <c r="CYF52" s="121"/>
      <c r="CYG52" s="121"/>
      <c r="CYH52" s="121"/>
      <c r="CYI52" s="121"/>
      <c r="CYJ52" s="121"/>
      <c r="CYK52" s="121"/>
      <c r="CYL52" s="121"/>
      <c r="CYM52" s="121"/>
      <c r="CYN52" s="121"/>
      <c r="CYO52" s="121"/>
      <c r="CYP52" s="121"/>
      <c r="CYQ52" s="121"/>
      <c r="CYR52" s="121"/>
      <c r="CYS52" s="121"/>
      <c r="CYT52" s="121"/>
      <c r="CYU52" s="121"/>
      <c r="CYV52" s="121"/>
      <c r="CYW52" s="121"/>
      <c r="CYX52" s="121"/>
      <c r="CYY52" s="121"/>
      <c r="CYZ52" s="121"/>
      <c r="CZA52" s="121"/>
      <c r="CZB52" s="121"/>
      <c r="CZC52" s="121"/>
      <c r="CZD52" s="121"/>
      <c r="CZE52" s="121"/>
      <c r="CZF52" s="121"/>
      <c r="CZG52" s="121"/>
      <c r="CZH52" s="121"/>
      <c r="CZI52" s="121"/>
      <c r="CZJ52" s="121"/>
      <c r="CZK52" s="121"/>
      <c r="CZL52" s="121"/>
      <c r="CZM52" s="121"/>
      <c r="CZN52" s="121"/>
      <c r="CZO52" s="121"/>
      <c r="CZP52" s="121"/>
      <c r="CZQ52" s="121"/>
      <c r="CZR52" s="121"/>
      <c r="CZS52" s="121"/>
      <c r="CZT52" s="121"/>
      <c r="CZU52" s="121"/>
      <c r="CZV52" s="121"/>
      <c r="CZW52" s="121"/>
      <c r="CZX52" s="121"/>
      <c r="CZY52" s="121"/>
      <c r="CZZ52" s="121"/>
      <c r="DAA52" s="121"/>
      <c r="DAB52" s="121"/>
      <c r="DAC52" s="121"/>
      <c r="DAD52" s="121"/>
      <c r="DAE52" s="121"/>
      <c r="DAF52" s="121"/>
      <c r="DAG52" s="121"/>
      <c r="DAH52" s="121"/>
      <c r="DAI52" s="121"/>
      <c r="DAJ52" s="121"/>
      <c r="DAK52" s="121"/>
      <c r="DAL52" s="121"/>
      <c r="DAM52" s="121"/>
      <c r="DAN52" s="121"/>
      <c r="DAO52" s="121"/>
      <c r="DAP52" s="121"/>
      <c r="DAQ52" s="121"/>
      <c r="DAR52" s="121"/>
      <c r="DAS52" s="121"/>
      <c r="DAT52" s="121"/>
      <c r="DAU52" s="121"/>
      <c r="DAV52" s="121"/>
      <c r="DAW52" s="121"/>
      <c r="DAX52" s="121"/>
      <c r="DAY52" s="121"/>
      <c r="DAZ52" s="121"/>
      <c r="DBA52" s="121"/>
      <c r="DBB52" s="121"/>
      <c r="DBC52" s="121"/>
      <c r="DBD52" s="121"/>
      <c r="DBE52" s="121"/>
      <c r="DBF52" s="121"/>
      <c r="DBG52" s="121"/>
      <c r="DBH52" s="121"/>
      <c r="DBI52" s="121"/>
      <c r="DBJ52" s="121"/>
      <c r="DBK52" s="121"/>
      <c r="DBL52" s="121"/>
      <c r="DBM52" s="121"/>
      <c r="DBN52" s="121"/>
      <c r="DBO52" s="121"/>
      <c r="DBP52" s="121"/>
      <c r="DBQ52" s="121"/>
      <c r="DBR52" s="121"/>
      <c r="DBS52" s="121"/>
      <c r="DBT52" s="121"/>
      <c r="DBU52" s="121"/>
      <c r="DBV52" s="121"/>
      <c r="DBW52" s="121"/>
      <c r="DBX52" s="121"/>
      <c r="DBY52" s="121"/>
      <c r="DBZ52" s="121"/>
      <c r="DCA52" s="121"/>
      <c r="DCB52" s="121"/>
      <c r="DCC52" s="121"/>
      <c r="DCD52" s="121"/>
      <c r="DCE52" s="121"/>
      <c r="DCF52" s="121"/>
      <c r="DCG52" s="121"/>
      <c r="DCH52" s="121"/>
      <c r="DCI52" s="121"/>
      <c r="DCJ52" s="121"/>
      <c r="DCK52" s="121"/>
      <c r="DCL52" s="121"/>
      <c r="DCM52" s="121"/>
      <c r="DCN52" s="121"/>
      <c r="DCO52" s="121"/>
      <c r="DCP52" s="121"/>
      <c r="DCQ52" s="121"/>
      <c r="DCR52" s="121"/>
      <c r="DCS52" s="121"/>
      <c r="DCT52" s="121"/>
      <c r="DCU52" s="121"/>
      <c r="DCV52" s="121"/>
      <c r="DCW52" s="121"/>
      <c r="DCX52" s="121"/>
      <c r="DCY52" s="121"/>
      <c r="DCZ52" s="121"/>
      <c r="DDA52" s="121"/>
      <c r="DDB52" s="121"/>
      <c r="DDC52" s="121"/>
      <c r="DDD52" s="121"/>
      <c r="DDE52" s="121"/>
      <c r="DDF52" s="121"/>
      <c r="DDG52" s="121"/>
      <c r="DDH52" s="121"/>
      <c r="DDI52" s="121"/>
      <c r="DDJ52" s="121"/>
      <c r="DDK52" s="121"/>
      <c r="DDL52" s="121"/>
      <c r="DDM52" s="121"/>
      <c r="DDN52" s="121"/>
      <c r="DDO52" s="121"/>
      <c r="DDP52" s="121"/>
      <c r="DDQ52" s="121"/>
      <c r="DDR52" s="121"/>
      <c r="DDS52" s="121"/>
      <c r="DDT52" s="121"/>
      <c r="DDU52" s="121"/>
      <c r="DDV52" s="121"/>
      <c r="DDW52" s="121"/>
      <c r="DDX52" s="121"/>
      <c r="DDY52" s="121"/>
      <c r="DDZ52" s="121"/>
      <c r="DEA52" s="121"/>
      <c r="DEB52" s="121"/>
      <c r="DEC52" s="121"/>
      <c r="DED52" s="121"/>
      <c r="DEE52" s="121"/>
      <c r="DEF52" s="121"/>
      <c r="DEG52" s="121"/>
      <c r="DEH52" s="121"/>
      <c r="DEI52" s="121"/>
      <c r="DEJ52" s="121"/>
      <c r="DEK52" s="121"/>
      <c r="DEL52" s="121"/>
      <c r="DEM52" s="121"/>
      <c r="DEN52" s="121"/>
      <c r="DEO52" s="121"/>
      <c r="DEP52" s="121"/>
      <c r="DEQ52" s="121"/>
      <c r="DER52" s="121"/>
      <c r="DES52" s="121"/>
      <c r="DET52" s="121"/>
      <c r="DEU52" s="121"/>
      <c r="DEV52" s="121"/>
      <c r="DEW52" s="121"/>
      <c r="DEX52" s="121"/>
      <c r="DEY52" s="121"/>
      <c r="DEZ52" s="121"/>
      <c r="DFA52" s="121"/>
      <c r="DFB52" s="121"/>
      <c r="DFC52" s="121"/>
      <c r="DFD52" s="121"/>
      <c r="DFE52" s="121"/>
      <c r="DFF52" s="121"/>
      <c r="DFG52" s="121"/>
      <c r="DFH52" s="121"/>
      <c r="DFI52" s="121"/>
      <c r="DFJ52" s="121"/>
      <c r="DFK52" s="121"/>
      <c r="DFL52" s="121"/>
      <c r="DFM52" s="121"/>
      <c r="DFN52" s="121"/>
      <c r="DFO52" s="121"/>
      <c r="DFP52" s="121"/>
      <c r="DFQ52" s="121"/>
      <c r="DFR52" s="121"/>
      <c r="DFS52" s="121"/>
      <c r="DFT52" s="121"/>
      <c r="DFU52" s="121"/>
      <c r="DFV52" s="121"/>
      <c r="DFW52" s="121"/>
      <c r="DFX52" s="121"/>
      <c r="DFY52" s="121"/>
      <c r="DFZ52" s="121"/>
      <c r="DGA52" s="121"/>
      <c r="DGB52" s="121"/>
      <c r="DGC52" s="121"/>
      <c r="DGD52" s="121"/>
      <c r="DGE52" s="121"/>
      <c r="DGF52" s="121"/>
      <c r="DGG52" s="121"/>
      <c r="DGH52" s="121"/>
      <c r="DGI52" s="121"/>
      <c r="DGJ52" s="121"/>
      <c r="DGK52" s="121"/>
      <c r="DGL52" s="121"/>
      <c r="DGM52" s="121"/>
      <c r="DGN52" s="121"/>
      <c r="DGO52" s="121"/>
      <c r="DGP52" s="121"/>
      <c r="DGQ52" s="121"/>
      <c r="DGR52" s="121"/>
      <c r="DGS52" s="121"/>
      <c r="DGT52" s="121"/>
      <c r="DGU52" s="121"/>
      <c r="DGV52" s="121"/>
      <c r="DGW52" s="121"/>
      <c r="DGX52" s="121"/>
      <c r="DGY52" s="121"/>
      <c r="DGZ52" s="121"/>
      <c r="DHA52" s="121"/>
      <c r="DHB52" s="121"/>
      <c r="DHC52" s="121"/>
      <c r="DHD52" s="121"/>
      <c r="DHE52" s="121"/>
      <c r="DHF52" s="121"/>
      <c r="DHG52" s="121"/>
      <c r="DHH52" s="121"/>
      <c r="DHI52" s="121"/>
      <c r="DHJ52" s="121"/>
      <c r="DHK52" s="121"/>
      <c r="DHL52" s="121"/>
      <c r="DHM52" s="121"/>
      <c r="DHN52" s="121"/>
      <c r="DHO52" s="121"/>
      <c r="DHP52" s="121"/>
      <c r="DHQ52" s="121"/>
      <c r="DHR52" s="121"/>
      <c r="DHS52" s="121"/>
      <c r="DHT52" s="121"/>
      <c r="DHU52" s="121"/>
      <c r="DHV52" s="121"/>
      <c r="DHW52" s="121"/>
      <c r="DHX52" s="121"/>
      <c r="DHY52" s="121"/>
      <c r="DHZ52" s="121"/>
      <c r="DIA52" s="121"/>
      <c r="DIB52" s="121"/>
      <c r="DIC52" s="121"/>
      <c r="DID52" s="121"/>
      <c r="DIE52" s="121"/>
      <c r="DIF52" s="121"/>
      <c r="DIG52" s="121"/>
      <c r="DIH52" s="121"/>
      <c r="DII52" s="121"/>
      <c r="DIJ52" s="121"/>
      <c r="DIK52" s="121"/>
      <c r="DIL52" s="121"/>
      <c r="DIM52" s="121"/>
      <c r="DIN52" s="121"/>
      <c r="DIO52" s="121"/>
      <c r="DIP52" s="121"/>
      <c r="DIQ52" s="121"/>
      <c r="DIR52" s="121"/>
      <c r="DIS52" s="121"/>
      <c r="DIT52" s="121"/>
      <c r="DIU52" s="121"/>
      <c r="DIV52" s="121"/>
      <c r="DIW52" s="121"/>
      <c r="DIX52" s="121"/>
      <c r="DIY52" s="121"/>
      <c r="DIZ52" s="121"/>
      <c r="DJA52" s="121"/>
      <c r="DJB52" s="121"/>
      <c r="DJC52" s="121"/>
      <c r="DJD52" s="121"/>
      <c r="DJE52" s="121"/>
      <c r="DJF52" s="121"/>
      <c r="DJG52" s="121"/>
      <c r="DJH52" s="121"/>
      <c r="DJI52" s="121"/>
      <c r="DJJ52" s="121"/>
      <c r="DJK52" s="121"/>
      <c r="DJL52" s="121"/>
      <c r="DJM52" s="121"/>
      <c r="DJN52" s="121"/>
      <c r="DJO52" s="121"/>
      <c r="DJP52" s="121"/>
      <c r="DJQ52" s="121"/>
      <c r="DJR52" s="121"/>
      <c r="DJS52" s="121"/>
      <c r="DJT52" s="121"/>
      <c r="DJU52" s="121"/>
      <c r="DJV52" s="121"/>
      <c r="DJW52" s="121"/>
      <c r="DJX52" s="121"/>
      <c r="DJY52" s="121"/>
      <c r="DJZ52" s="121"/>
      <c r="DKA52" s="121"/>
      <c r="DKB52" s="121"/>
      <c r="DKC52" s="121"/>
      <c r="DKD52" s="121"/>
      <c r="DKE52" s="121"/>
      <c r="DKF52" s="121"/>
      <c r="DKG52" s="121"/>
      <c r="DKH52" s="121"/>
      <c r="DKI52" s="121"/>
      <c r="DKJ52" s="121"/>
      <c r="DKK52" s="121"/>
      <c r="DKL52" s="121"/>
      <c r="DKM52" s="121"/>
      <c r="DKN52" s="121"/>
      <c r="DKO52" s="121"/>
      <c r="DKP52" s="121"/>
      <c r="DKQ52" s="121"/>
      <c r="DKR52" s="121"/>
      <c r="DKS52" s="121"/>
      <c r="DKT52" s="121"/>
      <c r="DKU52" s="121"/>
      <c r="DKV52" s="121"/>
      <c r="DKW52" s="121"/>
      <c r="DKX52" s="121"/>
      <c r="DKY52" s="121"/>
      <c r="DKZ52" s="121"/>
      <c r="DLA52" s="121"/>
      <c r="DLB52" s="121"/>
      <c r="DLC52" s="121"/>
      <c r="DLD52" s="121"/>
      <c r="DLE52" s="121"/>
      <c r="DLF52" s="121"/>
      <c r="DLG52" s="121"/>
      <c r="DLH52" s="121"/>
      <c r="DLI52" s="121"/>
      <c r="DLJ52" s="121"/>
      <c r="DLK52" s="121"/>
      <c r="DLL52" s="121"/>
      <c r="DLM52" s="121"/>
      <c r="DLN52" s="121"/>
      <c r="DLO52" s="121"/>
      <c r="DLP52" s="121"/>
      <c r="DLQ52" s="121"/>
      <c r="DLR52" s="121"/>
      <c r="DLS52" s="121"/>
      <c r="DLT52" s="121"/>
      <c r="DLU52" s="121"/>
      <c r="DLV52" s="121"/>
      <c r="DLW52" s="121"/>
      <c r="DLX52" s="121"/>
      <c r="DLY52" s="121"/>
      <c r="DLZ52" s="121"/>
      <c r="DMA52" s="121"/>
      <c r="DMB52" s="121"/>
      <c r="DMC52" s="121"/>
      <c r="DMD52" s="121"/>
      <c r="DME52" s="121"/>
      <c r="DMF52" s="121"/>
      <c r="DMG52" s="121"/>
      <c r="DMH52" s="121"/>
      <c r="DMI52" s="121"/>
      <c r="DMJ52" s="121"/>
      <c r="DMK52" s="121"/>
      <c r="DML52" s="121"/>
      <c r="DMM52" s="121"/>
      <c r="DMN52" s="121"/>
      <c r="DMO52" s="121"/>
      <c r="DMP52" s="121"/>
      <c r="DMQ52" s="121"/>
      <c r="DMR52" s="121"/>
      <c r="DMS52" s="121"/>
      <c r="DMT52" s="121"/>
      <c r="DMU52" s="121"/>
      <c r="DMV52" s="121"/>
      <c r="DMW52" s="121"/>
      <c r="DMX52" s="121"/>
      <c r="DMY52" s="121"/>
      <c r="DMZ52" s="121"/>
      <c r="DNA52" s="121"/>
      <c r="DNB52" s="121"/>
      <c r="DNC52" s="121"/>
      <c r="DND52" s="121"/>
      <c r="DNE52" s="121"/>
      <c r="DNF52" s="121"/>
      <c r="DNG52" s="121"/>
      <c r="DNH52" s="121"/>
      <c r="DNI52" s="121"/>
      <c r="DNJ52" s="121"/>
      <c r="DNK52" s="121"/>
      <c r="DNL52" s="121"/>
      <c r="DNM52" s="121"/>
      <c r="DNN52" s="121"/>
      <c r="DNO52" s="121"/>
      <c r="DNP52" s="121"/>
      <c r="DNQ52" s="121"/>
      <c r="DNR52" s="121"/>
      <c r="DNS52" s="121"/>
      <c r="DNT52" s="121"/>
      <c r="DNU52" s="121"/>
      <c r="DNV52" s="121"/>
      <c r="DNW52" s="121"/>
      <c r="DNX52" s="121"/>
      <c r="DNY52" s="121"/>
      <c r="DNZ52" s="121"/>
      <c r="DOA52" s="121"/>
      <c r="DOB52" s="121"/>
      <c r="DOC52" s="121"/>
      <c r="DOD52" s="121"/>
      <c r="DOE52" s="121"/>
      <c r="DOF52" s="121"/>
      <c r="DOG52" s="121"/>
      <c r="DOH52" s="121"/>
      <c r="DOI52" s="121"/>
      <c r="DOJ52" s="121"/>
      <c r="DOK52" s="121"/>
      <c r="DOL52" s="121"/>
      <c r="DOM52" s="121"/>
      <c r="DON52" s="121"/>
      <c r="DOO52" s="121"/>
      <c r="DOP52" s="121"/>
      <c r="DOQ52" s="121"/>
      <c r="DOR52" s="121"/>
      <c r="DOS52" s="121"/>
      <c r="DOT52" s="121"/>
      <c r="DOU52" s="121"/>
      <c r="DOV52" s="121"/>
      <c r="DOW52" s="121"/>
      <c r="DOX52" s="121"/>
      <c r="DOY52" s="121"/>
      <c r="DOZ52" s="121"/>
      <c r="DPA52" s="121"/>
      <c r="DPB52" s="121"/>
      <c r="DPC52" s="121"/>
      <c r="DPD52" s="121"/>
      <c r="DPE52" s="121"/>
      <c r="DPF52" s="121"/>
      <c r="DPG52" s="121"/>
      <c r="DPH52" s="121"/>
      <c r="DPI52" s="121"/>
      <c r="DPJ52" s="121"/>
      <c r="DPK52" s="121"/>
      <c r="DPL52" s="121"/>
      <c r="DPM52" s="121"/>
      <c r="DPN52" s="121"/>
      <c r="DPO52" s="121"/>
      <c r="DPP52" s="121"/>
      <c r="DPQ52" s="121"/>
      <c r="DPR52" s="121"/>
      <c r="DPS52" s="121"/>
      <c r="DPT52" s="121"/>
      <c r="DPU52" s="121"/>
      <c r="DPV52" s="121"/>
      <c r="DPW52" s="121"/>
      <c r="DPX52" s="121"/>
      <c r="DPY52" s="121"/>
      <c r="DPZ52" s="121"/>
      <c r="DQA52" s="121"/>
      <c r="DQB52" s="121"/>
      <c r="DQC52" s="121"/>
      <c r="DQD52" s="121"/>
      <c r="DQE52" s="121"/>
      <c r="DQF52" s="121"/>
      <c r="DQG52" s="121"/>
      <c r="DQH52" s="121"/>
      <c r="DQI52" s="121"/>
      <c r="DQJ52" s="121"/>
      <c r="DQK52" s="121"/>
      <c r="DQL52" s="121"/>
      <c r="DQM52" s="121"/>
      <c r="DQN52" s="121"/>
      <c r="DQO52" s="121"/>
      <c r="DQP52" s="121"/>
      <c r="DQQ52" s="121"/>
      <c r="DQR52" s="121"/>
      <c r="DQS52" s="121"/>
      <c r="DQT52" s="121"/>
      <c r="DQU52" s="121"/>
      <c r="DQV52" s="121"/>
      <c r="DQW52" s="121"/>
      <c r="DQX52" s="121"/>
      <c r="DQY52" s="121"/>
      <c r="DQZ52" s="121"/>
      <c r="DRA52" s="121"/>
      <c r="DRB52" s="121"/>
      <c r="DRC52" s="121"/>
      <c r="DRD52" s="121"/>
      <c r="DRE52" s="121"/>
      <c r="DRF52" s="121"/>
      <c r="DRG52" s="121"/>
      <c r="DRH52" s="121"/>
      <c r="DRI52" s="121"/>
      <c r="DRJ52" s="121"/>
      <c r="DRK52" s="121"/>
      <c r="DRL52" s="121"/>
      <c r="DRM52" s="121"/>
      <c r="DRN52" s="121"/>
      <c r="DRO52" s="121"/>
      <c r="DRP52" s="121"/>
      <c r="DRQ52" s="121"/>
      <c r="DRR52" s="121"/>
      <c r="DRS52" s="121"/>
      <c r="DRT52" s="121"/>
      <c r="DRU52" s="121"/>
      <c r="DRV52" s="121"/>
      <c r="DRW52" s="121"/>
      <c r="DRX52" s="121"/>
      <c r="DRY52" s="121"/>
      <c r="DRZ52" s="121"/>
      <c r="DSA52" s="121"/>
      <c r="DSB52" s="121"/>
      <c r="DSC52" s="121"/>
      <c r="DSD52" s="121"/>
      <c r="DSE52" s="121"/>
      <c r="DSF52" s="121"/>
      <c r="DSG52" s="121"/>
      <c r="DSH52" s="121"/>
      <c r="DSI52" s="121"/>
      <c r="DSJ52" s="121"/>
      <c r="DSK52" s="121"/>
      <c r="DSL52" s="121"/>
      <c r="DSM52" s="121"/>
      <c r="DSN52" s="121"/>
      <c r="DSO52" s="121"/>
      <c r="DSP52" s="121"/>
      <c r="DSQ52" s="121"/>
      <c r="DSR52" s="121"/>
      <c r="DSS52" s="121"/>
      <c r="DST52" s="121"/>
      <c r="DSU52" s="121"/>
      <c r="DSV52" s="121"/>
      <c r="DSW52" s="121"/>
      <c r="DSX52" s="121"/>
      <c r="DSY52" s="121"/>
      <c r="DSZ52" s="121"/>
      <c r="DTA52" s="121"/>
      <c r="DTB52" s="121"/>
      <c r="DTC52" s="121"/>
      <c r="DTD52" s="121"/>
      <c r="DTE52" s="121"/>
      <c r="DTF52" s="121"/>
      <c r="DTG52" s="121"/>
      <c r="DTH52" s="121"/>
      <c r="DTI52" s="121"/>
      <c r="DTJ52" s="121"/>
      <c r="DTK52" s="121"/>
      <c r="DTL52" s="121"/>
      <c r="DTM52" s="121"/>
      <c r="DTN52" s="121"/>
      <c r="DTO52" s="121"/>
      <c r="DTP52" s="121"/>
      <c r="DTQ52" s="121"/>
      <c r="DTR52" s="121"/>
      <c r="DTS52" s="121"/>
      <c r="DTT52" s="121"/>
      <c r="DTU52" s="121"/>
      <c r="DTV52" s="121"/>
      <c r="DTW52" s="121"/>
      <c r="DTX52" s="121"/>
      <c r="DTY52" s="121"/>
      <c r="DTZ52" s="121"/>
      <c r="DUA52" s="121"/>
      <c r="DUB52" s="121"/>
      <c r="DUC52" s="121"/>
      <c r="DUD52" s="121"/>
      <c r="DUE52" s="121"/>
      <c r="DUF52" s="121"/>
      <c r="DUG52" s="121"/>
      <c r="DUH52" s="121"/>
      <c r="DUI52" s="121"/>
      <c r="DUJ52" s="121"/>
      <c r="DUK52" s="121"/>
      <c r="DUL52" s="121"/>
      <c r="DUM52" s="121"/>
      <c r="DUN52" s="121"/>
      <c r="DUO52" s="121"/>
      <c r="DUP52" s="121"/>
      <c r="DUQ52" s="121"/>
      <c r="DUR52" s="121"/>
      <c r="DUS52" s="121"/>
      <c r="DUT52" s="121"/>
      <c r="DUU52" s="121"/>
      <c r="DUV52" s="121"/>
      <c r="DUW52" s="121"/>
      <c r="DUX52" s="121"/>
      <c r="DUY52" s="121"/>
      <c r="DUZ52" s="121"/>
      <c r="DVA52" s="121"/>
      <c r="DVB52" s="121"/>
      <c r="DVC52" s="121"/>
      <c r="DVD52" s="121"/>
      <c r="DVE52" s="121"/>
      <c r="DVF52" s="121"/>
      <c r="DVG52" s="121"/>
      <c r="DVH52" s="121"/>
      <c r="DVI52" s="121"/>
      <c r="DVJ52" s="121"/>
      <c r="DVK52" s="121"/>
      <c r="DVL52" s="121"/>
      <c r="DVM52" s="121"/>
      <c r="DVN52" s="121"/>
      <c r="DVO52" s="121"/>
      <c r="DVP52" s="121"/>
      <c r="DVQ52" s="121"/>
      <c r="DVR52" s="121"/>
      <c r="DVS52" s="121"/>
      <c r="DVT52" s="121"/>
      <c r="DVU52" s="121"/>
      <c r="DVV52" s="121"/>
      <c r="DVW52" s="121"/>
      <c r="DVX52" s="121"/>
      <c r="DVY52" s="121"/>
      <c r="DVZ52" s="121"/>
      <c r="DWA52" s="121"/>
      <c r="DWB52" s="121"/>
      <c r="DWC52" s="121"/>
      <c r="DWD52" s="121"/>
      <c r="DWE52" s="121"/>
      <c r="DWF52" s="121"/>
      <c r="DWG52" s="121"/>
      <c r="DWH52" s="121"/>
      <c r="DWI52" s="121"/>
      <c r="DWJ52" s="121"/>
      <c r="DWK52" s="121"/>
      <c r="DWL52" s="121"/>
      <c r="DWM52" s="121"/>
      <c r="DWN52" s="121"/>
      <c r="DWO52" s="121"/>
      <c r="DWP52" s="121"/>
      <c r="DWQ52" s="121"/>
      <c r="DWR52" s="121"/>
      <c r="DWS52" s="121"/>
      <c r="DWT52" s="121"/>
      <c r="DWU52" s="121"/>
      <c r="DWV52" s="121"/>
      <c r="DWW52" s="121"/>
      <c r="DWX52" s="121"/>
      <c r="DWY52" s="121"/>
      <c r="DWZ52" s="121"/>
      <c r="DXA52" s="121"/>
      <c r="DXB52" s="121"/>
      <c r="DXC52" s="121"/>
      <c r="DXD52" s="121"/>
      <c r="DXE52" s="121"/>
      <c r="DXF52" s="121"/>
      <c r="DXG52" s="121"/>
      <c r="DXH52" s="121"/>
      <c r="DXI52" s="121"/>
      <c r="DXJ52" s="121"/>
      <c r="DXK52" s="121"/>
      <c r="DXL52" s="121"/>
      <c r="DXM52" s="121"/>
      <c r="DXN52" s="121"/>
      <c r="DXO52" s="121"/>
      <c r="DXP52" s="121"/>
      <c r="DXQ52" s="121"/>
      <c r="DXR52" s="121"/>
      <c r="DXS52" s="121"/>
      <c r="DXT52" s="121"/>
      <c r="DXU52" s="121"/>
      <c r="DXV52" s="121"/>
      <c r="DXW52" s="121"/>
      <c r="DXX52" s="121"/>
      <c r="DXY52" s="121"/>
      <c r="DXZ52" s="121"/>
      <c r="DYA52" s="121"/>
      <c r="DYB52" s="121"/>
      <c r="DYC52" s="121"/>
      <c r="DYD52" s="121"/>
      <c r="DYE52" s="121"/>
      <c r="DYF52" s="121"/>
      <c r="DYG52" s="121"/>
      <c r="DYH52" s="121"/>
      <c r="DYI52" s="121"/>
      <c r="DYJ52" s="121"/>
      <c r="DYK52" s="121"/>
      <c r="DYL52" s="121"/>
      <c r="DYM52" s="121"/>
      <c r="DYN52" s="121"/>
      <c r="DYO52" s="121"/>
      <c r="DYP52" s="121"/>
      <c r="DYQ52" s="121"/>
      <c r="DYR52" s="121"/>
      <c r="DYS52" s="121"/>
      <c r="DYT52" s="121"/>
      <c r="DYU52" s="121"/>
      <c r="DYV52" s="121"/>
      <c r="DYW52" s="121"/>
      <c r="DYX52" s="121"/>
      <c r="DYY52" s="121"/>
      <c r="DYZ52" s="121"/>
      <c r="DZA52" s="121"/>
      <c r="DZB52" s="121"/>
      <c r="DZC52" s="121"/>
      <c r="DZD52" s="121"/>
      <c r="DZE52" s="121"/>
      <c r="DZF52" s="121"/>
      <c r="DZG52" s="121"/>
      <c r="DZH52" s="121"/>
      <c r="DZI52" s="121"/>
      <c r="DZJ52" s="121"/>
      <c r="DZK52" s="121"/>
      <c r="DZL52" s="121"/>
      <c r="DZM52" s="121"/>
      <c r="DZN52" s="121"/>
      <c r="DZO52" s="121"/>
      <c r="DZP52" s="121"/>
      <c r="DZQ52" s="121"/>
      <c r="DZR52" s="121"/>
      <c r="DZS52" s="121"/>
      <c r="DZT52" s="121"/>
      <c r="DZU52" s="121"/>
      <c r="DZV52" s="121"/>
      <c r="DZW52" s="121"/>
      <c r="DZX52" s="121"/>
      <c r="DZY52" s="121"/>
      <c r="DZZ52" s="121"/>
      <c r="EAA52" s="121"/>
      <c r="EAB52" s="121"/>
      <c r="EAC52" s="121"/>
      <c r="EAD52" s="121"/>
      <c r="EAE52" s="121"/>
      <c r="EAF52" s="121"/>
      <c r="EAG52" s="121"/>
      <c r="EAH52" s="121"/>
      <c r="EAI52" s="121"/>
      <c r="EAJ52" s="121"/>
      <c r="EAK52" s="121"/>
      <c r="EAL52" s="121"/>
      <c r="EAM52" s="121"/>
      <c r="EAN52" s="121"/>
      <c r="EAO52" s="121"/>
      <c r="EAP52" s="121"/>
      <c r="EAQ52" s="121"/>
      <c r="EAR52" s="121"/>
      <c r="EAS52" s="121"/>
      <c r="EAT52" s="121"/>
      <c r="EAU52" s="121"/>
      <c r="EAV52" s="121"/>
      <c r="EAW52" s="121"/>
      <c r="EAX52" s="121"/>
      <c r="EAY52" s="121"/>
      <c r="EAZ52" s="121"/>
      <c r="EBA52" s="121"/>
      <c r="EBB52" s="121"/>
      <c r="EBC52" s="121"/>
      <c r="EBD52" s="121"/>
      <c r="EBE52" s="121"/>
      <c r="EBF52" s="121"/>
      <c r="EBG52" s="121"/>
      <c r="EBH52" s="121"/>
      <c r="EBI52" s="121"/>
      <c r="EBJ52" s="121"/>
      <c r="EBK52" s="121"/>
      <c r="EBL52" s="121"/>
      <c r="EBM52" s="121"/>
      <c r="EBN52" s="121"/>
      <c r="EBO52" s="121"/>
      <c r="EBP52" s="121"/>
      <c r="EBQ52" s="121"/>
      <c r="EBR52" s="121"/>
      <c r="EBS52" s="121"/>
      <c r="EBT52" s="121"/>
      <c r="EBU52" s="121"/>
      <c r="EBV52" s="121"/>
      <c r="EBW52" s="121"/>
      <c r="EBX52" s="121"/>
      <c r="EBY52" s="121"/>
      <c r="EBZ52" s="121"/>
      <c r="ECA52" s="121"/>
      <c r="ECB52" s="121"/>
      <c r="ECC52" s="121"/>
      <c r="ECD52" s="121"/>
      <c r="ECE52" s="121"/>
      <c r="ECF52" s="121"/>
      <c r="ECG52" s="121"/>
      <c r="ECH52" s="121"/>
      <c r="ECI52" s="121"/>
      <c r="ECJ52" s="121"/>
      <c r="ECK52" s="121"/>
      <c r="ECL52" s="121"/>
      <c r="ECM52" s="121"/>
      <c r="ECN52" s="121"/>
      <c r="ECO52" s="121"/>
      <c r="ECP52" s="121"/>
      <c r="ECQ52" s="121"/>
      <c r="ECR52" s="121"/>
      <c r="ECS52" s="121"/>
      <c r="ECT52" s="121"/>
      <c r="ECU52" s="121"/>
      <c r="ECV52" s="121"/>
      <c r="ECW52" s="121"/>
      <c r="ECX52" s="121"/>
      <c r="ECY52" s="121"/>
      <c r="ECZ52" s="121"/>
      <c r="EDA52" s="121"/>
      <c r="EDB52" s="121"/>
      <c r="EDC52" s="121"/>
      <c r="EDD52" s="121"/>
      <c r="EDE52" s="121"/>
      <c r="EDF52" s="121"/>
      <c r="EDG52" s="121"/>
      <c r="EDH52" s="121"/>
      <c r="EDI52" s="121"/>
      <c r="EDJ52" s="121"/>
      <c r="EDK52" s="121"/>
      <c r="EDL52" s="121"/>
      <c r="EDM52" s="121"/>
      <c r="EDN52" s="121"/>
      <c r="EDO52" s="121"/>
      <c r="EDP52" s="121"/>
      <c r="EDQ52" s="121"/>
      <c r="EDR52" s="121"/>
      <c r="EDS52" s="121"/>
      <c r="EDT52" s="121"/>
      <c r="EDU52" s="121"/>
      <c r="EDV52" s="121"/>
      <c r="EDW52" s="121"/>
      <c r="EDX52" s="121"/>
      <c r="EDY52" s="121"/>
      <c r="EDZ52" s="121"/>
      <c r="EEA52" s="121"/>
      <c r="EEB52" s="121"/>
      <c r="EEC52" s="121"/>
      <c r="EED52" s="121"/>
      <c r="EEE52" s="121"/>
      <c r="EEF52" s="121"/>
      <c r="EEG52" s="121"/>
      <c r="EEH52" s="121"/>
      <c r="EEI52" s="121"/>
      <c r="EEJ52" s="121"/>
      <c r="EEK52" s="121"/>
      <c r="EEL52" s="121"/>
      <c r="EEM52" s="121"/>
      <c r="EEN52" s="121"/>
      <c r="EEO52" s="121"/>
      <c r="EEP52" s="121"/>
      <c r="EEQ52" s="121"/>
      <c r="EER52" s="121"/>
      <c r="EES52" s="121"/>
      <c r="EET52" s="121"/>
      <c r="EEU52" s="121"/>
      <c r="EEV52" s="121"/>
      <c r="EEW52" s="121"/>
      <c r="EEX52" s="121"/>
      <c r="EEY52" s="121"/>
      <c r="EEZ52" s="121"/>
      <c r="EFA52" s="121"/>
      <c r="EFB52" s="121"/>
      <c r="EFC52" s="121"/>
      <c r="EFD52" s="121"/>
      <c r="EFE52" s="121"/>
      <c r="EFF52" s="121"/>
      <c r="EFG52" s="121"/>
      <c r="EFH52" s="121"/>
      <c r="EFI52" s="121"/>
      <c r="EFJ52" s="121"/>
      <c r="EFK52" s="121"/>
      <c r="EFL52" s="121"/>
      <c r="EFM52" s="121"/>
      <c r="EFN52" s="121"/>
      <c r="EFO52" s="121"/>
      <c r="EFP52" s="121"/>
      <c r="EFQ52" s="121"/>
      <c r="EFR52" s="121"/>
      <c r="EFS52" s="121"/>
      <c r="EFT52" s="121"/>
      <c r="EFU52" s="121"/>
      <c r="EFV52" s="121"/>
      <c r="EFW52" s="121"/>
      <c r="EFX52" s="121"/>
      <c r="EFY52" s="121"/>
      <c r="EFZ52" s="121"/>
      <c r="EGA52" s="121"/>
      <c r="EGB52" s="121"/>
      <c r="EGC52" s="121"/>
      <c r="EGD52" s="121"/>
      <c r="EGE52" s="121"/>
      <c r="EGF52" s="121"/>
      <c r="EGG52" s="121"/>
      <c r="EGH52" s="121"/>
      <c r="EGI52" s="121"/>
      <c r="EGJ52" s="121"/>
      <c r="EGK52" s="121"/>
      <c r="EGL52" s="121"/>
      <c r="EGM52" s="121"/>
      <c r="EGN52" s="121"/>
      <c r="EGO52" s="121"/>
      <c r="EGP52" s="121"/>
      <c r="EGQ52" s="121"/>
      <c r="EGR52" s="121"/>
      <c r="EGS52" s="121"/>
      <c r="EGT52" s="121"/>
      <c r="EGU52" s="121"/>
      <c r="EGV52" s="121"/>
      <c r="EGW52" s="121"/>
      <c r="EGX52" s="121"/>
      <c r="EGY52" s="121"/>
      <c r="EGZ52" s="121"/>
      <c r="EHA52" s="121"/>
      <c r="EHB52" s="121"/>
      <c r="EHC52" s="121"/>
      <c r="EHD52" s="121"/>
      <c r="EHE52" s="121"/>
      <c r="EHF52" s="121"/>
      <c r="EHG52" s="121"/>
      <c r="EHH52" s="121"/>
      <c r="EHI52" s="121"/>
      <c r="EHJ52" s="121"/>
      <c r="EHK52" s="121"/>
      <c r="EHL52" s="121"/>
      <c r="EHM52" s="121"/>
      <c r="EHN52" s="121"/>
      <c r="EHO52" s="121"/>
      <c r="EHP52" s="121"/>
      <c r="EHQ52" s="121"/>
      <c r="EHR52" s="121"/>
      <c r="EHS52" s="121"/>
      <c r="EHT52" s="121"/>
      <c r="EHU52" s="121"/>
      <c r="EHV52" s="121"/>
      <c r="EHW52" s="121"/>
      <c r="EHX52" s="121"/>
      <c r="EHY52" s="121"/>
      <c r="EHZ52" s="121"/>
      <c r="EIA52" s="121"/>
      <c r="EIB52" s="121"/>
      <c r="EIC52" s="121"/>
      <c r="EID52" s="121"/>
      <c r="EIE52" s="121"/>
      <c r="EIF52" s="121"/>
      <c r="EIG52" s="121"/>
      <c r="EIH52" s="121"/>
      <c r="EII52" s="121"/>
      <c r="EIJ52" s="121"/>
      <c r="EIK52" s="121"/>
      <c r="EIL52" s="121"/>
      <c r="EIM52" s="121"/>
      <c r="EIN52" s="121"/>
      <c r="EIO52" s="121"/>
      <c r="EIP52" s="121"/>
      <c r="EIQ52" s="121"/>
      <c r="EIR52" s="121"/>
      <c r="EIS52" s="121"/>
      <c r="EIT52" s="121"/>
      <c r="EIU52" s="121"/>
      <c r="EIV52" s="121"/>
      <c r="EIW52" s="121"/>
      <c r="EIX52" s="121"/>
      <c r="EIY52" s="121"/>
      <c r="EIZ52" s="121"/>
      <c r="EJA52" s="121"/>
      <c r="EJB52" s="121"/>
      <c r="EJC52" s="121"/>
      <c r="EJD52" s="121"/>
      <c r="EJE52" s="121"/>
      <c r="EJF52" s="121"/>
      <c r="EJG52" s="121"/>
      <c r="EJH52" s="121"/>
      <c r="EJI52" s="121"/>
      <c r="EJJ52" s="121"/>
      <c r="EJK52" s="121"/>
      <c r="EJL52" s="121"/>
      <c r="EJM52" s="121"/>
      <c r="EJN52" s="121"/>
      <c r="EJO52" s="121"/>
      <c r="EJP52" s="121"/>
      <c r="EJQ52" s="121"/>
      <c r="EJR52" s="121"/>
      <c r="EJS52" s="121"/>
      <c r="EJT52" s="121"/>
      <c r="EJU52" s="121"/>
      <c r="EJV52" s="121"/>
      <c r="EJW52" s="121"/>
      <c r="EJX52" s="121"/>
      <c r="EJY52" s="121"/>
      <c r="EJZ52" s="121"/>
      <c r="EKA52" s="121"/>
      <c r="EKB52" s="121"/>
      <c r="EKC52" s="121"/>
      <c r="EKD52" s="121"/>
      <c r="EKE52" s="121"/>
      <c r="EKF52" s="121"/>
      <c r="EKG52" s="121"/>
      <c r="EKH52" s="121"/>
      <c r="EKI52" s="121"/>
      <c r="EKJ52" s="121"/>
      <c r="EKK52" s="121"/>
      <c r="EKL52" s="121"/>
      <c r="EKM52" s="121"/>
      <c r="EKN52" s="121"/>
      <c r="EKO52" s="121"/>
      <c r="EKP52" s="121"/>
      <c r="EKQ52" s="121"/>
      <c r="EKR52" s="121"/>
      <c r="EKS52" s="121"/>
      <c r="EKT52" s="121"/>
      <c r="EKU52" s="121"/>
      <c r="EKV52" s="121"/>
      <c r="EKW52" s="121"/>
      <c r="EKX52" s="121"/>
      <c r="EKY52" s="121"/>
      <c r="EKZ52" s="121"/>
      <c r="ELA52" s="121"/>
      <c r="ELB52" s="121"/>
      <c r="ELC52" s="121"/>
      <c r="ELD52" s="121"/>
      <c r="ELE52" s="121"/>
      <c r="ELF52" s="121"/>
      <c r="ELG52" s="121"/>
      <c r="ELH52" s="121"/>
      <c r="ELI52" s="121"/>
      <c r="ELJ52" s="121"/>
      <c r="ELK52" s="121"/>
      <c r="ELL52" s="121"/>
      <c r="ELM52" s="121"/>
      <c r="ELN52" s="121"/>
      <c r="ELO52" s="121"/>
      <c r="ELP52" s="121"/>
      <c r="ELQ52" s="121"/>
      <c r="ELR52" s="121"/>
      <c r="ELS52" s="121"/>
      <c r="ELT52" s="121"/>
      <c r="ELU52" s="121"/>
      <c r="ELV52" s="121"/>
      <c r="ELW52" s="121"/>
      <c r="ELX52" s="121"/>
      <c r="ELY52" s="121"/>
      <c r="ELZ52" s="121"/>
      <c r="EMA52" s="121"/>
      <c r="EMB52" s="121"/>
      <c r="EMC52" s="121"/>
      <c r="EMD52" s="121"/>
      <c r="EME52" s="121"/>
      <c r="EMF52" s="121"/>
      <c r="EMG52" s="121"/>
      <c r="EMH52" s="121"/>
      <c r="EMI52" s="121"/>
      <c r="EMJ52" s="121"/>
      <c r="EMK52" s="121"/>
      <c r="EML52" s="121"/>
      <c r="EMM52" s="121"/>
      <c r="EMN52" s="121"/>
      <c r="EMO52" s="121"/>
      <c r="EMP52" s="121"/>
      <c r="EMQ52" s="121"/>
      <c r="EMR52" s="121"/>
      <c r="EMS52" s="121"/>
      <c r="EMT52" s="121"/>
      <c r="EMU52" s="121"/>
      <c r="EMV52" s="121"/>
      <c r="EMW52" s="121"/>
      <c r="EMX52" s="121"/>
      <c r="EMY52" s="121"/>
      <c r="EMZ52" s="121"/>
      <c r="ENA52" s="121"/>
      <c r="ENB52" s="121"/>
      <c r="ENC52" s="121"/>
      <c r="END52" s="121"/>
      <c r="ENE52" s="121"/>
      <c r="ENF52" s="121"/>
      <c r="ENG52" s="121"/>
      <c r="ENH52" s="121"/>
      <c r="ENI52" s="121"/>
      <c r="ENJ52" s="121"/>
      <c r="ENK52" s="121"/>
      <c r="ENL52" s="121"/>
      <c r="ENM52" s="121"/>
      <c r="ENN52" s="121"/>
      <c r="ENO52" s="121"/>
      <c r="ENP52" s="121"/>
      <c r="ENQ52" s="121"/>
      <c r="ENR52" s="121"/>
      <c r="ENS52" s="121"/>
      <c r="ENT52" s="121"/>
      <c r="ENU52" s="121"/>
      <c r="ENV52" s="121"/>
      <c r="ENW52" s="121"/>
      <c r="ENX52" s="121"/>
      <c r="ENY52" s="121"/>
      <c r="ENZ52" s="121"/>
      <c r="EOA52" s="121"/>
      <c r="EOB52" s="121"/>
      <c r="EOC52" s="121"/>
      <c r="EOD52" s="121"/>
      <c r="EOE52" s="121"/>
      <c r="EOF52" s="121"/>
      <c r="EOG52" s="121"/>
      <c r="EOH52" s="121"/>
      <c r="EOI52" s="121"/>
      <c r="EOJ52" s="121"/>
      <c r="EOK52" s="121"/>
      <c r="EOL52" s="121"/>
      <c r="EOM52" s="121"/>
      <c r="EON52" s="121"/>
      <c r="EOO52" s="121"/>
      <c r="EOP52" s="121"/>
      <c r="EOQ52" s="121"/>
      <c r="EOR52" s="121"/>
      <c r="EOS52" s="121"/>
      <c r="EOT52" s="121"/>
      <c r="EOU52" s="121"/>
      <c r="EOV52" s="121"/>
      <c r="EOW52" s="121"/>
      <c r="EOX52" s="121"/>
      <c r="EOY52" s="121"/>
      <c r="EOZ52" s="121"/>
      <c r="EPA52" s="121"/>
      <c r="EPB52" s="121"/>
      <c r="EPC52" s="121"/>
      <c r="EPD52" s="121"/>
      <c r="EPE52" s="121"/>
      <c r="EPF52" s="121"/>
      <c r="EPG52" s="121"/>
      <c r="EPH52" s="121"/>
      <c r="EPI52" s="121"/>
      <c r="EPJ52" s="121"/>
      <c r="EPK52" s="121"/>
      <c r="EPL52" s="121"/>
      <c r="EPM52" s="121"/>
      <c r="EPN52" s="121"/>
      <c r="EPO52" s="121"/>
      <c r="EPP52" s="121"/>
      <c r="EPQ52" s="121"/>
      <c r="EPR52" s="121"/>
      <c r="EPS52" s="121"/>
      <c r="EPT52" s="121"/>
      <c r="EPU52" s="121"/>
      <c r="EPV52" s="121"/>
      <c r="EPW52" s="121"/>
      <c r="EPX52" s="121"/>
      <c r="EPY52" s="121"/>
      <c r="EPZ52" s="121"/>
      <c r="EQA52" s="121"/>
      <c r="EQB52" s="121"/>
      <c r="EQC52" s="121"/>
      <c r="EQD52" s="121"/>
      <c r="EQE52" s="121"/>
      <c r="EQF52" s="121"/>
      <c r="EQG52" s="121"/>
      <c r="EQH52" s="121"/>
      <c r="EQI52" s="121"/>
      <c r="EQJ52" s="121"/>
      <c r="EQK52" s="121"/>
      <c r="EQL52" s="121"/>
      <c r="EQM52" s="121"/>
      <c r="EQN52" s="121"/>
      <c r="EQO52" s="121"/>
      <c r="EQP52" s="121"/>
      <c r="EQQ52" s="121"/>
      <c r="EQR52" s="121"/>
      <c r="EQS52" s="121"/>
      <c r="EQT52" s="121"/>
      <c r="EQU52" s="121"/>
      <c r="EQV52" s="121"/>
      <c r="EQW52" s="121"/>
      <c r="EQX52" s="121"/>
      <c r="EQY52" s="121"/>
      <c r="EQZ52" s="121"/>
      <c r="ERA52" s="121"/>
      <c r="ERB52" s="121"/>
      <c r="ERC52" s="121"/>
      <c r="ERD52" s="121"/>
      <c r="ERE52" s="121"/>
      <c r="ERF52" s="121"/>
      <c r="ERG52" s="121"/>
      <c r="ERH52" s="121"/>
      <c r="ERI52" s="121"/>
      <c r="ERJ52" s="121"/>
      <c r="ERK52" s="121"/>
      <c r="ERL52" s="121"/>
      <c r="ERM52" s="121"/>
      <c r="ERN52" s="121"/>
      <c r="ERO52" s="121"/>
      <c r="ERP52" s="121"/>
      <c r="ERQ52" s="121"/>
      <c r="ERR52" s="121"/>
      <c r="ERS52" s="121"/>
      <c r="ERT52" s="121"/>
      <c r="ERU52" s="121"/>
      <c r="ERV52" s="121"/>
      <c r="ERW52" s="121"/>
      <c r="ERX52" s="121"/>
      <c r="ERY52" s="121"/>
      <c r="ERZ52" s="121"/>
      <c r="ESA52" s="121"/>
      <c r="ESB52" s="121"/>
      <c r="ESC52" s="121"/>
      <c r="ESD52" s="121"/>
      <c r="ESE52" s="121"/>
      <c r="ESF52" s="121"/>
      <c r="ESG52" s="121"/>
      <c r="ESH52" s="121"/>
      <c r="ESI52" s="121"/>
      <c r="ESJ52" s="121"/>
      <c r="ESK52" s="121"/>
      <c r="ESL52" s="121"/>
      <c r="ESM52" s="121"/>
      <c r="ESN52" s="121"/>
      <c r="ESO52" s="121"/>
      <c r="ESP52" s="121"/>
      <c r="ESQ52" s="121"/>
      <c r="ESR52" s="121"/>
      <c r="ESS52" s="121"/>
      <c r="EST52" s="121"/>
      <c r="ESU52" s="121"/>
      <c r="ESV52" s="121"/>
      <c r="ESW52" s="121"/>
      <c r="ESX52" s="121"/>
      <c r="ESY52" s="121"/>
      <c r="ESZ52" s="121"/>
      <c r="ETA52" s="121"/>
      <c r="ETB52" s="121"/>
      <c r="ETC52" s="121"/>
      <c r="ETD52" s="121"/>
      <c r="ETE52" s="121"/>
      <c r="ETF52" s="121"/>
      <c r="ETG52" s="121"/>
      <c r="ETH52" s="121"/>
      <c r="ETI52" s="121"/>
      <c r="ETJ52" s="121"/>
      <c r="ETK52" s="121"/>
      <c r="ETL52" s="121"/>
      <c r="ETM52" s="121"/>
      <c r="ETN52" s="121"/>
      <c r="ETO52" s="121"/>
      <c r="ETP52" s="121"/>
      <c r="ETQ52" s="121"/>
      <c r="ETR52" s="121"/>
      <c r="ETS52" s="121"/>
      <c r="ETT52" s="121"/>
      <c r="ETU52" s="121"/>
      <c r="ETV52" s="121"/>
      <c r="ETW52" s="121"/>
      <c r="ETX52" s="121"/>
      <c r="ETY52" s="121"/>
      <c r="ETZ52" s="121"/>
      <c r="EUA52" s="121"/>
      <c r="EUB52" s="121"/>
      <c r="EUC52" s="121"/>
      <c r="EUD52" s="121"/>
      <c r="EUE52" s="121"/>
      <c r="EUF52" s="121"/>
      <c r="EUG52" s="121"/>
      <c r="EUH52" s="121"/>
      <c r="EUI52" s="121"/>
      <c r="EUJ52" s="121"/>
      <c r="EUK52" s="121"/>
      <c r="EUL52" s="121"/>
      <c r="EUM52" s="121"/>
      <c r="EUN52" s="121"/>
      <c r="EUO52" s="121"/>
      <c r="EUP52" s="121"/>
      <c r="EUQ52" s="121"/>
      <c r="EUR52" s="121"/>
      <c r="EUS52" s="121"/>
      <c r="EUT52" s="121"/>
      <c r="EUU52" s="121"/>
      <c r="EUV52" s="121"/>
      <c r="EUW52" s="121"/>
      <c r="EUX52" s="121"/>
      <c r="EUY52" s="121"/>
      <c r="EUZ52" s="121"/>
      <c r="EVA52" s="121"/>
      <c r="EVB52" s="121"/>
      <c r="EVC52" s="121"/>
      <c r="EVD52" s="121"/>
      <c r="EVE52" s="121"/>
      <c r="EVF52" s="121"/>
      <c r="EVG52" s="121"/>
      <c r="EVH52" s="121"/>
      <c r="EVI52" s="121"/>
      <c r="EVJ52" s="121"/>
      <c r="EVK52" s="121"/>
      <c r="EVL52" s="121"/>
      <c r="EVM52" s="121"/>
      <c r="EVN52" s="121"/>
      <c r="EVO52" s="121"/>
      <c r="EVP52" s="121"/>
      <c r="EVQ52" s="121"/>
      <c r="EVR52" s="121"/>
      <c r="EVS52" s="121"/>
      <c r="EVT52" s="121"/>
      <c r="EVU52" s="121"/>
      <c r="EVV52" s="121"/>
      <c r="EVW52" s="121"/>
      <c r="EVX52" s="121"/>
      <c r="EVY52" s="121"/>
      <c r="EVZ52" s="121"/>
      <c r="EWA52" s="121"/>
      <c r="EWB52" s="121"/>
      <c r="EWC52" s="121"/>
      <c r="EWD52" s="121"/>
      <c r="EWE52" s="121"/>
      <c r="EWF52" s="121"/>
      <c r="EWG52" s="121"/>
      <c r="EWH52" s="121"/>
      <c r="EWI52" s="121"/>
      <c r="EWJ52" s="121"/>
      <c r="EWK52" s="121"/>
      <c r="EWL52" s="121"/>
      <c r="EWM52" s="121"/>
      <c r="EWN52" s="121"/>
      <c r="EWO52" s="121"/>
      <c r="EWP52" s="121"/>
      <c r="EWQ52" s="121"/>
      <c r="EWR52" s="121"/>
      <c r="EWS52" s="121"/>
      <c r="EWT52" s="121"/>
      <c r="EWU52" s="121"/>
      <c r="EWV52" s="121"/>
      <c r="EWW52" s="121"/>
      <c r="EWX52" s="121"/>
      <c r="EWY52" s="121"/>
      <c r="EWZ52" s="121"/>
      <c r="EXA52" s="121"/>
      <c r="EXB52" s="121"/>
      <c r="EXC52" s="121"/>
      <c r="EXD52" s="121"/>
      <c r="EXE52" s="121"/>
      <c r="EXF52" s="121"/>
      <c r="EXG52" s="121"/>
      <c r="EXH52" s="121"/>
      <c r="EXI52" s="121"/>
      <c r="EXJ52" s="121"/>
      <c r="EXK52" s="121"/>
      <c r="EXL52" s="121"/>
      <c r="EXM52" s="121"/>
      <c r="EXN52" s="121"/>
      <c r="EXO52" s="121"/>
      <c r="EXP52" s="121"/>
      <c r="EXQ52" s="121"/>
      <c r="EXR52" s="121"/>
      <c r="EXS52" s="121"/>
      <c r="EXT52" s="121"/>
      <c r="EXU52" s="121"/>
      <c r="EXV52" s="121"/>
      <c r="EXW52" s="121"/>
      <c r="EXX52" s="121"/>
      <c r="EXY52" s="121"/>
      <c r="EXZ52" s="121"/>
      <c r="EYA52" s="121"/>
      <c r="EYB52" s="121"/>
      <c r="EYC52" s="121"/>
      <c r="EYD52" s="121"/>
      <c r="EYE52" s="121"/>
      <c r="EYF52" s="121"/>
      <c r="EYG52" s="121"/>
      <c r="EYH52" s="121"/>
      <c r="EYI52" s="121"/>
      <c r="EYJ52" s="121"/>
      <c r="EYK52" s="121"/>
      <c r="EYL52" s="121"/>
      <c r="EYM52" s="121"/>
      <c r="EYN52" s="121"/>
      <c r="EYO52" s="121"/>
      <c r="EYP52" s="121"/>
      <c r="EYQ52" s="121"/>
      <c r="EYR52" s="121"/>
      <c r="EYS52" s="121"/>
      <c r="EYT52" s="121"/>
      <c r="EYU52" s="121"/>
      <c r="EYV52" s="121"/>
      <c r="EYW52" s="121"/>
      <c r="EYX52" s="121"/>
      <c r="EYY52" s="121"/>
      <c r="EYZ52" s="121"/>
      <c r="EZA52" s="121"/>
      <c r="EZB52" s="121"/>
      <c r="EZC52" s="121"/>
      <c r="EZD52" s="121"/>
      <c r="EZE52" s="121"/>
      <c r="EZF52" s="121"/>
      <c r="EZG52" s="121"/>
      <c r="EZH52" s="121"/>
      <c r="EZI52" s="121"/>
      <c r="EZJ52" s="121"/>
      <c r="EZK52" s="121"/>
      <c r="EZL52" s="121"/>
      <c r="EZM52" s="121"/>
      <c r="EZN52" s="121"/>
      <c r="EZO52" s="121"/>
      <c r="EZP52" s="121"/>
      <c r="EZQ52" s="121"/>
      <c r="EZR52" s="121"/>
      <c r="EZS52" s="121"/>
      <c r="EZT52" s="121"/>
      <c r="EZU52" s="121"/>
      <c r="EZV52" s="121"/>
      <c r="EZW52" s="121"/>
      <c r="EZX52" s="121"/>
      <c r="EZY52" s="121"/>
      <c r="EZZ52" s="121"/>
      <c r="FAA52" s="121"/>
      <c r="FAB52" s="121"/>
      <c r="FAC52" s="121"/>
      <c r="FAD52" s="121"/>
      <c r="FAE52" s="121"/>
      <c r="FAF52" s="121"/>
      <c r="FAG52" s="121"/>
      <c r="FAH52" s="121"/>
      <c r="FAI52" s="121"/>
      <c r="FAJ52" s="121"/>
      <c r="FAK52" s="121"/>
      <c r="FAL52" s="121"/>
      <c r="FAM52" s="121"/>
      <c r="FAN52" s="121"/>
      <c r="FAO52" s="121"/>
      <c r="FAP52" s="121"/>
      <c r="FAQ52" s="121"/>
      <c r="FAR52" s="121"/>
      <c r="FAS52" s="121"/>
      <c r="FAT52" s="121"/>
      <c r="FAU52" s="121"/>
      <c r="FAV52" s="121"/>
      <c r="FAW52" s="121"/>
      <c r="FAX52" s="121"/>
      <c r="FAY52" s="121"/>
      <c r="FAZ52" s="121"/>
      <c r="FBA52" s="121"/>
      <c r="FBB52" s="121"/>
      <c r="FBC52" s="121"/>
      <c r="FBD52" s="121"/>
      <c r="FBE52" s="121"/>
      <c r="FBF52" s="121"/>
      <c r="FBG52" s="121"/>
      <c r="FBH52" s="121"/>
      <c r="FBI52" s="121"/>
      <c r="FBJ52" s="121"/>
      <c r="FBK52" s="121"/>
      <c r="FBL52" s="121"/>
      <c r="FBM52" s="121"/>
      <c r="FBN52" s="121"/>
      <c r="FBO52" s="121"/>
      <c r="FBP52" s="121"/>
      <c r="FBQ52" s="121"/>
      <c r="FBR52" s="121"/>
      <c r="FBS52" s="121"/>
      <c r="FBT52" s="121"/>
      <c r="FBU52" s="121"/>
      <c r="FBV52" s="121"/>
      <c r="FBW52" s="121"/>
      <c r="FBX52" s="121"/>
      <c r="FBY52" s="121"/>
      <c r="FBZ52" s="121"/>
      <c r="FCA52" s="121"/>
      <c r="FCB52" s="121"/>
      <c r="FCC52" s="121"/>
      <c r="FCD52" s="121"/>
      <c r="FCE52" s="121"/>
      <c r="FCF52" s="121"/>
      <c r="FCG52" s="121"/>
      <c r="FCH52" s="121"/>
      <c r="FCI52" s="121"/>
      <c r="FCJ52" s="121"/>
      <c r="FCK52" s="121"/>
      <c r="FCL52" s="121"/>
      <c r="FCM52" s="121"/>
      <c r="FCN52" s="121"/>
      <c r="FCO52" s="121"/>
      <c r="FCP52" s="121"/>
      <c r="FCQ52" s="121"/>
      <c r="FCR52" s="121"/>
      <c r="FCS52" s="121"/>
      <c r="FCT52" s="121"/>
      <c r="FCU52" s="121"/>
      <c r="FCV52" s="121"/>
      <c r="FCW52" s="121"/>
      <c r="FCX52" s="121"/>
      <c r="FCY52" s="121"/>
      <c r="FCZ52" s="121"/>
      <c r="FDA52" s="121"/>
      <c r="FDB52" s="121"/>
      <c r="FDC52" s="121"/>
      <c r="FDD52" s="121"/>
      <c r="FDE52" s="121"/>
      <c r="FDF52" s="121"/>
      <c r="FDG52" s="121"/>
      <c r="FDH52" s="121"/>
      <c r="FDI52" s="121"/>
      <c r="FDJ52" s="121"/>
      <c r="FDK52" s="121"/>
      <c r="FDL52" s="121"/>
      <c r="FDM52" s="121"/>
      <c r="FDN52" s="121"/>
      <c r="FDO52" s="121"/>
      <c r="FDP52" s="121"/>
      <c r="FDQ52" s="121"/>
      <c r="FDR52" s="121"/>
      <c r="FDS52" s="121"/>
      <c r="FDT52" s="121"/>
      <c r="FDU52" s="121"/>
      <c r="FDV52" s="121"/>
      <c r="FDW52" s="121"/>
      <c r="FDX52" s="121"/>
      <c r="FDY52" s="121"/>
      <c r="FDZ52" s="121"/>
      <c r="FEA52" s="121"/>
      <c r="FEB52" s="121"/>
      <c r="FEC52" s="121"/>
      <c r="FED52" s="121"/>
      <c r="FEE52" s="121"/>
      <c r="FEF52" s="121"/>
      <c r="FEG52" s="121"/>
      <c r="FEH52" s="121"/>
      <c r="FEI52" s="121"/>
      <c r="FEJ52" s="121"/>
      <c r="FEK52" s="121"/>
      <c r="FEL52" s="121"/>
      <c r="FEM52" s="121"/>
      <c r="FEN52" s="121"/>
      <c r="FEO52" s="121"/>
      <c r="FEP52" s="121"/>
      <c r="FEQ52" s="121"/>
      <c r="FER52" s="121"/>
      <c r="FES52" s="121"/>
      <c r="FET52" s="121"/>
      <c r="FEU52" s="121"/>
      <c r="FEV52" s="121"/>
      <c r="FEW52" s="121"/>
      <c r="FEX52" s="121"/>
      <c r="FEY52" s="121"/>
      <c r="FEZ52" s="121"/>
      <c r="FFA52" s="121"/>
      <c r="FFB52" s="121"/>
      <c r="FFC52" s="121"/>
      <c r="FFD52" s="121"/>
      <c r="FFE52" s="121"/>
      <c r="FFF52" s="121"/>
      <c r="FFG52" s="121"/>
      <c r="FFH52" s="121"/>
      <c r="FFI52" s="121"/>
      <c r="FFJ52" s="121"/>
      <c r="FFK52" s="121"/>
      <c r="FFL52" s="121"/>
      <c r="FFM52" s="121"/>
      <c r="FFN52" s="121"/>
      <c r="FFO52" s="121"/>
      <c r="FFP52" s="121"/>
      <c r="FFQ52" s="121"/>
      <c r="FFR52" s="121"/>
      <c r="FFS52" s="121"/>
      <c r="FFT52" s="121"/>
      <c r="FFU52" s="121"/>
      <c r="FFV52" s="121"/>
      <c r="FFW52" s="121"/>
      <c r="FFX52" s="121"/>
      <c r="FFY52" s="121"/>
      <c r="FFZ52" s="121"/>
      <c r="FGA52" s="121"/>
      <c r="FGB52" s="121"/>
      <c r="FGC52" s="121"/>
      <c r="FGD52" s="121"/>
      <c r="FGE52" s="121"/>
      <c r="FGF52" s="121"/>
      <c r="FGG52" s="121"/>
      <c r="FGH52" s="121"/>
      <c r="FGI52" s="121"/>
      <c r="FGJ52" s="121"/>
      <c r="FGK52" s="121"/>
      <c r="FGL52" s="121"/>
      <c r="FGM52" s="121"/>
      <c r="FGN52" s="121"/>
      <c r="FGO52" s="121"/>
      <c r="FGP52" s="121"/>
      <c r="FGQ52" s="121"/>
      <c r="FGR52" s="121"/>
      <c r="FGS52" s="121"/>
      <c r="FGT52" s="121"/>
      <c r="FGU52" s="121"/>
      <c r="FGV52" s="121"/>
      <c r="FGW52" s="121"/>
      <c r="FGX52" s="121"/>
      <c r="FGY52" s="121"/>
      <c r="FGZ52" s="121"/>
      <c r="FHA52" s="121"/>
      <c r="FHB52" s="121"/>
      <c r="FHC52" s="121"/>
      <c r="FHD52" s="121"/>
      <c r="FHE52" s="121"/>
      <c r="FHF52" s="121"/>
      <c r="FHG52" s="121"/>
      <c r="FHH52" s="121"/>
      <c r="FHI52" s="121"/>
      <c r="FHJ52" s="121"/>
      <c r="FHK52" s="121"/>
      <c r="FHL52" s="121"/>
      <c r="FHM52" s="121"/>
      <c r="FHN52" s="121"/>
      <c r="FHO52" s="121"/>
      <c r="FHP52" s="121"/>
      <c r="FHQ52" s="121"/>
      <c r="FHR52" s="121"/>
      <c r="FHS52" s="121"/>
      <c r="FHT52" s="121"/>
      <c r="FHU52" s="121"/>
      <c r="FHV52" s="121"/>
      <c r="FHW52" s="121"/>
      <c r="FHX52" s="121"/>
      <c r="FHY52" s="121"/>
      <c r="FHZ52" s="121"/>
      <c r="FIA52" s="121"/>
      <c r="FIB52" s="121"/>
      <c r="FIC52" s="121"/>
      <c r="FID52" s="121"/>
      <c r="FIE52" s="121"/>
      <c r="FIF52" s="121"/>
      <c r="FIG52" s="121"/>
      <c r="FIH52" s="121"/>
      <c r="FII52" s="121"/>
      <c r="FIJ52" s="121"/>
      <c r="FIK52" s="121"/>
      <c r="FIL52" s="121"/>
      <c r="FIM52" s="121"/>
      <c r="FIN52" s="121"/>
      <c r="FIO52" s="121"/>
      <c r="FIP52" s="121"/>
      <c r="FIQ52" s="121"/>
      <c r="FIR52" s="121"/>
      <c r="FIS52" s="121"/>
      <c r="FIT52" s="121"/>
      <c r="FIU52" s="121"/>
      <c r="FIV52" s="121"/>
      <c r="FIW52" s="121"/>
      <c r="FIX52" s="121"/>
      <c r="FIY52" s="121"/>
      <c r="FIZ52" s="121"/>
      <c r="FJA52" s="121"/>
      <c r="FJB52" s="121"/>
      <c r="FJC52" s="121"/>
      <c r="FJD52" s="121"/>
      <c r="FJE52" s="121"/>
      <c r="FJF52" s="121"/>
      <c r="FJG52" s="121"/>
      <c r="FJH52" s="121"/>
      <c r="FJI52" s="121"/>
      <c r="FJJ52" s="121"/>
      <c r="FJK52" s="121"/>
      <c r="FJL52" s="121"/>
      <c r="FJM52" s="121"/>
      <c r="FJN52" s="121"/>
      <c r="FJO52" s="121"/>
      <c r="FJP52" s="121"/>
      <c r="FJQ52" s="121"/>
      <c r="FJR52" s="121"/>
      <c r="FJS52" s="121"/>
      <c r="FJT52" s="121"/>
      <c r="FJU52" s="121"/>
      <c r="FJV52" s="121"/>
      <c r="FJW52" s="121"/>
      <c r="FJX52" s="121"/>
      <c r="FJY52" s="121"/>
      <c r="FJZ52" s="121"/>
      <c r="FKA52" s="121"/>
      <c r="FKB52" s="121"/>
      <c r="FKC52" s="121"/>
      <c r="FKD52" s="121"/>
      <c r="FKE52" s="121"/>
      <c r="FKF52" s="121"/>
      <c r="FKG52" s="121"/>
      <c r="FKH52" s="121"/>
      <c r="FKI52" s="121"/>
      <c r="FKJ52" s="121"/>
      <c r="FKK52" s="121"/>
      <c r="FKL52" s="121"/>
      <c r="FKM52" s="121"/>
      <c r="FKN52" s="121"/>
      <c r="FKO52" s="121"/>
      <c r="FKP52" s="121"/>
      <c r="FKQ52" s="121"/>
      <c r="FKR52" s="121"/>
      <c r="FKS52" s="121"/>
      <c r="FKT52" s="121"/>
      <c r="FKU52" s="121"/>
      <c r="FKV52" s="121"/>
      <c r="FKW52" s="121"/>
      <c r="FKX52" s="121"/>
      <c r="FKY52" s="121"/>
      <c r="FKZ52" s="121"/>
      <c r="FLA52" s="121"/>
      <c r="FLB52" s="121"/>
      <c r="FLC52" s="121"/>
      <c r="FLD52" s="121"/>
      <c r="FLE52" s="121"/>
      <c r="FLF52" s="121"/>
      <c r="FLG52" s="121"/>
      <c r="FLH52" s="121"/>
      <c r="FLI52" s="121"/>
      <c r="FLJ52" s="121"/>
      <c r="FLK52" s="121"/>
      <c r="FLL52" s="121"/>
      <c r="FLM52" s="121"/>
      <c r="FLN52" s="121"/>
      <c r="FLO52" s="121"/>
      <c r="FLP52" s="121"/>
      <c r="FLQ52" s="121"/>
      <c r="FLR52" s="121"/>
      <c r="FLS52" s="121"/>
      <c r="FLT52" s="121"/>
      <c r="FLU52" s="121"/>
      <c r="FLV52" s="121"/>
      <c r="FLW52" s="121"/>
      <c r="FLX52" s="121"/>
      <c r="FLY52" s="121"/>
      <c r="FLZ52" s="121"/>
      <c r="FMA52" s="121"/>
      <c r="FMB52" s="121"/>
      <c r="FMC52" s="121"/>
      <c r="FMD52" s="121"/>
      <c r="FME52" s="121"/>
      <c r="FMF52" s="121"/>
      <c r="FMG52" s="121"/>
      <c r="FMH52" s="121"/>
      <c r="FMI52" s="121"/>
      <c r="FMJ52" s="121"/>
      <c r="FMK52" s="121"/>
      <c r="FML52" s="121"/>
      <c r="FMM52" s="121"/>
      <c r="FMN52" s="121"/>
      <c r="FMO52" s="121"/>
      <c r="FMP52" s="121"/>
      <c r="FMQ52" s="121"/>
      <c r="FMR52" s="121"/>
      <c r="FMS52" s="121"/>
      <c r="FMT52" s="121"/>
      <c r="FMU52" s="121"/>
      <c r="FMV52" s="121"/>
      <c r="FMW52" s="121"/>
      <c r="FMX52" s="121"/>
      <c r="FMY52" s="121"/>
      <c r="FMZ52" s="121"/>
      <c r="FNA52" s="121"/>
      <c r="FNB52" s="121"/>
      <c r="FNC52" s="121"/>
      <c r="FND52" s="121"/>
      <c r="FNE52" s="121"/>
      <c r="FNF52" s="121"/>
      <c r="FNG52" s="121"/>
      <c r="FNH52" s="121"/>
      <c r="FNI52" s="121"/>
      <c r="FNJ52" s="121"/>
      <c r="FNK52" s="121"/>
      <c r="FNL52" s="121"/>
      <c r="FNM52" s="121"/>
      <c r="FNN52" s="121"/>
      <c r="FNO52" s="121"/>
      <c r="FNP52" s="121"/>
      <c r="FNQ52" s="121"/>
      <c r="FNR52" s="121"/>
      <c r="FNS52" s="121"/>
      <c r="FNT52" s="121"/>
      <c r="FNU52" s="121"/>
      <c r="FNV52" s="121"/>
      <c r="FNW52" s="121"/>
      <c r="FNX52" s="121"/>
      <c r="FNY52" s="121"/>
      <c r="FNZ52" s="121"/>
      <c r="FOA52" s="121"/>
      <c r="FOB52" s="121"/>
      <c r="FOC52" s="121"/>
      <c r="FOD52" s="121"/>
      <c r="FOE52" s="121"/>
      <c r="FOF52" s="121"/>
      <c r="FOG52" s="121"/>
      <c r="FOH52" s="121"/>
      <c r="FOI52" s="121"/>
      <c r="FOJ52" s="121"/>
      <c r="FOK52" s="121"/>
      <c r="FOL52" s="121"/>
      <c r="FOM52" s="121"/>
      <c r="FON52" s="121"/>
      <c r="FOO52" s="121"/>
      <c r="FOP52" s="121"/>
      <c r="FOQ52" s="121"/>
      <c r="FOR52" s="121"/>
      <c r="FOS52" s="121"/>
      <c r="FOT52" s="121"/>
      <c r="FOU52" s="121"/>
      <c r="FOV52" s="121"/>
      <c r="FOW52" s="121"/>
      <c r="FOX52" s="121"/>
      <c r="FOY52" s="121"/>
      <c r="FOZ52" s="121"/>
      <c r="FPA52" s="121"/>
      <c r="FPB52" s="121"/>
      <c r="FPC52" s="121"/>
      <c r="FPD52" s="121"/>
      <c r="FPE52" s="121"/>
      <c r="FPF52" s="121"/>
      <c r="FPG52" s="121"/>
      <c r="FPH52" s="121"/>
      <c r="FPI52" s="121"/>
      <c r="FPJ52" s="121"/>
      <c r="FPK52" s="121"/>
      <c r="FPL52" s="121"/>
      <c r="FPM52" s="121"/>
      <c r="FPN52" s="121"/>
      <c r="FPO52" s="121"/>
      <c r="FPP52" s="121"/>
      <c r="FPQ52" s="121"/>
      <c r="FPR52" s="121"/>
      <c r="FPS52" s="121"/>
      <c r="FPT52" s="121"/>
      <c r="FPU52" s="121"/>
      <c r="FPV52" s="121"/>
      <c r="FPW52" s="121"/>
      <c r="FPX52" s="121"/>
      <c r="FPY52" s="121"/>
      <c r="FPZ52" s="121"/>
      <c r="FQA52" s="121"/>
      <c r="FQB52" s="121"/>
      <c r="FQC52" s="121"/>
      <c r="FQD52" s="121"/>
      <c r="FQE52" s="121"/>
      <c r="FQF52" s="121"/>
      <c r="FQG52" s="121"/>
      <c r="FQH52" s="121"/>
      <c r="FQI52" s="121"/>
      <c r="FQJ52" s="121"/>
      <c r="FQK52" s="121"/>
      <c r="FQL52" s="121"/>
      <c r="FQM52" s="121"/>
      <c r="FQN52" s="121"/>
      <c r="FQO52" s="121"/>
      <c r="FQP52" s="121"/>
      <c r="FQQ52" s="121"/>
      <c r="FQR52" s="121"/>
      <c r="FQS52" s="121"/>
      <c r="FQT52" s="121"/>
      <c r="FQU52" s="121"/>
      <c r="FQV52" s="121"/>
      <c r="FQW52" s="121"/>
      <c r="FQX52" s="121"/>
      <c r="FQY52" s="121"/>
      <c r="FQZ52" s="121"/>
      <c r="FRA52" s="121"/>
      <c r="FRB52" s="121"/>
      <c r="FRC52" s="121"/>
      <c r="FRD52" s="121"/>
      <c r="FRE52" s="121"/>
      <c r="FRF52" s="121"/>
      <c r="FRG52" s="121"/>
      <c r="FRH52" s="121"/>
      <c r="FRI52" s="121"/>
      <c r="FRJ52" s="121"/>
      <c r="FRK52" s="121"/>
      <c r="FRL52" s="121"/>
      <c r="FRM52" s="121"/>
      <c r="FRN52" s="121"/>
      <c r="FRO52" s="121"/>
      <c r="FRP52" s="121"/>
      <c r="FRQ52" s="121"/>
      <c r="FRR52" s="121"/>
      <c r="FRS52" s="121"/>
      <c r="FRT52" s="121"/>
      <c r="FRU52" s="121"/>
      <c r="FRV52" s="121"/>
      <c r="FRW52" s="121"/>
      <c r="FRX52" s="121"/>
      <c r="FRY52" s="121"/>
      <c r="FRZ52" s="121"/>
      <c r="FSA52" s="121"/>
      <c r="FSB52" s="121"/>
      <c r="FSC52" s="121"/>
      <c r="FSD52" s="121"/>
      <c r="FSE52" s="121"/>
      <c r="FSF52" s="121"/>
      <c r="FSG52" s="121"/>
      <c r="FSH52" s="121"/>
      <c r="FSI52" s="121"/>
      <c r="FSJ52" s="121"/>
      <c r="FSK52" s="121"/>
      <c r="FSL52" s="121"/>
      <c r="FSM52" s="121"/>
      <c r="FSN52" s="121"/>
      <c r="FSO52" s="121"/>
      <c r="FSP52" s="121"/>
      <c r="FSQ52" s="121"/>
      <c r="FSR52" s="121"/>
      <c r="FSS52" s="121"/>
      <c r="FST52" s="121"/>
      <c r="FSU52" s="121"/>
      <c r="FSV52" s="121"/>
      <c r="FSW52" s="121"/>
      <c r="FSX52" s="121"/>
      <c r="FSY52" s="121"/>
      <c r="FSZ52" s="121"/>
      <c r="FTA52" s="121"/>
      <c r="FTB52" s="121"/>
      <c r="FTC52" s="121"/>
      <c r="FTD52" s="121"/>
      <c r="FTE52" s="121"/>
      <c r="FTF52" s="121"/>
      <c r="FTG52" s="121"/>
      <c r="FTH52" s="121"/>
      <c r="FTI52" s="121"/>
      <c r="FTJ52" s="121"/>
      <c r="FTK52" s="121"/>
      <c r="FTL52" s="121"/>
      <c r="FTM52" s="121"/>
      <c r="FTN52" s="121"/>
      <c r="FTO52" s="121"/>
      <c r="FTP52" s="121"/>
      <c r="FTQ52" s="121"/>
      <c r="FTR52" s="121"/>
      <c r="FTS52" s="121"/>
      <c r="FTT52" s="121"/>
      <c r="FTU52" s="121"/>
      <c r="FTV52" s="121"/>
      <c r="FTW52" s="121"/>
      <c r="FTX52" s="121"/>
      <c r="FTY52" s="121"/>
      <c r="FTZ52" s="121"/>
      <c r="FUA52" s="121"/>
      <c r="FUB52" s="121"/>
      <c r="FUC52" s="121"/>
      <c r="FUD52" s="121"/>
      <c r="FUE52" s="121"/>
      <c r="FUF52" s="121"/>
      <c r="FUG52" s="121"/>
      <c r="FUH52" s="121"/>
      <c r="FUI52" s="121"/>
      <c r="FUJ52" s="121"/>
      <c r="FUK52" s="121"/>
      <c r="FUL52" s="121"/>
      <c r="FUM52" s="121"/>
      <c r="FUN52" s="121"/>
      <c r="FUO52" s="121"/>
      <c r="FUP52" s="121"/>
      <c r="FUQ52" s="121"/>
      <c r="FUR52" s="121"/>
      <c r="FUS52" s="121"/>
      <c r="FUT52" s="121"/>
      <c r="FUU52" s="121"/>
      <c r="FUV52" s="121"/>
      <c r="FUW52" s="121"/>
      <c r="FUX52" s="121"/>
      <c r="FUY52" s="121"/>
      <c r="FUZ52" s="121"/>
      <c r="FVA52" s="121"/>
      <c r="FVB52" s="121"/>
      <c r="FVC52" s="121"/>
      <c r="FVD52" s="121"/>
      <c r="FVE52" s="121"/>
      <c r="FVF52" s="121"/>
      <c r="FVG52" s="121"/>
      <c r="FVH52" s="121"/>
      <c r="FVI52" s="121"/>
      <c r="FVJ52" s="121"/>
      <c r="FVK52" s="121"/>
      <c r="FVL52" s="121"/>
      <c r="FVM52" s="121"/>
      <c r="FVN52" s="121"/>
      <c r="FVO52" s="121"/>
      <c r="FVP52" s="121"/>
      <c r="FVQ52" s="121"/>
      <c r="FVR52" s="121"/>
      <c r="FVS52" s="121"/>
      <c r="FVT52" s="121"/>
      <c r="FVU52" s="121"/>
      <c r="FVV52" s="121"/>
      <c r="FVW52" s="121"/>
      <c r="FVX52" s="121"/>
      <c r="FVY52" s="121"/>
      <c r="FVZ52" s="121"/>
      <c r="FWA52" s="121"/>
      <c r="FWB52" s="121"/>
      <c r="FWC52" s="121"/>
      <c r="FWD52" s="121"/>
      <c r="FWE52" s="121"/>
      <c r="FWF52" s="121"/>
      <c r="FWG52" s="121"/>
      <c r="FWH52" s="121"/>
      <c r="FWI52" s="121"/>
      <c r="FWJ52" s="121"/>
      <c r="FWK52" s="121"/>
      <c r="FWL52" s="121"/>
      <c r="FWM52" s="121"/>
      <c r="FWN52" s="121"/>
      <c r="FWO52" s="121"/>
      <c r="FWP52" s="121"/>
      <c r="FWQ52" s="121"/>
      <c r="FWR52" s="121"/>
      <c r="FWS52" s="121"/>
      <c r="FWT52" s="121"/>
      <c r="FWU52" s="121"/>
      <c r="FWV52" s="121"/>
      <c r="FWW52" s="121"/>
      <c r="FWX52" s="121"/>
      <c r="FWY52" s="121"/>
      <c r="FWZ52" s="121"/>
      <c r="FXA52" s="121"/>
      <c r="FXB52" s="121"/>
      <c r="FXC52" s="121"/>
      <c r="FXD52" s="121"/>
      <c r="FXE52" s="121"/>
      <c r="FXF52" s="121"/>
      <c r="FXG52" s="121"/>
      <c r="FXH52" s="121"/>
      <c r="FXI52" s="121"/>
      <c r="FXJ52" s="121"/>
      <c r="FXK52" s="121"/>
      <c r="FXL52" s="121"/>
      <c r="FXM52" s="121"/>
      <c r="FXN52" s="121"/>
      <c r="FXO52" s="121"/>
      <c r="FXP52" s="121"/>
      <c r="FXQ52" s="121"/>
      <c r="FXR52" s="121"/>
      <c r="FXS52" s="121"/>
      <c r="FXT52" s="121"/>
      <c r="FXU52" s="121"/>
      <c r="FXV52" s="121"/>
      <c r="FXW52" s="121"/>
      <c r="FXX52" s="121"/>
      <c r="FXY52" s="121"/>
      <c r="FXZ52" s="121"/>
      <c r="FYA52" s="121"/>
      <c r="FYB52" s="121"/>
      <c r="FYC52" s="121"/>
      <c r="FYD52" s="121"/>
      <c r="FYE52" s="121"/>
      <c r="FYF52" s="121"/>
      <c r="FYG52" s="121"/>
      <c r="FYH52" s="121"/>
      <c r="FYI52" s="121"/>
      <c r="FYJ52" s="121"/>
      <c r="FYK52" s="121"/>
      <c r="FYL52" s="121"/>
      <c r="FYM52" s="121"/>
      <c r="FYN52" s="121"/>
      <c r="FYO52" s="121"/>
      <c r="FYP52" s="121"/>
      <c r="FYQ52" s="121"/>
      <c r="FYR52" s="121"/>
      <c r="FYS52" s="121"/>
      <c r="FYT52" s="121"/>
      <c r="FYU52" s="121"/>
      <c r="FYV52" s="121"/>
      <c r="FYW52" s="121"/>
      <c r="FYX52" s="121"/>
      <c r="FYY52" s="121"/>
      <c r="FYZ52" s="121"/>
      <c r="FZA52" s="121"/>
      <c r="FZB52" s="121"/>
      <c r="FZC52" s="121"/>
      <c r="FZD52" s="121"/>
      <c r="FZE52" s="121"/>
      <c r="FZF52" s="121"/>
      <c r="FZG52" s="121"/>
      <c r="FZH52" s="121"/>
      <c r="FZI52" s="121"/>
      <c r="FZJ52" s="121"/>
      <c r="FZK52" s="121"/>
      <c r="FZL52" s="121"/>
      <c r="FZM52" s="121"/>
      <c r="FZN52" s="121"/>
      <c r="FZO52" s="121"/>
      <c r="FZP52" s="121"/>
      <c r="FZQ52" s="121"/>
      <c r="FZR52" s="121"/>
      <c r="FZS52" s="121"/>
      <c r="FZT52" s="121"/>
      <c r="FZU52" s="121"/>
      <c r="FZV52" s="121"/>
      <c r="FZW52" s="121"/>
      <c r="FZX52" s="121"/>
      <c r="FZY52" s="121"/>
      <c r="FZZ52" s="121"/>
      <c r="GAA52" s="121"/>
      <c r="GAB52" s="121"/>
      <c r="GAC52" s="121"/>
      <c r="GAD52" s="121"/>
      <c r="GAE52" s="121"/>
      <c r="GAF52" s="121"/>
      <c r="GAG52" s="121"/>
      <c r="GAH52" s="121"/>
      <c r="GAI52" s="121"/>
      <c r="GAJ52" s="121"/>
      <c r="GAK52" s="121"/>
      <c r="GAL52" s="121"/>
      <c r="GAM52" s="121"/>
      <c r="GAN52" s="121"/>
      <c r="GAO52" s="121"/>
      <c r="GAP52" s="121"/>
      <c r="GAQ52" s="121"/>
      <c r="GAR52" s="121"/>
      <c r="GAS52" s="121"/>
      <c r="GAT52" s="121"/>
      <c r="GAU52" s="121"/>
      <c r="GAV52" s="121"/>
      <c r="GAW52" s="121"/>
      <c r="GAX52" s="121"/>
      <c r="GAY52" s="121"/>
      <c r="GAZ52" s="121"/>
      <c r="GBA52" s="121"/>
      <c r="GBB52" s="121"/>
      <c r="GBC52" s="121"/>
      <c r="GBD52" s="121"/>
      <c r="GBE52" s="121"/>
      <c r="GBF52" s="121"/>
      <c r="GBG52" s="121"/>
      <c r="GBH52" s="121"/>
      <c r="GBI52" s="121"/>
      <c r="GBJ52" s="121"/>
      <c r="GBK52" s="121"/>
      <c r="GBL52" s="121"/>
      <c r="GBM52" s="121"/>
      <c r="GBN52" s="121"/>
      <c r="GBO52" s="121"/>
      <c r="GBP52" s="121"/>
      <c r="GBQ52" s="121"/>
      <c r="GBR52" s="121"/>
      <c r="GBS52" s="121"/>
      <c r="GBT52" s="121"/>
      <c r="GBU52" s="121"/>
      <c r="GBV52" s="121"/>
      <c r="GBW52" s="121"/>
      <c r="GBX52" s="121"/>
      <c r="GBY52" s="121"/>
      <c r="GBZ52" s="121"/>
      <c r="GCA52" s="121"/>
      <c r="GCB52" s="121"/>
      <c r="GCC52" s="121"/>
      <c r="GCD52" s="121"/>
      <c r="GCE52" s="121"/>
      <c r="GCF52" s="121"/>
      <c r="GCG52" s="121"/>
      <c r="GCH52" s="121"/>
      <c r="GCI52" s="121"/>
      <c r="GCJ52" s="121"/>
      <c r="GCK52" s="121"/>
      <c r="GCL52" s="121"/>
      <c r="GCM52" s="121"/>
      <c r="GCN52" s="121"/>
      <c r="GCO52" s="121"/>
      <c r="GCP52" s="121"/>
      <c r="GCQ52" s="121"/>
      <c r="GCR52" s="121"/>
      <c r="GCS52" s="121"/>
      <c r="GCT52" s="121"/>
      <c r="GCU52" s="121"/>
      <c r="GCV52" s="121"/>
      <c r="GCW52" s="121"/>
      <c r="GCX52" s="121"/>
      <c r="GCY52" s="121"/>
      <c r="GCZ52" s="121"/>
      <c r="GDA52" s="121"/>
      <c r="GDB52" s="121"/>
      <c r="GDC52" s="121"/>
      <c r="GDD52" s="121"/>
      <c r="GDE52" s="121"/>
      <c r="GDF52" s="121"/>
      <c r="GDG52" s="121"/>
      <c r="GDH52" s="121"/>
      <c r="GDI52" s="121"/>
      <c r="GDJ52" s="121"/>
      <c r="GDK52" s="121"/>
      <c r="GDL52" s="121"/>
      <c r="GDM52" s="121"/>
      <c r="GDN52" s="121"/>
      <c r="GDO52" s="121"/>
      <c r="GDP52" s="121"/>
      <c r="GDQ52" s="121"/>
      <c r="GDR52" s="121"/>
      <c r="GDS52" s="121"/>
      <c r="GDT52" s="121"/>
      <c r="GDU52" s="121"/>
      <c r="GDV52" s="121"/>
      <c r="GDW52" s="121"/>
      <c r="GDX52" s="121"/>
      <c r="GDY52" s="121"/>
      <c r="GDZ52" s="121"/>
      <c r="GEA52" s="121"/>
      <c r="GEB52" s="121"/>
      <c r="GEC52" s="121"/>
      <c r="GED52" s="121"/>
      <c r="GEE52" s="121"/>
      <c r="GEF52" s="121"/>
      <c r="GEG52" s="121"/>
      <c r="GEH52" s="121"/>
      <c r="GEI52" s="121"/>
      <c r="GEJ52" s="121"/>
      <c r="GEK52" s="121"/>
      <c r="GEL52" s="121"/>
      <c r="GEM52" s="121"/>
      <c r="GEN52" s="121"/>
      <c r="GEO52" s="121"/>
      <c r="GEP52" s="121"/>
      <c r="GEQ52" s="121"/>
      <c r="GER52" s="121"/>
      <c r="GES52" s="121"/>
      <c r="GET52" s="121"/>
      <c r="GEU52" s="121"/>
      <c r="GEV52" s="121"/>
      <c r="GEW52" s="121"/>
      <c r="GEX52" s="121"/>
      <c r="GEY52" s="121"/>
      <c r="GEZ52" s="121"/>
      <c r="GFA52" s="121"/>
      <c r="GFB52" s="121"/>
      <c r="GFC52" s="121"/>
      <c r="GFD52" s="121"/>
      <c r="GFE52" s="121"/>
      <c r="GFF52" s="121"/>
      <c r="GFG52" s="121"/>
      <c r="GFH52" s="121"/>
      <c r="GFI52" s="121"/>
      <c r="GFJ52" s="121"/>
      <c r="GFK52" s="121"/>
      <c r="GFL52" s="121"/>
      <c r="GFM52" s="121"/>
      <c r="GFN52" s="121"/>
      <c r="GFO52" s="121"/>
      <c r="GFP52" s="121"/>
      <c r="GFQ52" s="121"/>
      <c r="GFR52" s="121"/>
      <c r="GFS52" s="121"/>
      <c r="GFT52" s="121"/>
      <c r="GFU52" s="121"/>
      <c r="GFV52" s="121"/>
      <c r="GFW52" s="121"/>
      <c r="GFX52" s="121"/>
      <c r="GFY52" s="121"/>
      <c r="GFZ52" s="121"/>
      <c r="GGA52" s="121"/>
      <c r="GGB52" s="121"/>
      <c r="GGC52" s="121"/>
      <c r="GGD52" s="121"/>
      <c r="GGE52" s="121"/>
      <c r="GGF52" s="121"/>
      <c r="GGG52" s="121"/>
      <c r="GGH52" s="121"/>
      <c r="GGI52" s="121"/>
      <c r="GGJ52" s="121"/>
      <c r="GGK52" s="121"/>
      <c r="GGL52" s="121"/>
      <c r="GGM52" s="121"/>
      <c r="GGN52" s="121"/>
      <c r="GGO52" s="121"/>
      <c r="GGP52" s="121"/>
      <c r="GGQ52" s="121"/>
      <c r="GGR52" s="121"/>
      <c r="GGS52" s="121"/>
      <c r="GGT52" s="121"/>
      <c r="GGU52" s="121"/>
      <c r="GGV52" s="121"/>
      <c r="GGW52" s="121"/>
      <c r="GGX52" s="121"/>
      <c r="GGY52" s="121"/>
      <c r="GGZ52" s="121"/>
      <c r="GHA52" s="121"/>
      <c r="GHB52" s="121"/>
      <c r="GHC52" s="121"/>
      <c r="GHD52" s="121"/>
      <c r="GHE52" s="121"/>
      <c r="GHF52" s="121"/>
      <c r="GHG52" s="121"/>
      <c r="GHH52" s="121"/>
      <c r="GHI52" s="121"/>
      <c r="GHJ52" s="121"/>
      <c r="GHK52" s="121"/>
      <c r="GHL52" s="121"/>
      <c r="GHM52" s="121"/>
      <c r="GHN52" s="121"/>
      <c r="GHO52" s="121"/>
      <c r="GHP52" s="121"/>
      <c r="GHQ52" s="121"/>
      <c r="GHR52" s="121"/>
      <c r="GHS52" s="121"/>
      <c r="GHT52" s="121"/>
      <c r="GHU52" s="121"/>
      <c r="GHV52" s="121"/>
      <c r="GHW52" s="121"/>
      <c r="GHX52" s="121"/>
      <c r="GHY52" s="121"/>
      <c r="GHZ52" s="121"/>
      <c r="GIA52" s="121"/>
      <c r="GIB52" s="121"/>
      <c r="GIC52" s="121"/>
      <c r="GID52" s="121"/>
      <c r="GIE52" s="121"/>
      <c r="GIF52" s="121"/>
      <c r="GIG52" s="121"/>
      <c r="GIH52" s="121"/>
      <c r="GII52" s="121"/>
      <c r="GIJ52" s="121"/>
      <c r="GIK52" s="121"/>
      <c r="GIL52" s="121"/>
      <c r="GIM52" s="121"/>
      <c r="GIN52" s="121"/>
      <c r="GIO52" s="121"/>
      <c r="GIP52" s="121"/>
      <c r="GIQ52" s="121"/>
      <c r="GIR52" s="121"/>
      <c r="GIS52" s="121"/>
      <c r="GIT52" s="121"/>
      <c r="GIU52" s="121"/>
      <c r="GIV52" s="121"/>
      <c r="GIW52" s="121"/>
      <c r="GIX52" s="121"/>
      <c r="GIY52" s="121"/>
      <c r="GIZ52" s="121"/>
      <c r="GJA52" s="121"/>
      <c r="GJB52" s="121"/>
      <c r="GJC52" s="121"/>
      <c r="GJD52" s="121"/>
      <c r="GJE52" s="121"/>
      <c r="GJF52" s="121"/>
      <c r="GJG52" s="121"/>
      <c r="GJH52" s="121"/>
      <c r="GJI52" s="121"/>
      <c r="GJJ52" s="121"/>
      <c r="GJK52" s="121"/>
      <c r="GJL52" s="121"/>
      <c r="GJM52" s="121"/>
      <c r="GJN52" s="121"/>
      <c r="GJO52" s="121"/>
      <c r="GJP52" s="121"/>
      <c r="GJQ52" s="121"/>
      <c r="GJR52" s="121"/>
      <c r="GJS52" s="121"/>
      <c r="GJT52" s="121"/>
      <c r="GJU52" s="121"/>
      <c r="GJV52" s="121"/>
      <c r="GJW52" s="121"/>
      <c r="GJX52" s="121"/>
      <c r="GJY52" s="121"/>
      <c r="GJZ52" s="121"/>
      <c r="GKA52" s="121"/>
      <c r="GKB52" s="121"/>
      <c r="GKC52" s="121"/>
      <c r="GKD52" s="121"/>
      <c r="GKE52" s="121"/>
      <c r="GKF52" s="121"/>
      <c r="GKG52" s="121"/>
      <c r="GKH52" s="121"/>
      <c r="GKI52" s="121"/>
      <c r="GKJ52" s="121"/>
      <c r="GKK52" s="121"/>
      <c r="GKL52" s="121"/>
      <c r="GKM52" s="121"/>
      <c r="GKN52" s="121"/>
      <c r="GKO52" s="121"/>
      <c r="GKP52" s="121"/>
      <c r="GKQ52" s="121"/>
      <c r="GKR52" s="121"/>
      <c r="GKS52" s="121"/>
      <c r="GKT52" s="121"/>
      <c r="GKU52" s="121"/>
      <c r="GKV52" s="121"/>
      <c r="GKW52" s="121"/>
      <c r="GKX52" s="121"/>
      <c r="GKY52" s="121"/>
      <c r="GKZ52" s="121"/>
      <c r="GLA52" s="121"/>
      <c r="GLB52" s="121"/>
      <c r="GLC52" s="121"/>
      <c r="GLD52" s="121"/>
      <c r="GLE52" s="121"/>
      <c r="GLF52" s="121"/>
      <c r="GLG52" s="121"/>
      <c r="GLH52" s="121"/>
      <c r="GLI52" s="121"/>
      <c r="GLJ52" s="121"/>
      <c r="GLK52" s="121"/>
      <c r="GLL52" s="121"/>
      <c r="GLM52" s="121"/>
      <c r="GLN52" s="121"/>
      <c r="GLO52" s="121"/>
      <c r="GLP52" s="121"/>
      <c r="GLQ52" s="121"/>
      <c r="GLR52" s="121"/>
      <c r="GLS52" s="121"/>
      <c r="GLT52" s="121"/>
      <c r="GLU52" s="121"/>
      <c r="GLV52" s="121"/>
      <c r="GLW52" s="121"/>
      <c r="GLX52" s="121"/>
      <c r="GLY52" s="121"/>
      <c r="GLZ52" s="121"/>
      <c r="GMA52" s="121"/>
      <c r="GMB52" s="121"/>
      <c r="GMC52" s="121"/>
      <c r="GMD52" s="121"/>
      <c r="GME52" s="121"/>
      <c r="GMF52" s="121"/>
      <c r="GMG52" s="121"/>
      <c r="GMH52" s="121"/>
      <c r="GMI52" s="121"/>
      <c r="GMJ52" s="121"/>
      <c r="GMK52" s="121"/>
      <c r="GML52" s="121"/>
      <c r="GMM52" s="121"/>
      <c r="GMN52" s="121"/>
      <c r="GMO52" s="121"/>
      <c r="GMP52" s="121"/>
      <c r="GMQ52" s="121"/>
      <c r="GMR52" s="121"/>
      <c r="GMS52" s="121"/>
      <c r="GMT52" s="121"/>
      <c r="GMU52" s="121"/>
      <c r="GMV52" s="121"/>
      <c r="GMW52" s="121"/>
      <c r="GMX52" s="121"/>
      <c r="GMY52" s="121"/>
      <c r="GMZ52" s="121"/>
      <c r="GNA52" s="121"/>
      <c r="GNB52" s="121"/>
      <c r="GNC52" s="121"/>
      <c r="GND52" s="121"/>
      <c r="GNE52" s="121"/>
      <c r="GNF52" s="121"/>
      <c r="GNG52" s="121"/>
      <c r="GNH52" s="121"/>
      <c r="GNI52" s="121"/>
      <c r="GNJ52" s="121"/>
      <c r="GNK52" s="121"/>
      <c r="GNL52" s="121"/>
      <c r="GNM52" s="121"/>
      <c r="GNN52" s="121"/>
      <c r="GNO52" s="121"/>
      <c r="GNP52" s="121"/>
      <c r="GNQ52" s="121"/>
      <c r="GNR52" s="121"/>
      <c r="GNS52" s="121"/>
      <c r="GNT52" s="121"/>
      <c r="GNU52" s="121"/>
      <c r="GNV52" s="121"/>
      <c r="GNW52" s="121"/>
      <c r="GNX52" s="121"/>
      <c r="GNY52" s="121"/>
      <c r="GNZ52" s="121"/>
      <c r="GOA52" s="121"/>
      <c r="GOB52" s="121"/>
      <c r="GOC52" s="121"/>
      <c r="GOD52" s="121"/>
      <c r="GOE52" s="121"/>
      <c r="GOF52" s="121"/>
      <c r="GOG52" s="121"/>
      <c r="GOH52" s="121"/>
      <c r="GOI52" s="121"/>
      <c r="GOJ52" s="121"/>
      <c r="GOK52" s="121"/>
      <c r="GOL52" s="121"/>
      <c r="GOM52" s="121"/>
      <c r="GON52" s="121"/>
      <c r="GOO52" s="121"/>
      <c r="GOP52" s="121"/>
      <c r="GOQ52" s="121"/>
      <c r="GOR52" s="121"/>
      <c r="GOS52" s="121"/>
      <c r="GOT52" s="121"/>
      <c r="GOU52" s="121"/>
      <c r="GOV52" s="121"/>
      <c r="GOW52" s="121"/>
      <c r="GOX52" s="121"/>
      <c r="GOY52" s="121"/>
      <c r="GOZ52" s="121"/>
      <c r="GPA52" s="121"/>
      <c r="GPB52" s="121"/>
      <c r="GPC52" s="121"/>
      <c r="GPD52" s="121"/>
      <c r="GPE52" s="121"/>
      <c r="GPF52" s="121"/>
      <c r="GPG52" s="121"/>
      <c r="GPH52" s="121"/>
      <c r="GPI52" s="121"/>
      <c r="GPJ52" s="121"/>
      <c r="GPK52" s="121"/>
      <c r="GPL52" s="121"/>
      <c r="GPM52" s="121"/>
      <c r="GPN52" s="121"/>
      <c r="GPO52" s="121"/>
      <c r="GPP52" s="121"/>
      <c r="GPQ52" s="121"/>
      <c r="GPR52" s="121"/>
      <c r="GPS52" s="121"/>
      <c r="GPT52" s="121"/>
      <c r="GPU52" s="121"/>
      <c r="GPV52" s="121"/>
      <c r="GPW52" s="121"/>
      <c r="GPX52" s="121"/>
      <c r="GPY52" s="121"/>
      <c r="GPZ52" s="121"/>
      <c r="GQA52" s="121"/>
      <c r="GQB52" s="121"/>
      <c r="GQC52" s="121"/>
      <c r="GQD52" s="121"/>
      <c r="GQE52" s="121"/>
      <c r="GQF52" s="121"/>
      <c r="GQG52" s="121"/>
      <c r="GQH52" s="121"/>
      <c r="GQI52" s="121"/>
      <c r="GQJ52" s="121"/>
      <c r="GQK52" s="121"/>
      <c r="GQL52" s="121"/>
      <c r="GQM52" s="121"/>
      <c r="GQN52" s="121"/>
      <c r="GQO52" s="121"/>
      <c r="GQP52" s="121"/>
      <c r="GQQ52" s="121"/>
      <c r="GQR52" s="121"/>
      <c r="GQS52" s="121"/>
      <c r="GQT52" s="121"/>
      <c r="GQU52" s="121"/>
      <c r="GQV52" s="121"/>
      <c r="GQW52" s="121"/>
      <c r="GQX52" s="121"/>
      <c r="GQY52" s="121"/>
      <c r="GQZ52" s="121"/>
      <c r="GRA52" s="121"/>
      <c r="GRB52" s="121"/>
      <c r="GRC52" s="121"/>
      <c r="GRD52" s="121"/>
      <c r="GRE52" s="121"/>
      <c r="GRF52" s="121"/>
      <c r="GRG52" s="121"/>
      <c r="GRH52" s="121"/>
      <c r="GRI52" s="121"/>
      <c r="GRJ52" s="121"/>
      <c r="GRK52" s="121"/>
      <c r="GRL52" s="121"/>
      <c r="GRM52" s="121"/>
      <c r="GRN52" s="121"/>
      <c r="GRO52" s="121"/>
      <c r="GRP52" s="121"/>
      <c r="GRQ52" s="121"/>
      <c r="GRR52" s="121"/>
      <c r="GRS52" s="121"/>
      <c r="GRT52" s="121"/>
      <c r="GRU52" s="121"/>
      <c r="GRV52" s="121"/>
      <c r="GRW52" s="121"/>
      <c r="GRX52" s="121"/>
      <c r="GRY52" s="121"/>
      <c r="GRZ52" s="121"/>
      <c r="GSA52" s="121"/>
      <c r="GSB52" s="121"/>
      <c r="GSC52" s="121"/>
      <c r="GSD52" s="121"/>
      <c r="GSE52" s="121"/>
      <c r="GSF52" s="121"/>
      <c r="GSG52" s="121"/>
      <c r="GSH52" s="121"/>
      <c r="GSI52" s="121"/>
      <c r="GSJ52" s="121"/>
      <c r="GSK52" s="121"/>
      <c r="GSL52" s="121"/>
      <c r="GSM52" s="121"/>
      <c r="GSN52" s="121"/>
      <c r="GSO52" s="121"/>
      <c r="GSP52" s="121"/>
      <c r="GSQ52" s="121"/>
      <c r="GSR52" s="121"/>
      <c r="GSS52" s="121"/>
      <c r="GST52" s="121"/>
      <c r="GSU52" s="121"/>
      <c r="GSV52" s="121"/>
      <c r="GSW52" s="121"/>
      <c r="GSX52" s="121"/>
      <c r="GSY52" s="121"/>
      <c r="GSZ52" s="121"/>
      <c r="GTA52" s="121"/>
      <c r="GTB52" s="121"/>
      <c r="GTC52" s="121"/>
      <c r="GTD52" s="121"/>
      <c r="GTE52" s="121"/>
      <c r="GTF52" s="121"/>
      <c r="GTG52" s="121"/>
      <c r="GTH52" s="121"/>
      <c r="GTI52" s="121"/>
      <c r="GTJ52" s="121"/>
      <c r="GTK52" s="121"/>
      <c r="GTL52" s="121"/>
      <c r="GTM52" s="121"/>
      <c r="GTN52" s="121"/>
      <c r="GTO52" s="121"/>
      <c r="GTP52" s="121"/>
      <c r="GTQ52" s="121"/>
      <c r="GTR52" s="121"/>
      <c r="GTS52" s="121"/>
      <c r="GTT52" s="121"/>
      <c r="GTU52" s="121"/>
      <c r="GTV52" s="121"/>
      <c r="GTW52" s="121"/>
      <c r="GTX52" s="121"/>
      <c r="GTY52" s="121"/>
      <c r="GTZ52" s="121"/>
      <c r="GUA52" s="121"/>
      <c r="GUB52" s="121"/>
      <c r="GUC52" s="121"/>
      <c r="GUD52" s="121"/>
      <c r="GUE52" s="121"/>
      <c r="GUF52" s="121"/>
      <c r="GUG52" s="121"/>
      <c r="GUH52" s="121"/>
      <c r="GUI52" s="121"/>
      <c r="GUJ52" s="121"/>
      <c r="GUK52" s="121"/>
      <c r="GUL52" s="121"/>
      <c r="GUM52" s="121"/>
      <c r="GUN52" s="121"/>
      <c r="GUO52" s="121"/>
      <c r="GUP52" s="121"/>
      <c r="GUQ52" s="121"/>
      <c r="GUR52" s="121"/>
      <c r="GUS52" s="121"/>
      <c r="GUT52" s="121"/>
      <c r="GUU52" s="121"/>
      <c r="GUV52" s="121"/>
      <c r="GUW52" s="121"/>
      <c r="GUX52" s="121"/>
      <c r="GUY52" s="121"/>
      <c r="GUZ52" s="121"/>
      <c r="GVA52" s="121"/>
      <c r="GVB52" s="121"/>
      <c r="GVC52" s="121"/>
      <c r="GVD52" s="121"/>
      <c r="GVE52" s="121"/>
      <c r="GVF52" s="121"/>
      <c r="GVG52" s="121"/>
      <c r="GVH52" s="121"/>
      <c r="GVI52" s="121"/>
      <c r="GVJ52" s="121"/>
      <c r="GVK52" s="121"/>
      <c r="GVL52" s="121"/>
      <c r="GVM52" s="121"/>
      <c r="GVN52" s="121"/>
      <c r="GVO52" s="121"/>
      <c r="GVP52" s="121"/>
      <c r="GVQ52" s="121"/>
      <c r="GVR52" s="121"/>
      <c r="GVS52" s="121"/>
      <c r="GVT52" s="121"/>
      <c r="GVU52" s="121"/>
      <c r="GVV52" s="121"/>
      <c r="GVW52" s="121"/>
      <c r="GVX52" s="121"/>
      <c r="GVY52" s="121"/>
      <c r="GVZ52" s="121"/>
      <c r="GWA52" s="121"/>
      <c r="GWB52" s="121"/>
      <c r="GWC52" s="121"/>
      <c r="GWD52" s="121"/>
      <c r="GWE52" s="121"/>
      <c r="GWF52" s="121"/>
      <c r="GWG52" s="121"/>
      <c r="GWH52" s="121"/>
      <c r="GWI52" s="121"/>
      <c r="GWJ52" s="121"/>
      <c r="GWK52" s="121"/>
      <c r="GWL52" s="121"/>
      <c r="GWM52" s="121"/>
      <c r="GWN52" s="121"/>
      <c r="GWO52" s="121"/>
      <c r="GWP52" s="121"/>
      <c r="GWQ52" s="121"/>
      <c r="GWR52" s="121"/>
      <c r="GWS52" s="121"/>
      <c r="GWT52" s="121"/>
      <c r="GWU52" s="121"/>
      <c r="GWV52" s="121"/>
      <c r="GWW52" s="121"/>
      <c r="GWX52" s="121"/>
      <c r="GWY52" s="121"/>
      <c r="GWZ52" s="121"/>
      <c r="GXA52" s="121"/>
      <c r="GXB52" s="121"/>
      <c r="GXC52" s="121"/>
      <c r="GXD52" s="121"/>
      <c r="GXE52" s="121"/>
      <c r="GXF52" s="121"/>
      <c r="GXG52" s="121"/>
      <c r="GXH52" s="121"/>
      <c r="GXI52" s="121"/>
      <c r="GXJ52" s="121"/>
      <c r="GXK52" s="121"/>
      <c r="GXL52" s="121"/>
      <c r="GXM52" s="121"/>
      <c r="GXN52" s="121"/>
      <c r="GXO52" s="121"/>
      <c r="GXP52" s="121"/>
      <c r="GXQ52" s="121"/>
      <c r="GXR52" s="121"/>
      <c r="GXS52" s="121"/>
      <c r="GXT52" s="121"/>
      <c r="GXU52" s="121"/>
      <c r="GXV52" s="121"/>
      <c r="GXW52" s="121"/>
      <c r="GXX52" s="121"/>
      <c r="GXY52" s="121"/>
      <c r="GXZ52" s="121"/>
      <c r="GYA52" s="121"/>
      <c r="GYB52" s="121"/>
      <c r="GYC52" s="121"/>
      <c r="GYD52" s="121"/>
      <c r="GYE52" s="121"/>
      <c r="GYF52" s="121"/>
      <c r="GYG52" s="121"/>
      <c r="GYH52" s="121"/>
      <c r="GYI52" s="121"/>
      <c r="GYJ52" s="121"/>
      <c r="GYK52" s="121"/>
      <c r="GYL52" s="121"/>
      <c r="GYM52" s="121"/>
      <c r="GYN52" s="121"/>
      <c r="GYO52" s="121"/>
      <c r="GYP52" s="121"/>
      <c r="GYQ52" s="121"/>
      <c r="GYR52" s="121"/>
      <c r="GYS52" s="121"/>
      <c r="GYT52" s="121"/>
      <c r="GYU52" s="121"/>
      <c r="GYV52" s="121"/>
      <c r="GYW52" s="121"/>
      <c r="GYX52" s="121"/>
      <c r="GYY52" s="121"/>
      <c r="GYZ52" s="121"/>
      <c r="GZA52" s="121"/>
      <c r="GZB52" s="121"/>
      <c r="GZC52" s="121"/>
      <c r="GZD52" s="121"/>
      <c r="GZE52" s="121"/>
      <c r="GZF52" s="121"/>
      <c r="GZG52" s="121"/>
      <c r="GZH52" s="121"/>
      <c r="GZI52" s="121"/>
      <c r="GZJ52" s="121"/>
      <c r="GZK52" s="121"/>
      <c r="GZL52" s="121"/>
      <c r="GZM52" s="121"/>
      <c r="GZN52" s="121"/>
      <c r="GZO52" s="121"/>
      <c r="GZP52" s="121"/>
      <c r="GZQ52" s="121"/>
      <c r="GZR52" s="121"/>
      <c r="GZS52" s="121"/>
      <c r="GZT52" s="121"/>
      <c r="GZU52" s="121"/>
      <c r="GZV52" s="121"/>
      <c r="GZW52" s="121"/>
      <c r="GZX52" s="121"/>
      <c r="GZY52" s="121"/>
      <c r="GZZ52" s="121"/>
      <c r="HAA52" s="121"/>
      <c r="HAB52" s="121"/>
      <c r="HAC52" s="121"/>
      <c r="HAD52" s="121"/>
      <c r="HAE52" s="121"/>
      <c r="HAF52" s="121"/>
      <c r="HAG52" s="121"/>
      <c r="HAH52" s="121"/>
      <c r="HAI52" s="121"/>
      <c r="HAJ52" s="121"/>
      <c r="HAK52" s="121"/>
      <c r="HAL52" s="121"/>
      <c r="HAM52" s="121"/>
      <c r="HAN52" s="121"/>
      <c r="HAO52" s="121"/>
      <c r="HAP52" s="121"/>
      <c r="HAQ52" s="121"/>
      <c r="HAR52" s="121"/>
      <c r="HAS52" s="121"/>
      <c r="HAT52" s="121"/>
      <c r="HAU52" s="121"/>
      <c r="HAV52" s="121"/>
      <c r="HAW52" s="121"/>
      <c r="HAX52" s="121"/>
      <c r="HAY52" s="121"/>
      <c r="HAZ52" s="121"/>
      <c r="HBA52" s="121"/>
      <c r="HBB52" s="121"/>
      <c r="HBC52" s="121"/>
      <c r="HBD52" s="121"/>
      <c r="HBE52" s="121"/>
      <c r="HBF52" s="121"/>
      <c r="HBG52" s="121"/>
      <c r="HBH52" s="121"/>
      <c r="HBI52" s="121"/>
      <c r="HBJ52" s="121"/>
      <c r="HBK52" s="121"/>
      <c r="HBL52" s="121"/>
      <c r="HBM52" s="121"/>
      <c r="HBN52" s="121"/>
      <c r="HBO52" s="121"/>
      <c r="HBP52" s="121"/>
      <c r="HBQ52" s="121"/>
      <c r="HBR52" s="121"/>
      <c r="HBS52" s="121"/>
      <c r="HBT52" s="121"/>
      <c r="HBU52" s="121"/>
      <c r="HBV52" s="121"/>
      <c r="HBW52" s="121"/>
      <c r="HBX52" s="121"/>
      <c r="HBY52" s="121"/>
      <c r="HBZ52" s="121"/>
      <c r="HCA52" s="121"/>
      <c r="HCB52" s="121"/>
      <c r="HCC52" s="121"/>
      <c r="HCD52" s="121"/>
      <c r="HCE52" s="121"/>
      <c r="HCF52" s="121"/>
      <c r="HCG52" s="121"/>
      <c r="HCH52" s="121"/>
      <c r="HCI52" s="121"/>
      <c r="HCJ52" s="121"/>
      <c r="HCK52" s="121"/>
      <c r="HCL52" s="121"/>
      <c r="HCM52" s="121"/>
      <c r="HCN52" s="121"/>
      <c r="HCO52" s="121"/>
      <c r="HCP52" s="121"/>
      <c r="HCQ52" s="121"/>
      <c r="HCR52" s="121"/>
      <c r="HCS52" s="121"/>
      <c r="HCT52" s="121"/>
      <c r="HCU52" s="121"/>
      <c r="HCV52" s="121"/>
      <c r="HCW52" s="121"/>
      <c r="HCX52" s="121"/>
      <c r="HCY52" s="121"/>
      <c r="HCZ52" s="121"/>
      <c r="HDA52" s="121"/>
      <c r="HDB52" s="121"/>
      <c r="HDC52" s="121"/>
      <c r="HDD52" s="121"/>
      <c r="HDE52" s="121"/>
      <c r="HDF52" s="121"/>
      <c r="HDG52" s="121"/>
      <c r="HDH52" s="121"/>
      <c r="HDI52" s="121"/>
      <c r="HDJ52" s="121"/>
      <c r="HDK52" s="121"/>
      <c r="HDL52" s="121"/>
      <c r="HDM52" s="121"/>
      <c r="HDN52" s="121"/>
      <c r="HDO52" s="121"/>
      <c r="HDP52" s="121"/>
      <c r="HDQ52" s="121"/>
      <c r="HDR52" s="121"/>
      <c r="HDS52" s="121"/>
      <c r="HDT52" s="121"/>
      <c r="HDU52" s="121"/>
      <c r="HDV52" s="121"/>
      <c r="HDW52" s="121"/>
      <c r="HDX52" s="121"/>
      <c r="HDY52" s="121"/>
      <c r="HDZ52" s="121"/>
      <c r="HEA52" s="121"/>
      <c r="HEB52" s="121"/>
      <c r="HEC52" s="121"/>
      <c r="HED52" s="121"/>
      <c r="HEE52" s="121"/>
      <c r="HEF52" s="121"/>
      <c r="HEG52" s="121"/>
      <c r="HEH52" s="121"/>
      <c r="HEI52" s="121"/>
      <c r="HEJ52" s="121"/>
      <c r="HEK52" s="121"/>
      <c r="HEL52" s="121"/>
      <c r="HEM52" s="121"/>
      <c r="HEN52" s="121"/>
      <c r="HEO52" s="121"/>
      <c r="HEP52" s="121"/>
      <c r="HEQ52" s="121"/>
      <c r="HER52" s="121"/>
      <c r="HES52" s="121"/>
      <c r="HET52" s="121"/>
      <c r="HEU52" s="121"/>
      <c r="HEV52" s="121"/>
      <c r="HEW52" s="121"/>
      <c r="HEX52" s="121"/>
      <c r="HEY52" s="121"/>
      <c r="HEZ52" s="121"/>
      <c r="HFA52" s="121"/>
      <c r="HFB52" s="121"/>
      <c r="HFC52" s="121"/>
      <c r="HFD52" s="121"/>
      <c r="HFE52" s="121"/>
      <c r="HFF52" s="121"/>
      <c r="HFG52" s="121"/>
      <c r="HFH52" s="121"/>
      <c r="HFI52" s="121"/>
      <c r="HFJ52" s="121"/>
      <c r="HFK52" s="121"/>
      <c r="HFL52" s="121"/>
      <c r="HFM52" s="121"/>
      <c r="HFN52" s="121"/>
      <c r="HFO52" s="121"/>
      <c r="HFP52" s="121"/>
      <c r="HFQ52" s="121"/>
      <c r="HFR52" s="121"/>
      <c r="HFS52" s="121"/>
      <c r="HFT52" s="121"/>
      <c r="HFU52" s="121"/>
      <c r="HFV52" s="121"/>
      <c r="HFW52" s="121"/>
      <c r="HFX52" s="121"/>
      <c r="HFY52" s="121"/>
      <c r="HFZ52" s="121"/>
      <c r="HGA52" s="121"/>
      <c r="HGB52" s="121"/>
      <c r="HGC52" s="121"/>
      <c r="HGD52" s="121"/>
      <c r="HGE52" s="121"/>
      <c r="HGF52" s="121"/>
      <c r="HGG52" s="121"/>
      <c r="HGH52" s="121"/>
      <c r="HGI52" s="121"/>
      <c r="HGJ52" s="121"/>
      <c r="HGK52" s="121"/>
      <c r="HGL52" s="121"/>
      <c r="HGM52" s="121"/>
      <c r="HGN52" s="121"/>
      <c r="HGO52" s="121"/>
      <c r="HGP52" s="121"/>
      <c r="HGQ52" s="121"/>
      <c r="HGR52" s="121"/>
      <c r="HGS52" s="121"/>
      <c r="HGT52" s="121"/>
      <c r="HGU52" s="121"/>
      <c r="HGV52" s="121"/>
      <c r="HGW52" s="121"/>
      <c r="HGX52" s="121"/>
      <c r="HGY52" s="121"/>
      <c r="HGZ52" s="121"/>
      <c r="HHA52" s="121"/>
      <c r="HHB52" s="121"/>
      <c r="HHC52" s="121"/>
      <c r="HHD52" s="121"/>
      <c r="HHE52" s="121"/>
      <c r="HHF52" s="121"/>
      <c r="HHG52" s="121"/>
      <c r="HHH52" s="121"/>
      <c r="HHI52" s="121"/>
      <c r="HHJ52" s="121"/>
      <c r="HHK52" s="121"/>
      <c r="HHL52" s="121"/>
      <c r="HHM52" s="121"/>
      <c r="HHN52" s="121"/>
      <c r="HHO52" s="121"/>
      <c r="HHP52" s="121"/>
      <c r="HHQ52" s="121"/>
      <c r="HHR52" s="121"/>
      <c r="HHS52" s="121"/>
      <c r="HHT52" s="121"/>
      <c r="HHU52" s="121"/>
      <c r="HHV52" s="121"/>
      <c r="HHW52" s="121"/>
      <c r="HHX52" s="121"/>
      <c r="HHY52" s="121"/>
      <c r="HHZ52" s="121"/>
      <c r="HIA52" s="121"/>
      <c r="HIB52" s="121"/>
      <c r="HIC52" s="121"/>
      <c r="HID52" s="121"/>
      <c r="HIE52" s="121"/>
      <c r="HIF52" s="121"/>
      <c r="HIG52" s="121"/>
      <c r="HIH52" s="121"/>
      <c r="HII52" s="121"/>
      <c r="HIJ52" s="121"/>
      <c r="HIK52" s="121"/>
      <c r="HIL52" s="121"/>
      <c r="HIM52" s="121"/>
      <c r="HIN52" s="121"/>
      <c r="HIO52" s="121"/>
      <c r="HIP52" s="121"/>
      <c r="HIQ52" s="121"/>
      <c r="HIR52" s="121"/>
      <c r="HIS52" s="121"/>
      <c r="HIT52" s="121"/>
      <c r="HIU52" s="121"/>
      <c r="HIV52" s="121"/>
      <c r="HIW52" s="121"/>
      <c r="HIX52" s="121"/>
      <c r="HIY52" s="121"/>
      <c r="HIZ52" s="121"/>
      <c r="HJA52" s="121"/>
      <c r="HJB52" s="121"/>
      <c r="HJC52" s="121"/>
      <c r="HJD52" s="121"/>
      <c r="HJE52" s="121"/>
      <c r="HJF52" s="121"/>
      <c r="HJG52" s="121"/>
      <c r="HJH52" s="121"/>
      <c r="HJI52" s="121"/>
      <c r="HJJ52" s="121"/>
      <c r="HJK52" s="121"/>
      <c r="HJL52" s="121"/>
      <c r="HJM52" s="121"/>
      <c r="HJN52" s="121"/>
      <c r="HJO52" s="121"/>
      <c r="HJP52" s="121"/>
      <c r="HJQ52" s="121"/>
      <c r="HJR52" s="121"/>
      <c r="HJS52" s="121"/>
      <c r="HJT52" s="121"/>
      <c r="HJU52" s="121"/>
      <c r="HJV52" s="121"/>
      <c r="HJW52" s="121"/>
      <c r="HJX52" s="121"/>
      <c r="HJY52" s="121"/>
      <c r="HJZ52" s="121"/>
      <c r="HKA52" s="121"/>
      <c r="HKB52" s="121"/>
      <c r="HKC52" s="121"/>
      <c r="HKD52" s="121"/>
      <c r="HKE52" s="121"/>
      <c r="HKF52" s="121"/>
      <c r="HKG52" s="121"/>
      <c r="HKH52" s="121"/>
      <c r="HKI52" s="121"/>
      <c r="HKJ52" s="121"/>
      <c r="HKK52" s="121"/>
      <c r="HKL52" s="121"/>
      <c r="HKM52" s="121"/>
      <c r="HKN52" s="121"/>
      <c r="HKO52" s="121"/>
      <c r="HKP52" s="121"/>
      <c r="HKQ52" s="121"/>
      <c r="HKR52" s="121"/>
      <c r="HKS52" s="121"/>
      <c r="HKT52" s="121"/>
      <c r="HKU52" s="121"/>
      <c r="HKV52" s="121"/>
      <c r="HKW52" s="121"/>
      <c r="HKX52" s="121"/>
      <c r="HKY52" s="121"/>
      <c r="HKZ52" s="121"/>
      <c r="HLA52" s="121"/>
      <c r="HLB52" s="121"/>
      <c r="HLC52" s="121"/>
      <c r="HLD52" s="121"/>
      <c r="HLE52" s="121"/>
      <c r="HLF52" s="121"/>
      <c r="HLG52" s="121"/>
      <c r="HLH52" s="121"/>
      <c r="HLI52" s="121"/>
      <c r="HLJ52" s="121"/>
      <c r="HLK52" s="121"/>
      <c r="HLL52" s="121"/>
      <c r="HLM52" s="121"/>
      <c r="HLN52" s="121"/>
      <c r="HLO52" s="121"/>
      <c r="HLP52" s="121"/>
      <c r="HLQ52" s="121"/>
      <c r="HLR52" s="121"/>
      <c r="HLS52" s="121"/>
      <c r="HLT52" s="121"/>
      <c r="HLU52" s="121"/>
      <c r="HLV52" s="121"/>
      <c r="HLW52" s="121"/>
      <c r="HLX52" s="121"/>
      <c r="HLY52" s="121"/>
      <c r="HLZ52" s="121"/>
      <c r="HMA52" s="121"/>
      <c r="HMB52" s="121"/>
      <c r="HMC52" s="121"/>
      <c r="HMD52" s="121"/>
      <c r="HME52" s="121"/>
      <c r="HMF52" s="121"/>
      <c r="HMG52" s="121"/>
      <c r="HMH52" s="121"/>
      <c r="HMI52" s="121"/>
      <c r="HMJ52" s="121"/>
      <c r="HMK52" s="121"/>
      <c r="HML52" s="121"/>
      <c r="HMM52" s="121"/>
      <c r="HMN52" s="121"/>
      <c r="HMO52" s="121"/>
      <c r="HMP52" s="121"/>
      <c r="HMQ52" s="121"/>
      <c r="HMR52" s="121"/>
      <c r="HMS52" s="121"/>
      <c r="HMT52" s="121"/>
      <c r="HMU52" s="121"/>
      <c r="HMV52" s="121"/>
      <c r="HMW52" s="121"/>
      <c r="HMX52" s="121"/>
      <c r="HMY52" s="121"/>
      <c r="HMZ52" s="121"/>
      <c r="HNA52" s="121"/>
      <c r="HNB52" s="121"/>
      <c r="HNC52" s="121"/>
      <c r="HND52" s="121"/>
      <c r="HNE52" s="121"/>
      <c r="HNF52" s="121"/>
      <c r="HNG52" s="121"/>
      <c r="HNH52" s="121"/>
      <c r="HNI52" s="121"/>
      <c r="HNJ52" s="121"/>
      <c r="HNK52" s="121"/>
      <c r="HNL52" s="121"/>
      <c r="HNM52" s="121"/>
      <c r="HNN52" s="121"/>
      <c r="HNO52" s="121"/>
      <c r="HNP52" s="121"/>
      <c r="HNQ52" s="121"/>
      <c r="HNR52" s="121"/>
      <c r="HNS52" s="121"/>
      <c r="HNT52" s="121"/>
      <c r="HNU52" s="121"/>
      <c r="HNV52" s="121"/>
      <c r="HNW52" s="121"/>
      <c r="HNX52" s="121"/>
      <c r="HNY52" s="121"/>
      <c r="HNZ52" s="121"/>
      <c r="HOA52" s="121"/>
      <c r="HOB52" s="121"/>
      <c r="HOC52" s="121"/>
      <c r="HOD52" s="121"/>
      <c r="HOE52" s="121"/>
      <c r="HOF52" s="121"/>
      <c r="HOG52" s="121"/>
      <c r="HOH52" s="121"/>
      <c r="HOI52" s="121"/>
      <c r="HOJ52" s="121"/>
      <c r="HOK52" s="121"/>
      <c r="HOL52" s="121"/>
      <c r="HOM52" s="121"/>
      <c r="HON52" s="121"/>
      <c r="HOO52" s="121"/>
      <c r="HOP52" s="121"/>
      <c r="HOQ52" s="121"/>
      <c r="HOR52" s="121"/>
      <c r="HOS52" s="121"/>
      <c r="HOT52" s="121"/>
      <c r="HOU52" s="121"/>
      <c r="HOV52" s="121"/>
      <c r="HOW52" s="121"/>
      <c r="HOX52" s="121"/>
      <c r="HOY52" s="121"/>
      <c r="HOZ52" s="121"/>
      <c r="HPA52" s="121"/>
      <c r="HPB52" s="121"/>
      <c r="HPC52" s="121"/>
      <c r="HPD52" s="121"/>
      <c r="HPE52" s="121"/>
      <c r="HPF52" s="121"/>
      <c r="HPG52" s="121"/>
      <c r="HPH52" s="121"/>
      <c r="HPI52" s="121"/>
      <c r="HPJ52" s="121"/>
      <c r="HPK52" s="121"/>
      <c r="HPL52" s="121"/>
      <c r="HPM52" s="121"/>
      <c r="HPN52" s="121"/>
      <c r="HPO52" s="121"/>
      <c r="HPP52" s="121"/>
      <c r="HPQ52" s="121"/>
      <c r="HPR52" s="121"/>
      <c r="HPS52" s="121"/>
      <c r="HPT52" s="121"/>
      <c r="HPU52" s="121"/>
      <c r="HPV52" s="121"/>
      <c r="HPW52" s="121"/>
      <c r="HPX52" s="121"/>
      <c r="HPY52" s="121"/>
      <c r="HPZ52" s="121"/>
      <c r="HQA52" s="121"/>
      <c r="HQB52" s="121"/>
      <c r="HQC52" s="121"/>
      <c r="HQD52" s="121"/>
      <c r="HQE52" s="121"/>
      <c r="HQF52" s="121"/>
      <c r="HQG52" s="121"/>
      <c r="HQH52" s="121"/>
      <c r="HQI52" s="121"/>
      <c r="HQJ52" s="121"/>
      <c r="HQK52" s="121"/>
      <c r="HQL52" s="121"/>
      <c r="HQM52" s="121"/>
      <c r="HQN52" s="121"/>
      <c r="HQO52" s="121"/>
      <c r="HQP52" s="121"/>
      <c r="HQQ52" s="121"/>
      <c r="HQR52" s="121"/>
      <c r="HQS52" s="121"/>
      <c r="HQT52" s="121"/>
      <c r="HQU52" s="121"/>
      <c r="HQV52" s="121"/>
      <c r="HQW52" s="121"/>
      <c r="HQX52" s="121"/>
      <c r="HQY52" s="121"/>
      <c r="HQZ52" s="121"/>
      <c r="HRA52" s="121"/>
      <c r="HRB52" s="121"/>
      <c r="HRC52" s="121"/>
      <c r="HRD52" s="121"/>
      <c r="HRE52" s="121"/>
      <c r="HRF52" s="121"/>
      <c r="HRG52" s="121"/>
      <c r="HRH52" s="121"/>
      <c r="HRI52" s="121"/>
      <c r="HRJ52" s="121"/>
      <c r="HRK52" s="121"/>
      <c r="HRL52" s="121"/>
      <c r="HRM52" s="121"/>
      <c r="HRN52" s="121"/>
      <c r="HRO52" s="121"/>
      <c r="HRP52" s="121"/>
      <c r="HRQ52" s="121"/>
      <c r="HRR52" s="121"/>
      <c r="HRS52" s="121"/>
      <c r="HRT52" s="121"/>
      <c r="HRU52" s="121"/>
      <c r="HRV52" s="121"/>
      <c r="HRW52" s="121"/>
      <c r="HRX52" s="121"/>
      <c r="HRY52" s="121"/>
      <c r="HRZ52" s="121"/>
      <c r="HSA52" s="121"/>
      <c r="HSB52" s="121"/>
      <c r="HSC52" s="121"/>
      <c r="HSD52" s="121"/>
      <c r="HSE52" s="121"/>
      <c r="HSF52" s="121"/>
      <c r="HSG52" s="121"/>
      <c r="HSH52" s="121"/>
      <c r="HSI52" s="121"/>
      <c r="HSJ52" s="121"/>
      <c r="HSK52" s="121"/>
      <c r="HSL52" s="121"/>
      <c r="HSM52" s="121"/>
      <c r="HSN52" s="121"/>
      <c r="HSO52" s="121"/>
      <c r="HSP52" s="121"/>
      <c r="HSQ52" s="121"/>
      <c r="HSR52" s="121"/>
      <c r="HSS52" s="121"/>
      <c r="HST52" s="121"/>
      <c r="HSU52" s="121"/>
      <c r="HSV52" s="121"/>
      <c r="HSW52" s="121"/>
      <c r="HSX52" s="121"/>
      <c r="HSY52" s="121"/>
      <c r="HSZ52" s="121"/>
      <c r="HTA52" s="121"/>
      <c r="HTB52" s="121"/>
      <c r="HTC52" s="121"/>
      <c r="HTD52" s="121"/>
      <c r="HTE52" s="121"/>
      <c r="HTF52" s="121"/>
      <c r="HTG52" s="121"/>
      <c r="HTH52" s="121"/>
      <c r="HTI52" s="121"/>
      <c r="HTJ52" s="121"/>
      <c r="HTK52" s="121"/>
      <c r="HTL52" s="121"/>
      <c r="HTM52" s="121"/>
      <c r="HTN52" s="121"/>
      <c r="HTO52" s="121"/>
      <c r="HTP52" s="121"/>
      <c r="HTQ52" s="121"/>
      <c r="HTR52" s="121"/>
      <c r="HTS52" s="121"/>
      <c r="HTT52" s="121"/>
      <c r="HTU52" s="121"/>
      <c r="HTV52" s="121"/>
      <c r="HTW52" s="121"/>
      <c r="HTX52" s="121"/>
      <c r="HTY52" s="121"/>
      <c r="HTZ52" s="121"/>
      <c r="HUA52" s="121"/>
      <c r="HUB52" s="121"/>
      <c r="HUC52" s="121"/>
      <c r="HUD52" s="121"/>
      <c r="HUE52" s="121"/>
      <c r="HUF52" s="121"/>
      <c r="HUG52" s="121"/>
      <c r="HUH52" s="121"/>
      <c r="HUI52" s="121"/>
      <c r="HUJ52" s="121"/>
      <c r="HUK52" s="121"/>
      <c r="HUL52" s="121"/>
      <c r="HUM52" s="121"/>
      <c r="HUN52" s="121"/>
      <c r="HUO52" s="121"/>
      <c r="HUP52" s="121"/>
      <c r="HUQ52" s="121"/>
      <c r="HUR52" s="121"/>
      <c r="HUS52" s="121"/>
      <c r="HUT52" s="121"/>
      <c r="HUU52" s="121"/>
      <c r="HUV52" s="121"/>
      <c r="HUW52" s="121"/>
      <c r="HUX52" s="121"/>
      <c r="HUY52" s="121"/>
      <c r="HUZ52" s="121"/>
      <c r="HVA52" s="121"/>
      <c r="HVB52" s="121"/>
      <c r="HVC52" s="121"/>
      <c r="HVD52" s="121"/>
      <c r="HVE52" s="121"/>
      <c r="HVF52" s="121"/>
      <c r="HVG52" s="121"/>
      <c r="HVH52" s="121"/>
      <c r="HVI52" s="121"/>
      <c r="HVJ52" s="121"/>
      <c r="HVK52" s="121"/>
      <c r="HVL52" s="121"/>
      <c r="HVM52" s="121"/>
      <c r="HVN52" s="121"/>
      <c r="HVO52" s="121"/>
      <c r="HVP52" s="121"/>
      <c r="HVQ52" s="121"/>
      <c r="HVR52" s="121"/>
      <c r="HVS52" s="121"/>
      <c r="HVT52" s="121"/>
      <c r="HVU52" s="121"/>
      <c r="HVV52" s="121"/>
      <c r="HVW52" s="121"/>
      <c r="HVX52" s="121"/>
      <c r="HVY52" s="121"/>
      <c r="HVZ52" s="121"/>
      <c r="HWA52" s="121"/>
      <c r="HWB52" s="121"/>
      <c r="HWC52" s="121"/>
      <c r="HWD52" s="121"/>
      <c r="HWE52" s="121"/>
      <c r="HWF52" s="121"/>
      <c r="HWG52" s="121"/>
      <c r="HWH52" s="121"/>
      <c r="HWI52" s="121"/>
      <c r="HWJ52" s="121"/>
      <c r="HWK52" s="121"/>
      <c r="HWL52" s="121"/>
      <c r="HWM52" s="121"/>
      <c r="HWN52" s="121"/>
      <c r="HWO52" s="121"/>
      <c r="HWP52" s="121"/>
      <c r="HWQ52" s="121"/>
      <c r="HWR52" s="121"/>
      <c r="HWS52" s="121"/>
      <c r="HWT52" s="121"/>
      <c r="HWU52" s="121"/>
      <c r="HWV52" s="121"/>
      <c r="HWW52" s="121"/>
      <c r="HWX52" s="121"/>
      <c r="HWY52" s="121"/>
      <c r="HWZ52" s="121"/>
      <c r="HXA52" s="121"/>
      <c r="HXB52" s="121"/>
      <c r="HXC52" s="121"/>
      <c r="HXD52" s="121"/>
      <c r="HXE52" s="121"/>
      <c r="HXF52" s="121"/>
      <c r="HXG52" s="121"/>
      <c r="HXH52" s="121"/>
      <c r="HXI52" s="121"/>
      <c r="HXJ52" s="121"/>
      <c r="HXK52" s="121"/>
      <c r="HXL52" s="121"/>
      <c r="HXM52" s="121"/>
      <c r="HXN52" s="121"/>
      <c r="HXO52" s="121"/>
      <c r="HXP52" s="121"/>
      <c r="HXQ52" s="121"/>
      <c r="HXR52" s="121"/>
      <c r="HXS52" s="121"/>
      <c r="HXT52" s="121"/>
      <c r="HXU52" s="121"/>
      <c r="HXV52" s="121"/>
      <c r="HXW52" s="121"/>
      <c r="HXX52" s="121"/>
      <c r="HXY52" s="121"/>
      <c r="HXZ52" s="121"/>
      <c r="HYA52" s="121"/>
      <c r="HYB52" s="121"/>
      <c r="HYC52" s="121"/>
      <c r="HYD52" s="121"/>
      <c r="HYE52" s="121"/>
      <c r="HYF52" s="121"/>
      <c r="HYG52" s="121"/>
      <c r="HYH52" s="121"/>
      <c r="HYI52" s="121"/>
      <c r="HYJ52" s="121"/>
      <c r="HYK52" s="121"/>
      <c r="HYL52" s="121"/>
      <c r="HYM52" s="121"/>
      <c r="HYN52" s="121"/>
      <c r="HYO52" s="121"/>
      <c r="HYP52" s="121"/>
      <c r="HYQ52" s="121"/>
      <c r="HYR52" s="121"/>
      <c r="HYS52" s="121"/>
      <c r="HYT52" s="121"/>
      <c r="HYU52" s="121"/>
      <c r="HYV52" s="121"/>
      <c r="HYW52" s="121"/>
      <c r="HYX52" s="121"/>
      <c r="HYY52" s="121"/>
      <c r="HYZ52" s="121"/>
      <c r="HZA52" s="121"/>
      <c r="HZB52" s="121"/>
      <c r="HZC52" s="121"/>
      <c r="HZD52" s="121"/>
      <c r="HZE52" s="121"/>
      <c r="HZF52" s="121"/>
      <c r="HZG52" s="121"/>
      <c r="HZH52" s="121"/>
      <c r="HZI52" s="121"/>
      <c r="HZJ52" s="121"/>
      <c r="HZK52" s="121"/>
      <c r="HZL52" s="121"/>
      <c r="HZM52" s="121"/>
      <c r="HZN52" s="121"/>
      <c r="HZO52" s="121"/>
      <c r="HZP52" s="121"/>
      <c r="HZQ52" s="121"/>
      <c r="HZR52" s="121"/>
      <c r="HZS52" s="121"/>
      <c r="HZT52" s="121"/>
      <c r="HZU52" s="121"/>
      <c r="HZV52" s="121"/>
      <c r="HZW52" s="121"/>
      <c r="HZX52" s="121"/>
      <c r="HZY52" s="121"/>
      <c r="HZZ52" s="121"/>
      <c r="IAA52" s="121"/>
      <c r="IAB52" s="121"/>
      <c r="IAC52" s="121"/>
      <c r="IAD52" s="121"/>
      <c r="IAE52" s="121"/>
      <c r="IAF52" s="121"/>
      <c r="IAG52" s="121"/>
      <c r="IAH52" s="121"/>
      <c r="IAI52" s="121"/>
      <c r="IAJ52" s="121"/>
      <c r="IAK52" s="121"/>
      <c r="IAL52" s="121"/>
      <c r="IAM52" s="121"/>
      <c r="IAN52" s="121"/>
      <c r="IAO52" s="121"/>
      <c r="IAP52" s="121"/>
      <c r="IAQ52" s="121"/>
      <c r="IAR52" s="121"/>
      <c r="IAS52" s="121"/>
      <c r="IAT52" s="121"/>
      <c r="IAU52" s="121"/>
      <c r="IAV52" s="121"/>
      <c r="IAW52" s="121"/>
      <c r="IAX52" s="121"/>
      <c r="IAY52" s="121"/>
      <c r="IAZ52" s="121"/>
      <c r="IBA52" s="121"/>
      <c r="IBB52" s="121"/>
      <c r="IBC52" s="121"/>
      <c r="IBD52" s="121"/>
      <c r="IBE52" s="121"/>
      <c r="IBF52" s="121"/>
      <c r="IBG52" s="121"/>
      <c r="IBH52" s="121"/>
      <c r="IBI52" s="121"/>
      <c r="IBJ52" s="121"/>
      <c r="IBK52" s="121"/>
      <c r="IBL52" s="121"/>
      <c r="IBM52" s="121"/>
      <c r="IBN52" s="121"/>
      <c r="IBO52" s="121"/>
      <c r="IBP52" s="121"/>
      <c r="IBQ52" s="121"/>
      <c r="IBR52" s="121"/>
      <c r="IBS52" s="121"/>
      <c r="IBT52" s="121"/>
      <c r="IBU52" s="121"/>
      <c r="IBV52" s="121"/>
      <c r="IBW52" s="121"/>
      <c r="IBX52" s="121"/>
      <c r="IBY52" s="121"/>
      <c r="IBZ52" s="121"/>
      <c r="ICA52" s="121"/>
      <c r="ICB52" s="121"/>
      <c r="ICC52" s="121"/>
      <c r="ICD52" s="121"/>
      <c r="ICE52" s="121"/>
      <c r="ICF52" s="121"/>
      <c r="ICG52" s="121"/>
      <c r="ICH52" s="121"/>
      <c r="ICI52" s="121"/>
      <c r="ICJ52" s="121"/>
      <c r="ICK52" s="121"/>
      <c r="ICL52" s="121"/>
      <c r="ICM52" s="121"/>
      <c r="ICN52" s="121"/>
      <c r="ICO52" s="121"/>
      <c r="ICP52" s="121"/>
      <c r="ICQ52" s="121"/>
      <c r="ICR52" s="121"/>
      <c r="ICS52" s="121"/>
      <c r="ICT52" s="121"/>
      <c r="ICU52" s="121"/>
      <c r="ICV52" s="121"/>
      <c r="ICW52" s="121"/>
      <c r="ICX52" s="121"/>
      <c r="ICY52" s="121"/>
      <c r="ICZ52" s="121"/>
      <c r="IDA52" s="121"/>
      <c r="IDB52" s="121"/>
      <c r="IDC52" s="121"/>
      <c r="IDD52" s="121"/>
      <c r="IDE52" s="121"/>
      <c r="IDF52" s="121"/>
      <c r="IDG52" s="121"/>
      <c r="IDH52" s="121"/>
      <c r="IDI52" s="121"/>
      <c r="IDJ52" s="121"/>
      <c r="IDK52" s="121"/>
      <c r="IDL52" s="121"/>
      <c r="IDM52" s="121"/>
      <c r="IDN52" s="121"/>
      <c r="IDO52" s="121"/>
      <c r="IDP52" s="121"/>
      <c r="IDQ52" s="121"/>
      <c r="IDR52" s="121"/>
      <c r="IDS52" s="121"/>
      <c r="IDT52" s="121"/>
      <c r="IDU52" s="121"/>
      <c r="IDV52" s="121"/>
      <c r="IDW52" s="121"/>
      <c r="IDX52" s="121"/>
      <c r="IDY52" s="121"/>
      <c r="IDZ52" s="121"/>
      <c r="IEA52" s="121"/>
      <c r="IEB52" s="121"/>
      <c r="IEC52" s="121"/>
      <c r="IED52" s="121"/>
      <c r="IEE52" s="121"/>
      <c r="IEF52" s="121"/>
      <c r="IEG52" s="121"/>
      <c r="IEH52" s="121"/>
      <c r="IEI52" s="121"/>
      <c r="IEJ52" s="121"/>
      <c r="IEK52" s="121"/>
      <c r="IEL52" s="121"/>
      <c r="IEM52" s="121"/>
      <c r="IEN52" s="121"/>
      <c r="IEO52" s="121"/>
      <c r="IEP52" s="121"/>
      <c r="IEQ52" s="121"/>
      <c r="IER52" s="121"/>
      <c r="IES52" s="121"/>
      <c r="IET52" s="121"/>
      <c r="IEU52" s="121"/>
      <c r="IEV52" s="121"/>
      <c r="IEW52" s="121"/>
      <c r="IEX52" s="121"/>
      <c r="IEY52" s="121"/>
      <c r="IEZ52" s="121"/>
      <c r="IFA52" s="121"/>
      <c r="IFB52" s="121"/>
      <c r="IFC52" s="121"/>
      <c r="IFD52" s="121"/>
      <c r="IFE52" s="121"/>
      <c r="IFF52" s="121"/>
      <c r="IFG52" s="121"/>
      <c r="IFH52" s="121"/>
      <c r="IFI52" s="121"/>
      <c r="IFJ52" s="121"/>
      <c r="IFK52" s="121"/>
      <c r="IFL52" s="121"/>
      <c r="IFM52" s="121"/>
      <c r="IFN52" s="121"/>
      <c r="IFO52" s="121"/>
      <c r="IFP52" s="121"/>
      <c r="IFQ52" s="121"/>
      <c r="IFR52" s="121"/>
      <c r="IFS52" s="121"/>
      <c r="IFT52" s="121"/>
      <c r="IFU52" s="121"/>
      <c r="IFV52" s="121"/>
      <c r="IFW52" s="121"/>
      <c r="IFX52" s="121"/>
      <c r="IFY52" s="121"/>
      <c r="IFZ52" s="121"/>
      <c r="IGA52" s="121"/>
      <c r="IGB52" s="121"/>
      <c r="IGC52" s="121"/>
      <c r="IGD52" s="121"/>
      <c r="IGE52" s="121"/>
      <c r="IGF52" s="121"/>
      <c r="IGG52" s="121"/>
      <c r="IGH52" s="121"/>
      <c r="IGI52" s="121"/>
      <c r="IGJ52" s="121"/>
      <c r="IGK52" s="121"/>
      <c r="IGL52" s="121"/>
      <c r="IGM52" s="121"/>
      <c r="IGN52" s="121"/>
      <c r="IGO52" s="121"/>
      <c r="IGP52" s="121"/>
      <c r="IGQ52" s="121"/>
      <c r="IGR52" s="121"/>
      <c r="IGS52" s="121"/>
      <c r="IGT52" s="121"/>
      <c r="IGU52" s="121"/>
      <c r="IGV52" s="121"/>
      <c r="IGW52" s="121"/>
      <c r="IGX52" s="121"/>
      <c r="IGY52" s="121"/>
      <c r="IGZ52" s="121"/>
      <c r="IHA52" s="121"/>
      <c r="IHB52" s="121"/>
      <c r="IHC52" s="121"/>
      <c r="IHD52" s="121"/>
      <c r="IHE52" s="121"/>
      <c r="IHF52" s="121"/>
      <c r="IHG52" s="121"/>
      <c r="IHH52" s="121"/>
      <c r="IHI52" s="121"/>
      <c r="IHJ52" s="121"/>
      <c r="IHK52" s="121"/>
      <c r="IHL52" s="121"/>
      <c r="IHM52" s="121"/>
      <c r="IHN52" s="121"/>
      <c r="IHO52" s="121"/>
      <c r="IHP52" s="121"/>
      <c r="IHQ52" s="121"/>
      <c r="IHR52" s="121"/>
      <c r="IHS52" s="121"/>
      <c r="IHT52" s="121"/>
      <c r="IHU52" s="121"/>
      <c r="IHV52" s="121"/>
      <c r="IHW52" s="121"/>
      <c r="IHX52" s="121"/>
      <c r="IHY52" s="121"/>
      <c r="IHZ52" s="121"/>
      <c r="IIA52" s="121"/>
      <c r="IIB52" s="121"/>
      <c r="IIC52" s="121"/>
      <c r="IID52" s="121"/>
      <c r="IIE52" s="121"/>
      <c r="IIF52" s="121"/>
      <c r="IIG52" s="121"/>
      <c r="IIH52" s="121"/>
      <c r="III52" s="121"/>
      <c r="IIJ52" s="121"/>
      <c r="IIK52" s="121"/>
      <c r="IIL52" s="121"/>
      <c r="IIM52" s="121"/>
      <c r="IIN52" s="121"/>
      <c r="IIO52" s="121"/>
      <c r="IIP52" s="121"/>
      <c r="IIQ52" s="121"/>
      <c r="IIR52" s="121"/>
      <c r="IIS52" s="121"/>
      <c r="IIT52" s="121"/>
      <c r="IIU52" s="121"/>
      <c r="IIV52" s="121"/>
      <c r="IIW52" s="121"/>
      <c r="IIX52" s="121"/>
      <c r="IIY52" s="121"/>
      <c r="IIZ52" s="121"/>
      <c r="IJA52" s="121"/>
      <c r="IJB52" s="121"/>
      <c r="IJC52" s="121"/>
      <c r="IJD52" s="121"/>
      <c r="IJE52" s="121"/>
      <c r="IJF52" s="121"/>
      <c r="IJG52" s="121"/>
      <c r="IJH52" s="121"/>
      <c r="IJI52" s="121"/>
      <c r="IJJ52" s="121"/>
      <c r="IJK52" s="121"/>
      <c r="IJL52" s="121"/>
      <c r="IJM52" s="121"/>
      <c r="IJN52" s="121"/>
      <c r="IJO52" s="121"/>
      <c r="IJP52" s="121"/>
      <c r="IJQ52" s="121"/>
      <c r="IJR52" s="121"/>
      <c r="IJS52" s="121"/>
      <c r="IJT52" s="121"/>
      <c r="IJU52" s="121"/>
      <c r="IJV52" s="121"/>
      <c r="IJW52" s="121"/>
      <c r="IJX52" s="121"/>
      <c r="IJY52" s="121"/>
      <c r="IJZ52" s="121"/>
      <c r="IKA52" s="121"/>
      <c r="IKB52" s="121"/>
      <c r="IKC52" s="121"/>
      <c r="IKD52" s="121"/>
      <c r="IKE52" s="121"/>
      <c r="IKF52" s="121"/>
      <c r="IKG52" s="121"/>
      <c r="IKH52" s="121"/>
      <c r="IKI52" s="121"/>
      <c r="IKJ52" s="121"/>
      <c r="IKK52" s="121"/>
      <c r="IKL52" s="121"/>
      <c r="IKM52" s="121"/>
      <c r="IKN52" s="121"/>
      <c r="IKO52" s="121"/>
      <c r="IKP52" s="121"/>
      <c r="IKQ52" s="121"/>
      <c r="IKR52" s="121"/>
      <c r="IKS52" s="121"/>
      <c r="IKT52" s="121"/>
      <c r="IKU52" s="121"/>
      <c r="IKV52" s="121"/>
      <c r="IKW52" s="121"/>
      <c r="IKX52" s="121"/>
      <c r="IKY52" s="121"/>
      <c r="IKZ52" s="121"/>
      <c r="ILA52" s="121"/>
      <c r="ILB52" s="121"/>
      <c r="ILC52" s="121"/>
      <c r="ILD52" s="121"/>
      <c r="ILE52" s="121"/>
      <c r="ILF52" s="121"/>
      <c r="ILG52" s="121"/>
      <c r="ILH52" s="121"/>
      <c r="ILI52" s="121"/>
      <c r="ILJ52" s="121"/>
      <c r="ILK52" s="121"/>
      <c r="ILL52" s="121"/>
      <c r="ILM52" s="121"/>
      <c r="ILN52" s="121"/>
      <c r="ILO52" s="121"/>
      <c r="ILP52" s="121"/>
      <c r="ILQ52" s="121"/>
      <c r="ILR52" s="121"/>
      <c r="ILS52" s="121"/>
      <c r="ILT52" s="121"/>
      <c r="ILU52" s="121"/>
      <c r="ILV52" s="121"/>
      <c r="ILW52" s="121"/>
      <c r="ILX52" s="121"/>
      <c r="ILY52" s="121"/>
      <c r="ILZ52" s="121"/>
      <c r="IMA52" s="121"/>
      <c r="IMB52" s="121"/>
      <c r="IMC52" s="121"/>
      <c r="IMD52" s="121"/>
      <c r="IME52" s="121"/>
      <c r="IMF52" s="121"/>
      <c r="IMG52" s="121"/>
      <c r="IMH52" s="121"/>
      <c r="IMI52" s="121"/>
      <c r="IMJ52" s="121"/>
      <c r="IMK52" s="121"/>
      <c r="IML52" s="121"/>
      <c r="IMM52" s="121"/>
      <c r="IMN52" s="121"/>
      <c r="IMO52" s="121"/>
      <c r="IMP52" s="121"/>
      <c r="IMQ52" s="121"/>
      <c r="IMR52" s="121"/>
      <c r="IMS52" s="121"/>
      <c r="IMT52" s="121"/>
      <c r="IMU52" s="121"/>
      <c r="IMV52" s="121"/>
      <c r="IMW52" s="121"/>
      <c r="IMX52" s="121"/>
      <c r="IMY52" s="121"/>
      <c r="IMZ52" s="121"/>
      <c r="INA52" s="121"/>
      <c r="INB52" s="121"/>
      <c r="INC52" s="121"/>
      <c r="IND52" s="121"/>
      <c r="INE52" s="121"/>
      <c r="INF52" s="121"/>
      <c r="ING52" s="121"/>
      <c r="INH52" s="121"/>
      <c r="INI52" s="121"/>
      <c r="INJ52" s="121"/>
      <c r="INK52" s="121"/>
      <c r="INL52" s="121"/>
      <c r="INM52" s="121"/>
      <c r="INN52" s="121"/>
      <c r="INO52" s="121"/>
      <c r="INP52" s="121"/>
      <c r="INQ52" s="121"/>
      <c r="INR52" s="121"/>
      <c r="INS52" s="121"/>
      <c r="INT52" s="121"/>
      <c r="INU52" s="121"/>
      <c r="INV52" s="121"/>
      <c r="INW52" s="121"/>
      <c r="INX52" s="121"/>
      <c r="INY52" s="121"/>
      <c r="INZ52" s="121"/>
      <c r="IOA52" s="121"/>
      <c r="IOB52" s="121"/>
      <c r="IOC52" s="121"/>
      <c r="IOD52" s="121"/>
      <c r="IOE52" s="121"/>
      <c r="IOF52" s="121"/>
      <c r="IOG52" s="121"/>
      <c r="IOH52" s="121"/>
      <c r="IOI52" s="121"/>
      <c r="IOJ52" s="121"/>
      <c r="IOK52" s="121"/>
      <c r="IOL52" s="121"/>
      <c r="IOM52" s="121"/>
      <c r="ION52" s="121"/>
      <c r="IOO52" s="121"/>
      <c r="IOP52" s="121"/>
      <c r="IOQ52" s="121"/>
      <c r="IOR52" s="121"/>
      <c r="IOS52" s="121"/>
      <c r="IOT52" s="121"/>
      <c r="IOU52" s="121"/>
      <c r="IOV52" s="121"/>
      <c r="IOW52" s="121"/>
      <c r="IOX52" s="121"/>
      <c r="IOY52" s="121"/>
      <c r="IOZ52" s="121"/>
      <c r="IPA52" s="121"/>
      <c r="IPB52" s="121"/>
      <c r="IPC52" s="121"/>
      <c r="IPD52" s="121"/>
      <c r="IPE52" s="121"/>
      <c r="IPF52" s="121"/>
      <c r="IPG52" s="121"/>
      <c r="IPH52" s="121"/>
      <c r="IPI52" s="121"/>
      <c r="IPJ52" s="121"/>
      <c r="IPK52" s="121"/>
      <c r="IPL52" s="121"/>
      <c r="IPM52" s="121"/>
      <c r="IPN52" s="121"/>
      <c r="IPO52" s="121"/>
      <c r="IPP52" s="121"/>
      <c r="IPQ52" s="121"/>
      <c r="IPR52" s="121"/>
      <c r="IPS52" s="121"/>
      <c r="IPT52" s="121"/>
      <c r="IPU52" s="121"/>
      <c r="IPV52" s="121"/>
      <c r="IPW52" s="121"/>
      <c r="IPX52" s="121"/>
      <c r="IPY52" s="121"/>
      <c r="IPZ52" s="121"/>
      <c r="IQA52" s="121"/>
      <c r="IQB52" s="121"/>
      <c r="IQC52" s="121"/>
      <c r="IQD52" s="121"/>
      <c r="IQE52" s="121"/>
      <c r="IQF52" s="121"/>
      <c r="IQG52" s="121"/>
      <c r="IQH52" s="121"/>
      <c r="IQI52" s="121"/>
      <c r="IQJ52" s="121"/>
      <c r="IQK52" s="121"/>
      <c r="IQL52" s="121"/>
      <c r="IQM52" s="121"/>
      <c r="IQN52" s="121"/>
      <c r="IQO52" s="121"/>
      <c r="IQP52" s="121"/>
      <c r="IQQ52" s="121"/>
      <c r="IQR52" s="121"/>
      <c r="IQS52" s="121"/>
      <c r="IQT52" s="121"/>
      <c r="IQU52" s="121"/>
      <c r="IQV52" s="121"/>
      <c r="IQW52" s="121"/>
      <c r="IQX52" s="121"/>
      <c r="IQY52" s="121"/>
      <c r="IQZ52" s="121"/>
      <c r="IRA52" s="121"/>
      <c r="IRB52" s="121"/>
      <c r="IRC52" s="121"/>
      <c r="IRD52" s="121"/>
      <c r="IRE52" s="121"/>
      <c r="IRF52" s="121"/>
      <c r="IRG52" s="121"/>
      <c r="IRH52" s="121"/>
      <c r="IRI52" s="121"/>
      <c r="IRJ52" s="121"/>
      <c r="IRK52" s="121"/>
      <c r="IRL52" s="121"/>
      <c r="IRM52" s="121"/>
      <c r="IRN52" s="121"/>
      <c r="IRO52" s="121"/>
      <c r="IRP52" s="121"/>
      <c r="IRQ52" s="121"/>
      <c r="IRR52" s="121"/>
      <c r="IRS52" s="121"/>
      <c r="IRT52" s="121"/>
      <c r="IRU52" s="121"/>
      <c r="IRV52" s="121"/>
      <c r="IRW52" s="121"/>
      <c r="IRX52" s="121"/>
      <c r="IRY52" s="121"/>
      <c r="IRZ52" s="121"/>
      <c r="ISA52" s="121"/>
      <c r="ISB52" s="121"/>
      <c r="ISC52" s="121"/>
      <c r="ISD52" s="121"/>
      <c r="ISE52" s="121"/>
      <c r="ISF52" s="121"/>
      <c r="ISG52" s="121"/>
      <c r="ISH52" s="121"/>
      <c r="ISI52" s="121"/>
      <c r="ISJ52" s="121"/>
      <c r="ISK52" s="121"/>
      <c r="ISL52" s="121"/>
      <c r="ISM52" s="121"/>
      <c r="ISN52" s="121"/>
      <c r="ISO52" s="121"/>
      <c r="ISP52" s="121"/>
      <c r="ISQ52" s="121"/>
      <c r="ISR52" s="121"/>
      <c r="ISS52" s="121"/>
      <c r="IST52" s="121"/>
      <c r="ISU52" s="121"/>
      <c r="ISV52" s="121"/>
      <c r="ISW52" s="121"/>
      <c r="ISX52" s="121"/>
      <c r="ISY52" s="121"/>
      <c r="ISZ52" s="121"/>
      <c r="ITA52" s="121"/>
      <c r="ITB52" s="121"/>
      <c r="ITC52" s="121"/>
      <c r="ITD52" s="121"/>
      <c r="ITE52" s="121"/>
      <c r="ITF52" s="121"/>
      <c r="ITG52" s="121"/>
      <c r="ITH52" s="121"/>
      <c r="ITI52" s="121"/>
      <c r="ITJ52" s="121"/>
      <c r="ITK52" s="121"/>
      <c r="ITL52" s="121"/>
      <c r="ITM52" s="121"/>
      <c r="ITN52" s="121"/>
      <c r="ITO52" s="121"/>
      <c r="ITP52" s="121"/>
      <c r="ITQ52" s="121"/>
      <c r="ITR52" s="121"/>
      <c r="ITS52" s="121"/>
      <c r="ITT52" s="121"/>
      <c r="ITU52" s="121"/>
      <c r="ITV52" s="121"/>
      <c r="ITW52" s="121"/>
      <c r="ITX52" s="121"/>
      <c r="ITY52" s="121"/>
      <c r="ITZ52" s="121"/>
      <c r="IUA52" s="121"/>
      <c r="IUB52" s="121"/>
      <c r="IUC52" s="121"/>
      <c r="IUD52" s="121"/>
      <c r="IUE52" s="121"/>
      <c r="IUF52" s="121"/>
      <c r="IUG52" s="121"/>
      <c r="IUH52" s="121"/>
      <c r="IUI52" s="121"/>
      <c r="IUJ52" s="121"/>
      <c r="IUK52" s="121"/>
      <c r="IUL52" s="121"/>
      <c r="IUM52" s="121"/>
      <c r="IUN52" s="121"/>
      <c r="IUO52" s="121"/>
      <c r="IUP52" s="121"/>
      <c r="IUQ52" s="121"/>
      <c r="IUR52" s="121"/>
      <c r="IUS52" s="121"/>
      <c r="IUT52" s="121"/>
      <c r="IUU52" s="121"/>
      <c r="IUV52" s="121"/>
      <c r="IUW52" s="121"/>
      <c r="IUX52" s="121"/>
      <c r="IUY52" s="121"/>
      <c r="IUZ52" s="121"/>
      <c r="IVA52" s="121"/>
      <c r="IVB52" s="121"/>
      <c r="IVC52" s="121"/>
      <c r="IVD52" s="121"/>
      <c r="IVE52" s="121"/>
      <c r="IVF52" s="121"/>
      <c r="IVG52" s="121"/>
      <c r="IVH52" s="121"/>
      <c r="IVI52" s="121"/>
      <c r="IVJ52" s="121"/>
      <c r="IVK52" s="121"/>
      <c r="IVL52" s="121"/>
      <c r="IVM52" s="121"/>
      <c r="IVN52" s="121"/>
      <c r="IVO52" s="121"/>
      <c r="IVP52" s="121"/>
      <c r="IVQ52" s="121"/>
      <c r="IVR52" s="121"/>
      <c r="IVS52" s="121"/>
      <c r="IVT52" s="121"/>
      <c r="IVU52" s="121"/>
      <c r="IVV52" s="121"/>
      <c r="IVW52" s="121"/>
      <c r="IVX52" s="121"/>
      <c r="IVY52" s="121"/>
      <c r="IVZ52" s="121"/>
      <c r="IWA52" s="121"/>
      <c r="IWB52" s="121"/>
      <c r="IWC52" s="121"/>
      <c r="IWD52" s="121"/>
      <c r="IWE52" s="121"/>
      <c r="IWF52" s="121"/>
      <c r="IWG52" s="121"/>
      <c r="IWH52" s="121"/>
      <c r="IWI52" s="121"/>
      <c r="IWJ52" s="121"/>
      <c r="IWK52" s="121"/>
      <c r="IWL52" s="121"/>
      <c r="IWM52" s="121"/>
      <c r="IWN52" s="121"/>
      <c r="IWO52" s="121"/>
      <c r="IWP52" s="121"/>
      <c r="IWQ52" s="121"/>
      <c r="IWR52" s="121"/>
      <c r="IWS52" s="121"/>
      <c r="IWT52" s="121"/>
      <c r="IWU52" s="121"/>
      <c r="IWV52" s="121"/>
      <c r="IWW52" s="121"/>
      <c r="IWX52" s="121"/>
      <c r="IWY52" s="121"/>
      <c r="IWZ52" s="121"/>
      <c r="IXA52" s="121"/>
      <c r="IXB52" s="121"/>
      <c r="IXC52" s="121"/>
      <c r="IXD52" s="121"/>
      <c r="IXE52" s="121"/>
      <c r="IXF52" s="121"/>
      <c r="IXG52" s="121"/>
      <c r="IXH52" s="121"/>
      <c r="IXI52" s="121"/>
      <c r="IXJ52" s="121"/>
      <c r="IXK52" s="121"/>
      <c r="IXL52" s="121"/>
      <c r="IXM52" s="121"/>
      <c r="IXN52" s="121"/>
      <c r="IXO52" s="121"/>
      <c r="IXP52" s="121"/>
      <c r="IXQ52" s="121"/>
      <c r="IXR52" s="121"/>
      <c r="IXS52" s="121"/>
      <c r="IXT52" s="121"/>
      <c r="IXU52" s="121"/>
      <c r="IXV52" s="121"/>
      <c r="IXW52" s="121"/>
      <c r="IXX52" s="121"/>
      <c r="IXY52" s="121"/>
      <c r="IXZ52" s="121"/>
      <c r="IYA52" s="121"/>
      <c r="IYB52" s="121"/>
      <c r="IYC52" s="121"/>
      <c r="IYD52" s="121"/>
      <c r="IYE52" s="121"/>
      <c r="IYF52" s="121"/>
      <c r="IYG52" s="121"/>
      <c r="IYH52" s="121"/>
      <c r="IYI52" s="121"/>
      <c r="IYJ52" s="121"/>
      <c r="IYK52" s="121"/>
      <c r="IYL52" s="121"/>
      <c r="IYM52" s="121"/>
      <c r="IYN52" s="121"/>
      <c r="IYO52" s="121"/>
      <c r="IYP52" s="121"/>
      <c r="IYQ52" s="121"/>
      <c r="IYR52" s="121"/>
      <c r="IYS52" s="121"/>
      <c r="IYT52" s="121"/>
      <c r="IYU52" s="121"/>
      <c r="IYV52" s="121"/>
      <c r="IYW52" s="121"/>
      <c r="IYX52" s="121"/>
      <c r="IYY52" s="121"/>
      <c r="IYZ52" s="121"/>
      <c r="IZA52" s="121"/>
      <c r="IZB52" s="121"/>
      <c r="IZC52" s="121"/>
      <c r="IZD52" s="121"/>
      <c r="IZE52" s="121"/>
      <c r="IZF52" s="121"/>
      <c r="IZG52" s="121"/>
      <c r="IZH52" s="121"/>
      <c r="IZI52" s="121"/>
      <c r="IZJ52" s="121"/>
      <c r="IZK52" s="121"/>
      <c r="IZL52" s="121"/>
      <c r="IZM52" s="121"/>
      <c r="IZN52" s="121"/>
      <c r="IZO52" s="121"/>
      <c r="IZP52" s="121"/>
      <c r="IZQ52" s="121"/>
      <c r="IZR52" s="121"/>
      <c r="IZS52" s="121"/>
      <c r="IZT52" s="121"/>
      <c r="IZU52" s="121"/>
      <c r="IZV52" s="121"/>
      <c r="IZW52" s="121"/>
      <c r="IZX52" s="121"/>
      <c r="IZY52" s="121"/>
      <c r="IZZ52" s="121"/>
      <c r="JAA52" s="121"/>
      <c r="JAB52" s="121"/>
      <c r="JAC52" s="121"/>
      <c r="JAD52" s="121"/>
      <c r="JAE52" s="121"/>
      <c r="JAF52" s="121"/>
      <c r="JAG52" s="121"/>
      <c r="JAH52" s="121"/>
      <c r="JAI52" s="121"/>
      <c r="JAJ52" s="121"/>
      <c r="JAK52" s="121"/>
      <c r="JAL52" s="121"/>
      <c r="JAM52" s="121"/>
      <c r="JAN52" s="121"/>
      <c r="JAO52" s="121"/>
      <c r="JAP52" s="121"/>
      <c r="JAQ52" s="121"/>
      <c r="JAR52" s="121"/>
      <c r="JAS52" s="121"/>
      <c r="JAT52" s="121"/>
      <c r="JAU52" s="121"/>
      <c r="JAV52" s="121"/>
      <c r="JAW52" s="121"/>
      <c r="JAX52" s="121"/>
      <c r="JAY52" s="121"/>
      <c r="JAZ52" s="121"/>
      <c r="JBA52" s="121"/>
      <c r="JBB52" s="121"/>
      <c r="JBC52" s="121"/>
      <c r="JBD52" s="121"/>
      <c r="JBE52" s="121"/>
      <c r="JBF52" s="121"/>
      <c r="JBG52" s="121"/>
      <c r="JBH52" s="121"/>
      <c r="JBI52" s="121"/>
      <c r="JBJ52" s="121"/>
      <c r="JBK52" s="121"/>
      <c r="JBL52" s="121"/>
      <c r="JBM52" s="121"/>
      <c r="JBN52" s="121"/>
      <c r="JBO52" s="121"/>
      <c r="JBP52" s="121"/>
      <c r="JBQ52" s="121"/>
      <c r="JBR52" s="121"/>
      <c r="JBS52" s="121"/>
      <c r="JBT52" s="121"/>
      <c r="JBU52" s="121"/>
      <c r="JBV52" s="121"/>
      <c r="JBW52" s="121"/>
      <c r="JBX52" s="121"/>
      <c r="JBY52" s="121"/>
      <c r="JBZ52" s="121"/>
      <c r="JCA52" s="121"/>
      <c r="JCB52" s="121"/>
      <c r="JCC52" s="121"/>
      <c r="JCD52" s="121"/>
      <c r="JCE52" s="121"/>
      <c r="JCF52" s="121"/>
      <c r="JCG52" s="121"/>
      <c r="JCH52" s="121"/>
      <c r="JCI52" s="121"/>
      <c r="JCJ52" s="121"/>
      <c r="JCK52" s="121"/>
      <c r="JCL52" s="121"/>
      <c r="JCM52" s="121"/>
      <c r="JCN52" s="121"/>
      <c r="JCO52" s="121"/>
      <c r="JCP52" s="121"/>
      <c r="JCQ52" s="121"/>
      <c r="JCR52" s="121"/>
      <c r="JCS52" s="121"/>
      <c r="JCT52" s="121"/>
      <c r="JCU52" s="121"/>
      <c r="JCV52" s="121"/>
      <c r="JCW52" s="121"/>
      <c r="JCX52" s="121"/>
      <c r="JCY52" s="121"/>
      <c r="JCZ52" s="121"/>
      <c r="JDA52" s="121"/>
      <c r="JDB52" s="121"/>
      <c r="JDC52" s="121"/>
      <c r="JDD52" s="121"/>
      <c r="JDE52" s="121"/>
      <c r="JDF52" s="121"/>
      <c r="JDG52" s="121"/>
      <c r="JDH52" s="121"/>
      <c r="JDI52" s="121"/>
      <c r="JDJ52" s="121"/>
      <c r="JDK52" s="121"/>
      <c r="JDL52" s="121"/>
      <c r="JDM52" s="121"/>
      <c r="JDN52" s="121"/>
      <c r="JDO52" s="121"/>
      <c r="JDP52" s="121"/>
      <c r="JDQ52" s="121"/>
      <c r="JDR52" s="121"/>
      <c r="JDS52" s="121"/>
      <c r="JDT52" s="121"/>
      <c r="JDU52" s="121"/>
      <c r="JDV52" s="121"/>
      <c r="JDW52" s="121"/>
      <c r="JDX52" s="121"/>
      <c r="JDY52" s="121"/>
      <c r="JDZ52" s="121"/>
      <c r="JEA52" s="121"/>
      <c r="JEB52" s="121"/>
      <c r="JEC52" s="121"/>
      <c r="JED52" s="121"/>
      <c r="JEE52" s="121"/>
      <c r="JEF52" s="121"/>
      <c r="JEG52" s="121"/>
      <c r="JEH52" s="121"/>
      <c r="JEI52" s="121"/>
      <c r="JEJ52" s="121"/>
      <c r="JEK52" s="121"/>
      <c r="JEL52" s="121"/>
      <c r="JEM52" s="121"/>
      <c r="JEN52" s="121"/>
      <c r="JEO52" s="121"/>
      <c r="JEP52" s="121"/>
      <c r="JEQ52" s="121"/>
      <c r="JER52" s="121"/>
      <c r="JES52" s="121"/>
      <c r="JET52" s="121"/>
      <c r="JEU52" s="121"/>
      <c r="JEV52" s="121"/>
      <c r="JEW52" s="121"/>
      <c r="JEX52" s="121"/>
      <c r="JEY52" s="121"/>
      <c r="JEZ52" s="121"/>
      <c r="JFA52" s="121"/>
      <c r="JFB52" s="121"/>
      <c r="JFC52" s="121"/>
      <c r="JFD52" s="121"/>
      <c r="JFE52" s="121"/>
      <c r="JFF52" s="121"/>
      <c r="JFG52" s="121"/>
      <c r="JFH52" s="121"/>
      <c r="JFI52" s="121"/>
      <c r="JFJ52" s="121"/>
      <c r="JFK52" s="121"/>
      <c r="JFL52" s="121"/>
      <c r="JFM52" s="121"/>
      <c r="JFN52" s="121"/>
      <c r="JFO52" s="121"/>
      <c r="JFP52" s="121"/>
      <c r="JFQ52" s="121"/>
      <c r="JFR52" s="121"/>
      <c r="JFS52" s="121"/>
      <c r="JFT52" s="121"/>
      <c r="JFU52" s="121"/>
      <c r="JFV52" s="121"/>
      <c r="JFW52" s="121"/>
      <c r="JFX52" s="121"/>
      <c r="JFY52" s="121"/>
      <c r="JFZ52" s="121"/>
      <c r="JGA52" s="121"/>
      <c r="JGB52" s="121"/>
      <c r="JGC52" s="121"/>
      <c r="JGD52" s="121"/>
      <c r="JGE52" s="121"/>
      <c r="JGF52" s="121"/>
      <c r="JGG52" s="121"/>
      <c r="JGH52" s="121"/>
      <c r="JGI52" s="121"/>
      <c r="JGJ52" s="121"/>
      <c r="JGK52" s="121"/>
      <c r="JGL52" s="121"/>
      <c r="JGM52" s="121"/>
      <c r="JGN52" s="121"/>
      <c r="JGO52" s="121"/>
      <c r="JGP52" s="121"/>
      <c r="JGQ52" s="121"/>
      <c r="JGR52" s="121"/>
      <c r="JGS52" s="121"/>
      <c r="JGT52" s="121"/>
      <c r="JGU52" s="121"/>
      <c r="JGV52" s="121"/>
      <c r="JGW52" s="121"/>
      <c r="JGX52" s="121"/>
      <c r="JGY52" s="121"/>
      <c r="JGZ52" s="121"/>
      <c r="JHA52" s="121"/>
      <c r="JHB52" s="121"/>
      <c r="JHC52" s="121"/>
      <c r="JHD52" s="121"/>
      <c r="JHE52" s="121"/>
      <c r="JHF52" s="121"/>
      <c r="JHG52" s="121"/>
      <c r="JHH52" s="121"/>
      <c r="JHI52" s="121"/>
      <c r="JHJ52" s="121"/>
      <c r="JHK52" s="121"/>
      <c r="JHL52" s="121"/>
      <c r="JHM52" s="121"/>
      <c r="JHN52" s="121"/>
      <c r="JHO52" s="121"/>
      <c r="JHP52" s="121"/>
      <c r="JHQ52" s="121"/>
      <c r="JHR52" s="121"/>
      <c r="JHS52" s="121"/>
      <c r="JHT52" s="121"/>
      <c r="JHU52" s="121"/>
      <c r="JHV52" s="121"/>
      <c r="JHW52" s="121"/>
      <c r="JHX52" s="121"/>
      <c r="JHY52" s="121"/>
      <c r="JHZ52" s="121"/>
      <c r="JIA52" s="121"/>
      <c r="JIB52" s="121"/>
      <c r="JIC52" s="121"/>
      <c r="JID52" s="121"/>
      <c r="JIE52" s="121"/>
      <c r="JIF52" s="121"/>
      <c r="JIG52" s="121"/>
      <c r="JIH52" s="121"/>
      <c r="JII52" s="121"/>
      <c r="JIJ52" s="121"/>
      <c r="JIK52" s="121"/>
      <c r="JIL52" s="121"/>
      <c r="JIM52" s="121"/>
      <c r="JIN52" s="121"/>
      <c r="JIO52" s="121"/>
      <c r="JIP52" s="121"/>
      <c r="JIQ52" s="121"/>
      <c r="JIR52" s="121"/>
      <c r="JIS52" s="121"/>
      <c r="JIT52" s="121"/>
      <c r="JIU52" s="121"/>
      <c r="JIV52" s="121"/>
      <c r="JIW52" s="121"/>
      <c r="JIX52" s="121"/>
      <c r="JIY52" s="121"/>
      <c r="JIZ52" s="121"/>
      <c r="JJA52" s="121"/>
      <c r="JJB52" s="121"/>
      <c r="JJC52" s="121"/>
      <c r="JJD52" s="121"/>
      <c r="JJE52" s="121"/>
      <c r="JJF52" s="121"/>
      <c r="JJG52" s="121"/>
      <c r="JJH52" s="121"/>
      <c r="JJI52" s="121"/>
      <c r="JJJ52" s="121"/>
      <c r="JJK52" s="121"/>
      <c r="JJL52" s="121"/>
      <c r="JJM52" s="121"/>
      <c r="JJN52" s="121"/>
      <c r="JJO52" s="121"/>
      <c r="JJP52" s="121"/>
      <c r="JJQ52" s="121"/>
      <c r="JJR52" s="121"/>
      <c r="JJS52" s="121"/>
      <c r="JJT52" s="121"/>
      <c r="JJU52" s="121"/>
      <c r="JJV52" s="121"/>
      <c r="JJW52" s="121"/>
      <c r="JJX52" s="121"/>
      <c r="JJY52" s="121"/>
      <c r="JJZ52" s="121"/>
      <c r="JKA52" s="121"/>
      <c r="JKB52" s="121"/>
      <c r="JKC52" s="121"/>
      <c r="JKD52" s="121"/>
      <c r="JKE52" s="121"/>
      <c r="JKF52" s="121"/>
      <c r="JKG52" s="121"/>
      <c r="JKH52" s="121"/>
      <c r="JKI52" s="121"/>
      <c r="JKJ52" s="121"/>
      <c r="JKK52" s="121"/>
      <c r="JKL52" s="121"/>
      <c r="JKM52" s="121"/>
      <c r="JKN52" s="121"/>
      <c r="JKO52" s="121"/>
      <c r="JKP52" s="121"/>
      <c r="JKQ52" s="121"/>
      <c r="JKR52" s="121"/>
      <c r="JKS52" s="121"/>
      <c r="JKT52" s="121"/>
      <c r="JKU52" s="121"/>
      <c r="JKV52" s="121"/>
      <c r="JKW52" s="121"/>
      <c r="JKX52" s="121"/>
      <c r="JKY52" s="121"/>
      <c r="JKZ52" s="121"/>
      <c r="JLA52" s="121"/>
      <c r="JLB52" s="121"/>
      <c r="JLC52" s="121"/>
      <c r="JLD52" s="121"/>
      <c r="JLE52" s="121"/>
      <c r="JLF52" s="121"/>
      <c r="JLG52" s="121"/>
      <c r="JLH52" s="121"/>
      <c r="JLI52" s="121"/>
      <c r="JLJ52" s="121"/>
      <c r="JLK52" s="121"/>
      <c r="JLL52" s="121"/>
      <c r="JLM52" s="121"/>
      <c r="JLN52" s="121"/>
      <c r="JLO52" s="121"/>
      <c r="JLP52" s="121"/>
      <c r="JLQ52" s="121"/>
      <c r="JLR52" s="121"/>
      <c r="JLS52" s="121"/>
      <c r="JLT52" s="121"/>
      <c r="JLU52" s="121"/>
      <c r="JLV52" s="121"/>
      <c r="JLW52" s="121"/>
      <c r="JLX52" s="121"/>
      <c r="JLY52" s="121"/>
      <c r="JLZ52" s="121"/>
      <c r="JMA52" s="121"/>
      <c r="JMB52" s="121"/>
      <c r="JMC52" s="121"/>
      <c r="JMD52" s="121"/>
      <c r="JME52" s="121"/>
      <c r="JMF52" s="121"/>
      <c r="JMG52" s="121"/>
      <c r="JMH52" s="121"/>
      <c r="JMI52" s="121"/>
      <c r="JMJ52" s="121"/>
      <c r="JMK52" s="121"/>
      <c r="JML52" s="121"/>
      <c r="JMM52" s="121"/>
      <c r="JMN52" s="121"/>
      <c r="JMO52" s="121"/>
      <c r="JMP52" s="121"/>
      <c r="JMQ52" s="121"/>
      <c r="JMR52" s="121"/>
      <c r="JMS52" s="121"/>
      <c r="JMT52" s="121"/>
      <c r="JMU52" s="121"/>
      <c r="JMV52" s="121"/>
      <c r="JMW52" s="121"/>
      <c r="JMX52" s="121"/>
      <c r="JMY52" s="121"/>
      <c r="JMZ52" s="121"/>
      <c r="JNA52" s="121"/>
      <c r="JNB52" s="121"/>
      <c r="JNC52" s="121"/>
      <c r="JND52" s="121"/>
      <c r="JNE52" s="121"/>
      <c r="JNF52" s="121"/>
      <c r="JNG52" s="121"/>
      <c r="JNH52" s="121"/>
      <c r="JNI52" s="121"/>
      <c r="JNJ52" s="121"/>
      <c r="JNK52" s="121"/>
      <c r="JNL52" s="121"/>
      <c r="JNM52" s="121"/>
      <c r="JNN52" s="121"/>
      <c r="JNO52" s="121"/>
      <c r="JNP52" s="121"/>
      <c r="JNQ52" s="121"/>
      <c r="JNR52" s="121"/>
      <c r="JNS52" s="121"/>
      <c r="JNT52" s="121"/>
      <c r="JNU52" s="121"/>
      <c r="JNV52" s="121"/>
      <c r="JNW52" s="121"/>
      <c r="JNX52" s="121"/>
      <c r="JNY52" s="121"/>
      <c r="JNZ52" s="121"/>
      <c r="JOA52" s="121"/>
      <c r="JOB52" s="121"/>
      <c r="JOC52" s="121"/>
      <c r="JOD52" s="121"/>
      <c r="JOE52" s="121"/>
      <c r="JOF52" s="121"/>
      <c r="JOG52" s="121"/>
      <c r="JOH52" s="121"/>
      <c r="JOI52" s="121"/>
      <c r="JOJ52" s="121"/>
      <c r="JOK52" s="121"/>
      <c r="JOL52" s="121"/>
      <c r="JOM52" s="121"/>
      <c r="JON52" s="121"/>
      <c r="JOO52" s="121"/>
      <c r="JOP52" s="121"/>
      <c r="JOQ52" s="121"/>
      <c r="JOR52" s="121"/>
      <c r="JOS52" s="121"/>
      <c r="JOT52" s="121"/>
      <c r="JOU52" s="121"/>
      <c r="JOV52" s="121"/>
      <c r="JOW52" s="121"/>
      <c r="JOX52" s="121"/>
      <c r="JOY52" s="121"/>
      <c r="JOZ52" s="121"/>
      <c r="JPA52" s="121"/>
      <c r="JPB52" s="121"/>
      <c r="JPC52" s="121"/>
      <c r="JPD52" s="121"/>
      <c r="JPE52" s="121"/>
      <c r="JPF52" s="121"/>
      <c r="JPG52" s="121"/>
      <c r="JPH52" s="121"/>
      <c r="JPI52" s="121"/>
      <c r="JPJ52" s="121"/>
      <c r="JPK52" s="121"/>
      <c r="JPL52" s="121"/>
      <c r="JPM52" s="121"/>
      <c r="JPN52" s="121"/>
      <c r="JPO52" s="121"/>
      <c r="JPP52" s="121"/>
      <c r="JPQ52" s="121"/>
      <c r="JPR52" s="121"/>
      <c r="JPS52" s="121"/>
      <c r="JPT52" s="121"/>
      <c r="JPU52" s="121"/>
      <c r="JPV52" s="121"/>
      <c r="JPW52" s="121"/>
      <c r="JPX52" s="121"/>
      <c r="JPY52" s="121"/>
      <c r="JPZ52" s="121"/>
      <c r="JQA52" s="121"/>
      <c r="JQB52" s="121"/>
      <c r="JQC52" s="121"/>
      <c r="JQD52" s="121"/>
      <c r="JQE52" s="121"/>
      <c r="JQF52" s="121"/>
      <c r="JQG52" s="121"/>
      <c r="JQH52" s="121"/>
      <c r="JQI52" s="121"/>
      <c r="JQJ52" s="121"/>
      <c r="JQK52" s="121"/>
      <c r="JQL52" s="121"/>
      <c r="JQM52" s="121"/>
      <c r="JQN52" s="121"/>
      <c r="JQO52" s="121"/>
      <c r="JQP52" s="121"/>
      <c r="JQQ52" s="121"/>
      <c r="JQR52" s="121"/>
      <c r="JQS52" s="121"/>
      <c r="JQT52" s="121"/>
      <c r="JQU52" s="121"/>
      <c r="JQV52" s="121"/>
      <c r="JQW52" s="121"/>
      <c r="JQX52" s="121"/>
      <c r="JQY52" s="121"/>
      <c r="JQZ52" s="121"/>
      <c r="JRA52" s="121"/>
      <c r="JRB52" s="121"/>
      <c r="JRC52" s="121"/>
      <c r="JRD52" s="121"/>
      <c r="JRE52" s="121"/>
      <c r="JRF52" s="121"/>
      <c r="JRG52" s="121"/>
      <c r="JRH52" s="121"/>
      <c r="JRI52" s="121"/>
      <c r="JRJ52" s="121"/>
      <c r="JRK52" s="121"/>
      <c r="JRL52" s="121"/>
      <c r="JRM52" s="121"/>
      <c r="JRN52" s="121"/>
      <c r="JRO52" s="121"/>
      <c r="JRP52" s="121"/>
      <c r="JRQ52" s="121"/>
      <c r="JRR52" s="121"/>
      <c r="JRS52" s="121"/>
      <c r="JRT52" s="121"/>
      <c r="JRU52" s="121"/>
      <c r="JRV52" s="121"/>
      <c r="JRW52" s="121"/>
      <c r="JRX52" s="121"/>
      <c r="JRY52" s="121"/>
      <c r="JRZ52" s="121"/>
      <c r="JSA52" s="121"/>
      <c r="JSB52" s="121"/>
      <c r="JSC52" s="121"/>
      <c r="JSD52" s="121"/>
      <c r="JSE52" s="121"/>
      <c r="JSF52" s="121"/>
      <c r="JSG52" s="121"/>
      <c r="JSH52" s="121"/>
      <c r="JSI52" s="121"/>
      <c r="JSJ52" s="121"/>
      <c r="JSK52" s="121"/>
      <c r="JSL52" s="121"/>
      <c r="JSM52" s="121"/>
      <c r="JSN52" s="121"/>
      <c r="JSO52" s="121"/>
      <c r="JSP52" s="121"/>
      <c r="JSQ52" s="121"/>
      <c r="JSR52" s="121"/>
      <c r="JSS52" s="121"/>
      <c r="JST52" s="121"/>
      <c r="JSU52" s="121"/>
      <c r="JSV52" s="121"/>
      <c r="JSW52" s="121"/>
      <c r="JSX52" s="121"/>
      <c r="JSY52" s="121"/>
      <c r="JSZ52" s="121"/>
      <c r="JTA52" s="121"/>
      <c r="JTB52" s="121"/>
      <c r="JTC52" s="121"/>
      <c r="JTD52" s="121"/>
      <c r="JTE52" s="121"/>
      <c r="JTF52" s="121"/>
      <c r="JTG52" s="121"/>
      <c r="JTH52" s="121"/>
      <c r="JTI52" s="121"/>
      <c r="JTJ52" s="121"/>
      <c r="JTK52" s="121"/>
      <c r="JTL52" s="121"/>
      <c r="JTM52" s="121"/>
      <c r="JTN52" s="121"/>
      <c r="JTO52" s="121"/>
      <c r="JTP52" s="121"/>
      <c r="JTQ52" s="121"/>
      <c r="JTR52" s="121"/>
      <c r="JTS52" s="121"/>
      <c r="JTT52" s="121"/>
      <c r="JTU52" s="121"/>
      <c r="JTV52" s="121"/>
      <c r="JTW52" s="121"/>
      <c r="JTX52" s="121"/>
      <c r="JTY52" s="121"/>
      <c r="JTZ52" s="121"/>
      <c r="JUA52" s="121"/>
      <c r="JUB52" s="121"/>
      <c r="JUC52" s="121"/>
      <c r="JUD52" s="121"/>
      <c r="JUE52" s="121"/>
      <c r="JUF52" s="121"/>
      <c r="JUG52" s="121"/>
      <c r="JUH52" s="121"/>
      <c r="JUI52" s="121"/>
      <c r="JUJ52" s="121"/>
      <c r="JUK52" s="121"/>
      <c r="JUL52" s="121"/>
      <c r="JUM52" s="121"/>
      <c r="JUN52" s="121"/>
      <c r="JUO52" s="121"/>
      <c r="JUP52" s="121"/>
      <c r="JUQ52" s="121"/>
      <c r="JUR52" s="121"/>
      <c r="JUS52" s="121"/>
      <c r="JUT52" s="121"/>
      <c r="JUU52" s="121"/>
      <c r="JUV52" s="121"/>
      <c r="JUW52" s="121"/>
      <c r="JUX52" s="121"/>
      <c r="JUY52" s="121"/>
      <c r="JUZ52" s="121"/>
      <c r="JVA52" s="121"/>
      <c r="JVB52" s="121"/>
      <c r="JVC52" s="121"/>
      <c r="JVD52" s="121"/>
      <c r="JVE52" s="121"/>
      <c r="JVF52" s="121"/>
      <c r="JVG52" s="121"/>
      <c r="JVH52" s="121"/>
      <c r="JVI52" s="121"/>
      <c r="JVJ52" s="121"/>
      <c r="JVK52" s="121"/>
      <c r="JVL52" s="121"/>
      <c r="JVM52" s="121"/>
      <c r="JVN52" s="121"/>
      <c r="JVO52" s="121"/>
      <c r="JVP52" s="121"/>
      <c r="JVQ52" s="121"/>
      <c r="JVR52" s="121"/>
      <c r="JVS52" s="121"/>
      <c r="JVT52" s="121"/>
      <c r="JVU52" s="121"/>
      <c r="JVV52" s="121"/>
      <c r="JVW52" s="121"/>
      <c r="JVX52" s="121"/>
      <c r="JVY52" s="121"/>
      <c r="JVZ52" s="121"/>
      <c r="JWA52" s="121"/>
      <c r="JWB52" s="121"/>
      <c r="JWC52" s="121"/>
      <c r="JWD52" s="121"/>
      <c r="JWE52" s="121"/>
      <c r="JWF52" s="121"/>
      <c r="JWG52" s="121"/>
      <c r="JWH52" s="121"/>
      <c r="JWI52" s="121"/>
      <c r="JWJ52" s="121"/>
      <c r="JWK52" s="121"/>
      <c r="JWL52" s="121"/>
      <c r="JWM52" s="121"/>
      <c r="JWN52" s="121"/>
      <c r="JWO52" s="121"/>
      <c r="JWP52" s="121"/>
      <c r="JWQ52" s="121"/>
      <c r="JWR52" s="121"/>
      <c r="JWS52" s="121"/>
      <c r="JWT52" s="121"/>
      <c r="JWU52" s="121"/>
      <c r="JWV52" s="121"/>
      <c r="JWW52" s="121"/>
      <c r="JWX52" s="121"/>
      <c r="JWY52" s="121"/>
      <c r="JWZ52" s="121"/>
      <c r="JXA52" s="121"/>
      <c r="JXB52" s="121"/>
      <c r="JXC52" s="121"/>
      <c r="JXD52" s="121"/>
      <c r="JXE52" s="121"/>
      <c r="JXF52" s="121"/>
      <c r="JXG52" s="121"/>
      <c r="JXH52" s="121"/>
      <c r="JXI52" s="121"/>
      <c r="JXJ52" s="121"/>
      <c r="JXK52" s="121"/>
      <c r="JXL52" s="121"/>
      <c r="JXM52" s="121"/>
      <c r="JXN52" s="121"/>
      <c r="JXO52" s="121"/>
      <c r="JXP52" s="121"/>
      <c r="JXQ52" s="121"/>
      <c r="JXR52" s="121"/>
      <c r="JXS52" s="121"/>
      <c r="JXT52" s="121"/>
      <c r="JXU52" s="121"/>
      <c r="JXV52" s="121"/>
      <c r="JXW52" s="121"/>
      <c r="JXX52" s="121"/>
      <c r="JXY52" s="121"/>
      <c r="JXZ52" s="121"/>
      <c r="JYA52" s="121"/>
      <c r="JYB52" s="121"/>
      <c r="JYC52" s="121"/>
      <c r="JYD52" s="121"/>
      <c r="JYE52" s="121"/>
      <c r="JYF52" s="121"/>
      <c r="JYG52" s="121"/>
      <c r="JYH52" s="121"/>
      <c r="JYI52" s="121"/>
      <c r="JYJ52" s="121"/>
      <c r="JYK52" s="121"/>
      <c r="JYL52" s="121"/>
      <c r="JYM52" s="121"/>
      <c r="JYN52" s="121"/>
      <c r="JYO52" s="121"/>
      <c r="JYP52" s="121"/>
      <c r="JYQ52" s="121"/>
      <c r="JYR52" s="121"/>
      <c r="JYS52" s="121"/>
      <c r="JYT52" s="121"/>
      <c r="JYU52" s="121"/>
      <c r="JYV52" s="121"/>
      <c r="JYW52" s="121"/>
      <c r="JYX52" s="121"/>
      <c r="JYY52" s="121"/>
      <c r="JYZ52" s="121"/>
      <c r="JZA52" s="121"/>
      <c r="JZB52" s="121"/>
      <c r="JZC52" s="121"/>
      <c r="JZD52" s="121"/>
      <c r="JZE52" s="121"/>
      <c r="JZF52" s="121"/>
      <c r="JZG52" s="121"/>
      <c r="JZH52" s="121"/>
      <c r="JZI52" s="121"/>
      <c r="JZJ52" s="121"/>
      <c r="JZK52" s="121"/>
      <c r="JZL52" s="121"/>
      <c r="JZM52" s="121"/>
      <c r="JZN52" s="121"/>
      <c r="JZO52" s="121"/>
      <c r="JZP52" s="121"/>
      <c r="JZQ52" s="121"/>
      <c r="JZR52" s="121"/>
      <c r="JZS52" s="121"/>
      <c r="JZT52" s="121"/>
      <c r="JZU52" s="121"/>
      <c r="JZV52" s="121"/>
      <c r="JZW52" s="121"/>
      <c r="JZX52" s="121"/>
      <c r="JZY52" s="121"/>
      <c r="JZZ52" s="121"/>
      <c r="KAA52" s="121"/>
      <c r="KAB52" s="121"/>
      <c r="KAC52" s="121"/>
      <c r="KAD52" s="121"/>
      <c r="KAE52" s="121"/>
      <c r="KAF52" s="121"/>
      <c r="KAG52" s="121"/>
      <c r="KAH52" s="121"/>
      <c r="KAI52" s="121"/>
      <c r="KAJ52" s="121"/>
      <c r="KAK52" s="121"/>
      <c r="KAL52" s="121"/>
      <c r="KAM52" s="121"/>
      <c r="KAN52" s="121"/>
      <c r="KAO52" s="121"/>
      <c r="KAP52" s="121"/>
      <c r="KAQ52" s="121"/>
      <c r="KAR52" s="121"/>
      <c r="KAS52" s="121"/>
      <c r="KAT52" s="121"/>
      <c r="KAU52" s="121"/>
      <c r="KAV52" s="121"/>
      <c r="KAW52" s="121"/>
      <c r="KAX52" s="121"/>
      <c r="KAY52" s="121"/>
      <c r="KAZ52" s="121"/>
      <c r="KBA52" s="121"/>
      <c r="KBB52" s="121"/>
      <c r="KBC52" s="121"/>
      <c r="KBD52" s="121"/>
      <c r="KBE52" s="121"/>
      <c r="KBF52" s="121"/>
      <c r="KBG52" s="121"/>
      <c r="KBH52" s="121"/>
      <c r="KBI52" s="121"/>
      <c r="KBJ52" s="121"/>
      <c r="KBK52" s="121"/>
      <c r="KBL52" s="121"/>
      <c r="KBM52" s="121"/>
      <c r="KBN52" s="121"/>
      <c r="KBO52" s="121"/>
      <c r="KBP52" s="121"/>
      <c r="KBQ52" s="121"/>
      <c r="KBR52" s="121"/>
      <c r="KBS52" s="121"/>
      <c r="KBT52" s="121"/>
      <c r="KBU52" s="121"/>
      <c r="KBV52" s="121"/>
      <c r="KBW52" s="121"/>
      <c r="KBX52" s="121"/>
      <c r="KBY52" s="121"/>
      <c r="KBZ52" s="121"/>
      <c r="KCA52" s="121"/>
      <c r="KCB52" s="121"/>
      <c r="KCC52" s="121"/>
      <c r="KCD52" s="121"/>
      <c r="KCE52" s="121"/>
      <c r="KCF52" s="121"/>
      <c r="KCG52" s="121"/>
      <c r="KCH52" s="121"/>
      <c r="KCI52" s="121"/>
      <c r="KCJ52" s="121"/>
      <c r="KCK52" s="121"/>
      <c r="KCL52" s="121"/>
      <c r="KCM52" s="121"/>
      <c r="KCN52" s="121"/>
      <c r="KCO52" s="121"/>
      <c r="KCP52" s="121"/>
      <c r="KCQ52" s="121"/>
      <c r="KCR52" s="121"/>
      <c r="KCS52" s="121"/>
      <c r="KCT52" s="121"/>
      <c r="KCU52" s="121"/>
      <c r="KCV52" s="121"/>
      <c r="KCW52" s="121"/>
      <c r="KCX52" s="121"/>
      <c r="KCY52" s="121"/>
      <c r="KCZ52" s="121"/>
      <c r="KDA52" s="121"/>
      <c r="KDB52" s="121"/>
      <c r="KDC52" s="121"/>
      <c r="KDD52" s="121"/>
      <c r="KDE52" s="121"/>
      <c r="KDF52" s="121"/>
      <c r="KDG52" s="121"/>
      <c r="KDH52" s="121"/>
      <c r="KDI52" s="121"/>
      <c r="KDJ52" s="121"/>
      <c r="KDK52" s="121"/>
      <c r="KDL52" s="121"/>
      <c r="KDM52" s="121"/>
      <c r="KDN52" s="121"/>
      <c r="KDO52" s="121"/>
      <c r="KDP52" s="121"/>
      <c r="KDQ52" s="121"/>
      <c r="KDR52" s="121"/>
      <c r="KDS52" s="121"/>
      <c r="KDT52" s="121"/>
      <c r="KDU52" s="121"/>
      <c r="KDV52" s="121"/>
      <c r="KDW52" s="121"/>
      <c r="KDX52" s="121"/>
      <c r="KDY52" s="121"/>
      <c r="KDZ52" s="121"/>
      <c r="KEA52" s="121"/>
      <c r="KEB52" s="121"/>
      <c r="KEC52" s="121"/>
      <c r="KED52" s="121"/>
      <c r="KEE52" s="121"/>
      <c r="KEF52" s="121"/>
      <c r="KEG52" s="121"/>
      <c r="KEH52" s="121"/>
      <c r="KEI52" s="121"/>
      <c r="KEJ52" s="121"/>
      <c r="KEK52" s="121"/>
      <c r="KEL52" s="121"/>
      <c r="KEM52" s="121"/>
      <c r="KEN52" s="121"/>
      <c r="KEO52" s="121"/>
      <c r="KEP52" s="121"/>
      <c r="KEQ52" s="121"/>
      <c r="KER52" s="121"/>
      <c r="KES52" s="121"/>
      <c r="KET52" s="121"/>
      <c r="KEU52" s="121"/>
      <c r="KEV52" s="121"/>
      <c r="KEW52" s="121"/>
      <c r="KEX52" s="121"/>
      <c r="KEY52" s="121"/>
      <c r="KEZ52" s="121"/>
      <c r="KFA52" s="121"/>
      <c r="KFB52" s="121"/>
      <c r="KFC52" s="121"/>
      <c r="KFD52" s="121"/>
      <c r="KFE52" s="121"/>
      <c r="KFF52" s="121"/>
      <c r="KFG52" s="121"/>
      <c r="KFH52" s="121"/>
      <c r="KFI52" s="121"/>
      <c r="KFJ52" s="121"/>
      <c r="KFK52" s="121"/>
      <c r="KFL52" s="121"/>
      <c r="KFM52" s="121"/>
      <c r="KFN52" s="121"/>
      <c r="KFO52" s="121"/>
      <c r="KFP52" s="121"/>
      <c r="KFQ52" s="121"/>
      <c r="KFR52" s="121"/>
      <c r="KFS52" s="121"/>
      <c r="KFT52" s="121"/>
      <c r="KFU52" s="121"/>
      <c r="KFV52" s="121"/>
      <c r="KFW52" s="121"/>
      <c r="KFX52" s="121"/>
      <c r="KFY52" s="121"/>
      <c r="KFZ52" s="121"/>
      <c r="KGA52" s="121"/>
      <c r="KGB52" s="121"/>
      <c r="KGC52" s="121"/>
      <c r="KGD52" s="121"/>
      <c r="KGE52" s="121"/>
      <c r="KGF52" s="121"/>
      <c r="KGG52" s="121"/>
      <c r="KGH52" s="121"/>
      <c r="KGI52" s="121"/>
      <c r="KGJ52" s="121"/>
      <c r="KGK52" s="121"/>
      <c r="KGL52" s="121"/>
      <c r="KGM52" s="121"/>
      <c r="KGN52" s="121"/>
      <c r="KGO52" s="121"/>
      <c r="KGP52" s="121"/>
      <c r="KGQ52" s="121"/>
      <c r="KGR52" s="121"/>
      <c r="KGS52" s="121"/>
      <c r="KGT52" s="121"/>
      <c r="KGU52" s="121"/>
      <c r="KGV52" s="121"/>
      <c r="KGW52" s="121"/>
      <c r="KGX52" s="121"/>
      <c r="KGY52" s="121"/>
      <c r="KGZ52" s="121"/>
      <c r="KHA52" s="121"/>
      <c r="KHB52" s="121"/>
      <c r="KHC52" s="121"/>
      <c r="KHD52" s="121"/>
      <c r="KHE52" s="121"/>
      <c r="KHF52" s="121"/>
      <c r="KHG52" s="121"/>
      <c r="KHH52" s="121"/>
      <c r="KHI52" s="121"/>
      <c r="KHJ52" s="121"/>
      <c r="KHK52" s="121"/>
      <c r="KHL52" s="121"/>
      <c r="KHM52" s="121"/>
      <c r="KHN52" s="121"/>
      <c r="KHO52" s="121"/>
      <c r="KHP52" s="121"/>
      <c r="KHQ52" s="121"/>
      <c r="KHR52" s="121"/>
      <c r="KHS52" s="121"/>
      <c r="KHT52" s="121"/>
      <c r="KHU52" s="121"/>
      <c r="KHV52" s="121"/>
      <c r="KHW52" s="121"/>
      <c r="KHX52" s="121"/>
      <c r="KHY52" s="121"/>
      <c r="KHZ52" s="121"/>
      <c r="KIA52" s="121"/>
      <c r="KIB52" s="121"/>
      <c r="KIC52" s="121"/>
      <c r="KID52" s="121"/>
      <c r="KIE52" s="121"/>
      <c r="KIF52" s="121"/>
      <c r="KIG52" s="121"/>
      <c r="KIH52" s="121"/>
      <c r="KII52" s="121"/>
      <c r="KIJ52" s="121"/>
      <c r="KIK52" s="121"/>
      <c r="KIL52" s="121"/>
      <c r="KIM52" s="121"/>
      <c r="KIN52" s="121"/>
      <c r="KIO52" s="121"/>
      <c r="KIP52" s="121"/>
      <c r="KIQ52" s="121"/>
      <c r="KIR52" s="121"/>
      <c r="KIS52" s="121"/>
      <c r="KIT52" s="121"/>
      <c r="KIU52" s="121"/>
      <c r="KIV52" s="121"/>
      <c r="KIW52" s="121"/>
      <c r="KIX52" s="121"/>
      <c r="KIY52" s="121"/>
      <c r="KIZ52" s="121"/>
      <c r="KJA52" s="121"/>
      <c r="KJB52" s="121"/>
      <c r="KJC52" s="121"/>
      <c r="KJD52" s="121"/>
      <c r="KJE52" s="121"/>
      <c r="KJF52" s="121"/>
      <c r="KJG52" s="121"/>
      <c r="KJH52" s="121"/>
      <c r="KJI52" s="121"/>
      <c r="KJJ52" s="121"/>
      <c r="KJK52" s="121"/>
      <c r="KJL52" s="121"/>
      <c r="KJM52" s="121"/>
      <c r="KJN52" s="121"/>
      <c r="KJO52" s="121"/>
      <c r="KJP52" s="121"/>
      <c r="KJQ52" s="121"/>
      <c r="KJR52" s="121"/>
      <c r="KJS52" s="121"/>
      <c r="KJT52" s="121"/>
      <c r="KJU52" s="121"/>
      <c r="KJV52" s="121"/>
      <c r="KJW52" s="121"/>
      <c r="KJX52" s="121"/>
      <c r="KJY52" s="121"/>
      <c r="KJZ52" s="121"/>
      <c r="KKA52" s="121"/>
      <c r="KKB52" s="121"/>
      <c r="KKC52" s="121"/>
      <c r="KKD52" s="121"/>
      <c r="KKE52" s="121"/>
      <c r="KKF52" s="121"/>
      <c r="KKG52" s="121"/>
      <c r="KKH52" s="121"/>
      <c r="KKI52" s="121"/>
      <c r="KKJ52" s="121"/>
      <c r="KKK52" s="121"/>
      <c r="KKL52" s="121"/>
      <c r="KKM52" s="121"/>
      <c r="KKN52" s="121"/>
      <c r="KKO52" s="121"/>
      <c r="KKP52" s="121"/>
      <c r="KKQ52" s="121"/>
      <c r="KKR52" s="121"/>
      <c r="KKS52" s="121"/>
      <c r="KKT52" s="121"/>
      <c r="KKU52" s="121"/>
      <c r="KKV52" s="121"/>
      <c r="KKW52" s="121"/>
      <c r="KKX52" s="121"/>
      <c r="KKY52" s="121"/>
      <c r="KKZ52" s="121"/>
      <c r="KLA52" s="121"/>
      <c r="KLB52" s="121"/>
      <c r="KLC52" s="121"/>
      <c r="KLD52" s="121"/>
      <c r="KLE52" s="121"/>
      <c r="KLF52" s="121"/>
      <c r="KLG52" s="121"/>
      <c r="KLH52" s="121"/>
      <c r="KLI52" s="121"/>
      <c r="KLJ52" s="121"/>
      <c r="KLK52" s="121"/>
      <c r="KLL52" s="121"/>
      <c r="KLM52" s="121"/>
      <c r="KLN52" s="121"/>
      <c r="KLO52" s="121"/>
      <c r="KLP52" s="121"/>
      <c r="KLQ52" s="121"/>
      <c r="KLR52" s="121"/>
      <c r="KLS52" s="121"/>
      <c r="KLT52" s="121"/>
      <c r="KLU52" s="121"/>
      <c r="KLV52" s="121"/>
      <c r="KLW52" s="121"/>
      <c r="KLX52" s="121"/>
      <c r="KLY52" s="121"/>
      <c r="KLZ52" s="121"/>
      <c r="KMA52" s="121"/>
      <c r="KMB52" s="121"/>
      <c r="KMC52" s="121"/>
      <c r="KMD52" s="121"/>
      <c r="KME52" s="121"/>
      <c r="KMF52" s="121"/>
      <c r="KMG52" s="121"/>
      <c r="KMH52" s="121"/>
      <c r="KMI52" s="121"/>
      <c r="KMJ52" s="121"/>
      <c r="KMK52" s="121"/>
      <c r="KML52" s="121"/>
      <c r="KMM52" s="121"/>
      <c r="KMN52" s="121"/>
      <c r="KMO52" s="121"/>
      <c r="KMP52" s="121"/>
      <c r="KMQ52" s="121"/>
      <c r="KMR52" s="121"/>
      <c r="KMS52" s="121"/>
      <c r="KMT52" s="121"/>
      <c r="KMU52" s="121"/>
      <c r="KMV52" s="121"/>
      <c r="KMW52" s="121"/>
      <c r="KMX52" s="121"/>
      <c r="KMY52" s="121"/>
      <c r="KMZ52" s="121"/>
      <c r="KNA52" s="121"/>
      <c r="KNB52" s="121"/>
      <c r="KNC52" s="121"/>
      <c r="KND52" s="121"/>
      <c r="KNE52" s="121"/>
      <c r="KNF52" s="121"/>
      <c r="KNG52" s="121"/>
      <c r="KNH52" s="121"/>
      <c r="KNI52" s="121"/>
      <c r="KNJ52" s="121"/>
      <c r="KNK52" s="121"/>
      <c r="KNL52" s="121"/>
      <c r="KNM52" s="121"/>
      <c r="KNN52" s="121"/>
      <c r="KNO52" s="121"/>
      <c r="KNP52" s="121"/>
      <c r="KNQ52" s="121"/>
      <c r="KNR52" s="121"/>
      <c r="KNS52" s="121"/>
      <c r="KNT52" s="121"/>
      <c r="KNU52" s="121"/>
      <c r="KNV52" s="121"/>
      <c r="KNW52" s="121"/>
      <c r="KNX52" s="121"/>
      <c r="KNY52" s="121"/>
      <c r="KNZ52" s="121"/>
      <c r="KOA52" s="121"/>
      <c r="KOB52" s="121"/>
      <c r="KOC52" s="121"/>
      <c r="KOD52" s="121"/>
      <c r="KOE52" s="121"/>
      <c r="KOF52" s="121"/>
      <c r="KOG52" s="121"/>
      <c r="KOH52" s="121"/>
      <c r="KOI52" s="121"/>
      <c r="KOJ52" s="121"/>
      <c r="KOK52" s="121"/>
      <c r="KOL52" s="121"/>
      <c r="KOM52" s="121"/>
      <c r="KON52" s="121"/>
      <c r="KOO52" s="121"/>
      <c r="KOP52" s="121"/>
      <c r="KOQ52" s="121"/>
      <c r="KOR52" s="121"/>
      <c r="KOS52" s="121"/>
      <c r="KOT52" s="121"/>
      <c r="KOU52" s="121"/>
      <c r="KOV52" s="121"/>
      <c r="KOW52" s="121"/>
      <c r="KOX52" s="121"/>
      <c r="KOY52" s="121"/>
      <c r="KOZ52" s="121"/>
      <c r="KPA52" s="121"/>
      <c r="KPB52" s="121"/>
      <c r="KPC52" s="121"/>
      <c r="KPD52" s="121"/>
      <c r="KPE52" s="121"/>
      <c r="KPF52" s="121"/>
      <c r="KPG52" s="121"/>
      <c r="KPH52" s="121"/>
      <c r="KPI52" s="121"/>
      <c r="KPJ52" s="121"/>
      <c r="KPK52" s="121"/>
      <c r="KPL52" s="121"/>
      <c r="KPM52" s="121"/>
      <c r="KPN52" s="121"/>
      <c r="KPO52" s="121"/>
      <c r="KPP52" s="121"/>
      <c r="KPQ52" s="121"/>
      <c r="KPR52" s="121"/>
      <c r="KPS52" s="121"/>
      <c r="KPT52" s="121"/>
      <c r="KPU52" s="121"/>
      <c r="KPV52" s="121"/>
      <c r="KPW52" s="121"/>
      <c r="KPX52" s="121"/>
      <c r="KPY52" s="121"/>
      <c r="KPZ52" s="121"/>
      <c r="KQA52" s="121"/>
      <c r="KQB52" s="121"/>
      <c r="KQC52" s="121"/>
      <c r="KQD52" s="121"/>
      <c r="KQE52" s="121"/>
      <c r="KQF52" s="121"/>
      <c r="KQG52" s="121"/>
      <c r="KQH52" s="121"/>
      <c r="KQI52" s="121"/>
      <c r="KQJ52" s="121"/>
      <c r="KQK52" s="121"/>
      <c r="KQL52" s="121"/>
      <c r="KQM52" s="121"/>
      <c r="KQN52" s="121"/>
      <c r="KQO52" s="121"/>
      <c r="KQP52" s="121"/>
      <c r="KQQ52" s="121"/>
      <c r="KQR52" s="121"/>
      <c r="KQS52" s="121"/>
      <c r="KQT52" s="121"/>
      <c r="KQU52" s="121"/>
      <c r="KQV52" s="121"/>
      <c r="KQW52" s="121"/>
      <c r="KQX52" s="121"/>
      <c r="KQY52" s="121"/>
      <c r="KQZ52" s="121"/>
      <c r="KRA52" s="121"/>
      <c r="KRB52" s="121"/>
      <c r="KRC52" s="121"/>
      <c r="KRD52" s="121"/>
      <c r="KRE52" s="121"/>
      <c r="KRF52" s="121"/>
      <c r="KRG52" s="121"/>
      <c r="KRH52" s="121"/>
      <c r="KRI52" s="121"/>
      <c r="KRJ52" s="121"/>
      <c r="KRK52" s="121"/>
      <c r="KRL52" s="121"/>
      <c r="KRM52" s="121"/>
      <c r="KRN52" s="121"/>
      <c r="KRO52" s="121"/>
      <c r="KRP52" s="121"/>
      <c r="KRQ52" s="121"/>
      <c r="KRR52" s="121"/>
      <c r="KRS52" s="121"/>
      <c r="KRT52" s="121"/>
      <c r="KRU52" s="121"/>
      <c r="KRV52" s="121"/>
      <c r="KRW52" s="121"/>
      <c r="KRX52" s="121"/>
      <c r="KRY52" s="121"/>
      <c r="KRZ52" s="121"/>
      <c r="KSA52" s="121"/>
      <c r="KSB52" s="121"/>
      <c r="KSC52" s="121"/>
      <c r="KSD52" s="121"/>
      <c r="KSE52" s="121"/>
      <c r="KSF52" s="121"/>
      <c r="KSG52" s="121"/>
      <c r="KSH52" s="121"/>
      <c r="KSI52" s="121"/>
      <c r="KSJ52" s="121"/>
      <c r="KSK52" s="121"/>
      <c r="KSL52" s="121"/>
      <c r="KSM52" s="121"/>
      <c r="KSN52" s="121"/>
      <c r="KSO52" s="121"/>
      <c r="KSP52" s="121"/>
      <c r="KSQ52" s="121"/>
      <c r="KSR52" s="121"/>
      <c r="KSS52" s="121"/>
      <c r="KST52" s="121"/>
      <c r="KSU52" s="121"/>
      <c r="KSV52" s="121"/>
      <c r="KSW52" s="121"/>
      <c r="KSX52" s="121"/>
      <c r="KSY52" s="121"/>
      <c r="KSZ52" s="121"/>
      <c r="KTA52" s="121"/>
      <c r="KTB52" s="121"/>
      <c r="KTC52" s="121"/>
      <c r="KTD52" s="121"/>
      <c r="KTE52" s="121"/>
      <c r="KTF52" s="121"/>
      <c r="KTG52" s="121"/>
      <c r="KTH52" s="121"/>
      <c r="KTI52" s="121"/>
      <c r="KTJ52" s="121"/>
      <c r="KTK52" s="121"/>
      <c r="KTL52" s="121"/>
      <c r="KTM52" s="121"/>
      <c r="KTN52" s="121"/>
      <c r="KTO52" s="121"/>
      <c r="KTP52" s="121"/>
      <c r="KTQ52" s="121"/>
      <c r="KTR52" s="121"/>
      <c r="KTS52" s="121"/>
      <c r="KTT52" s="121"/>
      <c r="KTU52" s="121"/>
      <c r="KTV52" s="121"/>
      <c r="KTW52" s="121"/>
      <c r="KTX52" s="121"/>
      <c r="KTY52" s="121"/>
      <c r="KTZ52" s="121"/>
      <c r="KUA52" s="121"/>
      <c r="KUB52" s="121"/>
      <c r="KUC52" s="121"/>
      <c r="KUD52" s="121"/>
      <c r="KUE52" s="121"/>
      <c r="KUF52" s="121"/>
      <c r="KUG52" s="121"/>
      <c r="KUH52" s="121"/>
      <c r="KUI52" s="121"/>
      <c r="KUJ52" s="121"/>
      <c r="KUK52" s="121"/>
      <c r="KUL52" s="121"/>
      <c r="KUM52" s="121"/>
      <c r="KUN52" s="121"/>
      <c r="KUO52" s="121"/>
      <c r="KUP52" s="121"/>
      <c r="KUQ52" s="121"/>
      <c r="KUR52" s="121"/>
      <c r="KUS52" s="121"/>
      <c r="KUT52" s="121"/>
      <c r="KUU52" s="121"/>
      <c r="KUV52" s="121"/>
      <c r="KUW52" s="121"/>
      <c r="KUX52" s="121"/>
      <c r="KUY52" s="121"/>
      <c r="KUZ52" s="121"/>
      <c r="KVA52" s="121"/>
      <c r="KVB52" s="121"/>
      <c r="KVC52" s="121"/>
      <c r="KVD52" s="121"/>
      <c r="KVE52" s="121"/>
      <c r="KVF52" s="121"/>
      <c r="KVG52" s="121"/>
      <c r="KVH52" s="121"/>
      <c r="KVI52" s="121"/>
      <c r="KVJ52" s="121"/>
      <c r="KVK52" s="121"/>
      <c r="KVL52" s="121"/>
      <c r="KVM52" s="121"/>
      <c r="KVN52" s="121"/>
      <c r="KVO52" s="121"/>
      <c r="KVP52" s="121"/>
      <c r="KVQ52" s="121"/>
      <c r="KVR52" s="121"/>
      <c r="KVS52" s="121"/>
      <c r="KVT52" s="121"/>
      <c r="KVU52" s="121"/>
      <c r="KVV52" s="121"/>
      <c r="KVW52" s="121"/>
      <c r="KVX52" s="121"/>
      <c r="KVY52" s="121"/>
      <c r="KVZ52" s="121"/>
      <c r="KWA52" s="121"/>
      <c r="KWB52" s="121"/>
      <c r="KWC52" s="121"/>
      <c r="KWD52" s="121"/>
      <c r="KWE52" s="121"/>
      <c r="KWF52" s="121"/>
      <c r="KWG52" s="121"/>
      <c r="KWH52" s="121"/>
      <c r="KWI52" s="121"/>
      <c r="KWJ52" s="121"/>
      <c r="KWK52" s="121"/>
      <c r="KWL52" s="121"/>
      <c r="KWM52" s="121"/>
      <c r="KWN52" s="121"/>
      <c r="KWO52" s="121"/>
      <c r="KWP52" s="121"/>
      <c r="KWQ52" s="121"/>
      <c r="KWR52" s="121"/>
      <c r="KWS52" s="121"/>
      <c r="KWT52" s="121"/>
      <c r="KWU52" s="121"/>
      <c r="KWV52" s="121"/>
      <c r="KWW52" s="121"/>
      <c r="KWX52" s="121"/>
      <c r="KWY52" s="121"/>
      <c r="KWZ52" s="121"/>
      <c r="KXA52" s="121"/>
      <c r="KXB52" s="121"/>
      <c r="KXC52" s="121"/>
      <c r="KXD52" s="121"/>
      <c r="KXE52" s="121"/>
      <c r="KXF52" s="121"/>
      <c r="KXG52" s="121"/>
      <c r="KXH52" s="121"/>
      <c r="KXI52" s="121"/>
      <c r="KXJ52" s="121"/>
      <c r="KXK52" s="121"/>
      <c r="KXL52" s="121"/>
      <c r="KXM52" s="121"/>
      <c r="KXN52" s="121"/>
      <c r="KXO52" s="121"/>
      <c r="KXP52" s="121"/>
      <c r="KXQ52" s="121"/>
      <c r="KXR52" s="121"/>
      <c r="KXS52" s="121"/>
      <c r="KXT52" s="121"/>
      <c r="KXU52" s="121"/>
      <c r="KXV52" s="121"/>
      <c r="KXW52" s="121"/>
      <c r="KXX52" s="121"/>
      <c r="KXY52" s="121"/>
      <c r="KXZ52" s="121"/>
      <c r="KYA52" s="121"/>
      <c r="KYB52" s="121"/>
      <c r="KYC52" s="121"/>
      <c r="KYD52" s="121"/>
      <c r="KYE52" s="121"/>
      <c r="KYF52" s="121"/>
      <c r="KYG52" s="121"/>
      <c r="KYH52" s="121"/>
      <c r="KYI52" s="121"/>
      <c r="KYJ52" s="121"/>
      <c r="KYK52" s="121"/>
      <c r="KYL52" s="121"/>
      <c r="KYM52" s="121"/>
      <c r="KYN52" s="121"/>
      <c r="KYO52" s="121"/>
      <c r="KYP52" s="121"/>
      <c r="KYQ52" s="121"/>
      <c r="KYR52" s="121"/>
      <c r="KYS52" s="121"/>
      <c r="KYT52" s="121"/>
      <c r="KYU52" s="121"/>
      <c r="KYV52" s="121"/>
      <c r="KYW52" s="121"/>
      <c r="KYX52" s="121"/>
      <c r="KYY52" s="121"/>
      <c r="KYZ52" s="121"/>
      <c r="KZA52" s="121"/>
      <c r="KZB52" s="121"/>
      <c r="KZC52" s="121"/>
      <c r="KZD52" s="121"/>
      <c r="KZE52" s="121"/>
      <c r="KZF52" s="121"/>
      <c r="KZG52" s="121"/>
      <c r="KZH52" s="121"/>
      <c r="KZI52" s="121"/>
      <c r="KZJ52" s="121"/>
      <c r="KZK52" s="121"/>
      <c r="KZL52" s="121"/>
      <c r="KZM52" s="121"/>
      <c r="KZN52" s="121"/>
      <c r="KZO52" s="121"/>
      <c r="KZP52" s="121"/>
      <c r="KZQ52" s="121"/>
      <c r="KZR52" s="121"/>
      <c r="KZS52" s="121"/>
      <c r="KZT52" s="121"/>
      <c r="KZU52" s="121"/>
      <c r="KZV52" s="121"/>
      <c r="KZW52" s="121"/>
      <c r="KZX52" s="121"/>
      <c r="KZY52" s="121"/>
      <c r="KZZ52" s="121"/>
      <c r="LAA52" s="121"/>
      <c r="LAB52" s="121"/>
      <c r="LAC52" s="121"/>
      <c r="LAD52" s="121"/>
      <c r="LAE52" s="121"/>
      <c r="LAF52" s="121"/>
      <c r="LAG52" s="121"/>
      <c r="LAH52" s="121"/>
      <c r="LAI52" s="121"/>
      <c r="LAJ52" s="121"/>
      <c r="LAK52" s="121"/>
      <c r="LAL52" s="121"/>
      <c r="LAM52" s="121"/>
      <c r="LAN52" s="121"/>
      <c r="LAO52" s="121"/>
      <c r="LAP52" s="121"/>
      <c r="LAQ52" s="121"/>
      <c r="LAR52" s="121"/>
      <c r="LAS52" s="121"/>
      <c r="LAT52" s="121"/>
      <c r="LAU52" s="121"/>
      <c r="LAV52" s="121"/>
      <c r="LAW52" s="121"/>
      <c r="LAX52" s="121"/>
      <c r="LAY52" s="121"/>
      <c r="LAZ52" s="121"/>
      <c r="LBA52" s="121"/>
      <c r="LBB52" s="121"/>
      <c r="LBC52" s="121"/>
      <c r="LBD52" s="121"/>
      <c r="LBE52" s="121"/>
      <c r="LBF52" s="121"/>
      <c r="LBG52" s="121"/>
      <c r="LBH52" s="121"/>
      <c r="LBI52" s="121"/>
      <c r="LBJ52" s="121"/>
      <c r="LBK52" s="121"/>
      <c r="LBL52" s="121"/>
      <c r="LBM52" s="121"/>
      <c r="LBN52" s="121"/>
      <c r="LBO52" s="121"/>
      <c r="LBP52" s="121"/>
      <c r="LBQ52" s="121"/>
      <c r="LBR52" s="121"/>
      <c r="LBS52" s="121"/>
      <c r="LBT52" s="121"/>
      <c r="LBU52" s="121"/>
      <c r="LBV52" s="121"/>
      <c r="LBW52" s="121"/>
      <c r="LBX52" s="121"/>
      <c r="LBY52" s="121"/>
      <c r="LBZ52" s="121"/>
      <c r="LCA52" s="121"/>
      <c r="LCB52" s="121"/>
      <c r="LCC52" s="121"/>
      <c r="LCD52" s="121"/>
      <c r="LCE52" s="121"/>
      <c r="LCF52" s="121"/>
      <c r="LCG52" s="121"/>
      <c r="LCH52" s="121"/>
      <c r="LCI52" s="121"/>
      <c r="LCJ52" s="121"/>
      <c r="LCK52" s="121"/>
      <c r="LCL52" s="121"/>
      <c r="LCM52" s="121"/>
      <c r="LCN52" s="121"/>
      <c r="LCO52" s="121"/>
      <c r="LCP52" s="121"/>
      <c r="LCQ52" s="121"/>
      <c r="LCR52" s="121"/>
      <c r="LCS52" s="121"/>
      <c r="LCT52" s="121"/>
      <c r="LCU52" s="121"/>
      <c r="LCV52" s="121"/>
      <c r="LCW52" s="121"/>
      <c r="LCX52" s="121"/>
      <c r="LCY52" s="121"/>
      <c r="LCZ52" s="121"/>
      <c r="LDA52" s="121"/>
      <c r="LDB52" s="121"/>
      <c r="LDC52" s="121"/>
      <c r="LDD52" s="121"/>
      <c r="LDE52" s="121"/>
      <c r="LDF52" s="121"/>
      <c r="LDG52" s="121"/>
      <c r="LDH52" s="121"/>
      <c r="LDI52" s="121"/>
      <c r="LDJ52" s="121"/>
      <c r="LDK52" s="121"/>
      <c r="LDL52" s="121"/>
      <c r="LDM52" s="121"/>
      <c r="LDN52" s="121"/>
      <c r="LDO52" s="121"/>
      <c r="LDP52" s="121"/>
      <c r="LDQ52" s="121"/>
      <c r="LDR52" s="121"/>
      <c r="LDS52" s="121"/>
      <c r="LDT52" s="121"/>
      <c r="LDU52" s="121"/>
      <c r="LDV52" s="121"/>
      <c r="LDW52" s="121"/>
      <c r="LDX52" s="121"/>
      <c r="LDY52" s="121"/>
      <c r="LDZ52" s="121"/>
      <c r="LEA52" s="121"/>
      <c r="LEB52" s="121"/>
      <c r="LEC52" s="121"/>
      <c r="LED52" s="121"/>
      <c r="LEE52" s="121"/>
      <c r="LEF52" s="121"/>
      <c r="LEG52" s="121"/>
      <c r="LEH52" s="121"/>
      <c r="LEI52" s="121"/>
      <c r="LEJ52" s="121"/>
      <c r="LEK52" s="121"/>
      <c r="LEL52" s="121"/>
      <c r="LEM52" s="121"/>
      <c r="LEN52" s="121"/>
      <c r="LEO52" s="121"/>
      <c r="LEP52" s="121"/>
      <c r="LEQ52" s="121"/>
      <c r="LER52" s="121"/>
      <c r="LES52" s="121"/>
      <c r="LET52" s="121"/>
      <c r="LEU52" s="121"/>
      <c r="LEV52" s="121"/>
      <c r="LEW52" s="121"/>
      <c r="LEX52" s="121"/>
      <c r="LEY52" s="121"/>
      <c r="LEZ52" s="121"/>
      <c r="LFA52" s="121"/>
      <c r="LFB52" s="121"/>
      <c r="LFC52" s="121"/>
      <c r="LFD52" s="121"/>
      <c r="LFE52" s="121"/>
      <c r="LFF52" s="121"/>
      <c r="LFG52" s="121"/>
      <c r="LFH52" s="121"/>
      <c r="LFI52" s="121"/>
      <c r="LFJ52" s="121"/>
      <c r="LFK52" s="121"/>
      <c r="LFL52" s="121"/>
      <c r="LFM52" s="121"/>
      <c r="LFN52" s="121"/>
      <c r="LFO52" s="121"/>
      <c r="LFP52" s="121"/>
      <c r="LFQ52" s="121"/>
      <c r="LFR52" s="121"/>
      <c r="LFS52" s="121"/>
      <c r="LFT52" s="121"/>
      <c r="LFU52" s="121"/>
      <c r="LFV52" s="121"/>
      <c r="LFW52" s="121"/>
      <c r="LFX52" s="121"/>
      <c r="LFY52" s="121"/>
      <c r="LFZ52" s="121"/>
      <c r="LGA52" s="121"/>
      <c r="LGB52" s="121"/>
      <c r="LGC52" s="121"/>
      <c r="LGD52" s="121"/>
      <c r="LGE52" s="121"/>
      <c r="LGF52" s="121"/>
      <c r="LGG52" s="121"/>
      <c r="LGH52" s="121"/>
      <c r="LGI52" s="121"/>
      <c r="LGJ52" s="121"/>
      <c r="LGK52" s="121"/>
      <c r="LGL52" s="121"/>
      <c r="LGM52" s="121"/>
      <c r="LGN52" s="121"/>
      <c r="LGO52" s="121"/>
      <c r="LGP52" s="121"/>
      <c r="LGQ52" s="121"/>
      <c r="LGR52" s="121"/>
      <c r="LGS52" s="121"/>
      <c r="LGT52" s="121"/>
      <c r="LGU52" s="121"/>
      <c r="LGV52" s="121"/>
      <c r="LGW52" s="121"/>
      <c r="LGX52" s="121"/>
      <c r="LGY52" s="121"/>
      <c r="LGZ52" s="121"/>
      <c r="LHA52" s="121"/>
      <c r="LHB52" s="121"/>
      <c r="LHC52" s="121"/>
      <c r="LHD52" s="121"/>
      <c r="LHE52" s="121"/>
      <c r="LHF52" s="121"/>
      <c r="LHG52" s="121"/>
      <c r="LHH52" s="121"/>
      <c r="LHI52" s="121"/>
      <c r="LHJ52" s="121"/>
      <c r="LHK52" s="121"/>
      <c r="LHL52" s="121"/>
      <c r="LHM52" s="121"/>
      <c r="LHN52" s="121"/>
      <c r="LHO52" s="121"/>
      <c r="LHP52" s="121"/>
      <c r="LHQ52" s="121"/>
      <c r="LHR52" s="121"/>
      <c r="LHS52" s="121"/>
      <c r="LHT52" s="121"/>
      <c r="LHU52" s="121"/>
      <c r="LHV52" s="121"/>
      <c r="LHW52" s="121"/>
      <c r="LHX52" s="121"/>
      <c r="LHY52" s="121"/>
      <c r="LHZ52" s="121"/>
      <c r="LIA52" s="121"/>
      <c r="LIB52" s="121"/>
      <c r="LIC52" s="121"/>
      <c r="LID52" s="121"/>
      <c r="LIE52" s="121"/>
      <c r="LIF52" s="121"/>
      <c r="LIG52" s="121"/>
      <c r="LIH52" s="121"/>
      <c r="LII52" s="121"/>
      <c r="LIJ52" s="121"/>
      <c r="LIK52" s="121"/>
      <c r="LIL52" s="121"/>
      <c r="LIM52" s="121"/>
      <c r="LIN52" s="121"/>
      <c r="LIO52" s="121"/>
      <c r="LIP52" s="121"/>
      <c r="LIQ52" s="121"/>
      <c r="LIR52" s="121"/>
      <c r="LIS52" s="121"/>
      <c r="LIT52" s="121"/>
      <c r="LIU52" s="121"/>
      <c r="LIV52" s="121"/>
      <c r="LIW52" s="121"/>
      <c r="LIX52" s="121"/>
      <c r="LIY52" s="121"/>
      <c r="LIZ52" s="121"/>
      <c r="LJA52" s="121"/>
      <c r="LJB52" s="121"/>
      <c r="LJC52" s="121"/>
      <c r="LJD52" s="121"/>
      <c r="LJE52" s="121"/>
      <c r="LJF52" s="121"/>
      <c r="LJG52" s="121"/>
      <c r="LJH52" s="121"/>
      <c r="LJI52" s="121"/>
      <c r="LJJ52" s="121"/>
      <c r="LJK52" s="121"/>
      <c r="LJL52" s="121"/>
      <c r="LJM52" s="121"/>
      <c r="LJN52" s="121"/>
      <c r="LJO52" s="121"/>
      <c r="LJP52" s="121"/>
      <c r="LJQ52" s="121"/>
      <c r="LJR52" s="121"/>
      <c r="LJS52" s="121"/>
      <c r="LJT52" s="121"/>
      <c r="LJU52" s="121"/>
      <c r="LJV52" s="121"/>
      <c r="LJW52" s="121"/>
      <c r="LJX52" s="121"/>
      <c r="LJY52" s="121"/>
      <c r="LJZ52" s="121"/>
      <c r="LKA52" s="121"/>
      <c r="LKB52" s="121"/>
      <c r="LKC52" s="121"/>
      <c r="LKD52" s="121"/>
      <c r="LKE52" s="121"/>
      <c r="LKF52" s="121"/>
      <c r="LKG52" s="121"/>
      <c r="LKH52" s="121"/>
      <c r="LKI52" s="121"/>
      <c r="LKJ52" s="121"/>
      <c r="LKK52" s="121"/>
      <c r="LKL52" s="121"/>
      <c r="LKM52" s="121"/>
      <c r="LKN52" s="121"/>
      <c r="LKO52" s="121"/>
      <c r="LKP52" s="121"/>
      <c r="LKQ52" s="121"/>
      <c r="LKR52" s="121"/>
      <c r="LKS52" s="121"/>
      <c r="LKT52" s="121"/>
      <c r="LKU52" s="121"/>
      <c r="LKV52" s="121"/>
      <c r="LKW52" s="121"/>
      <c r="LKX52" s="121"/>
      <c r="LKY52" s="121"/>
      <c r="LKZ52" s="121"/>
      <c r="LLA52" s="121"/>
      <c r="LLB52" s="121"/>
      <c r="LLC52" s="121"/>
      <c r="LLD52" s="121"/>
      <c r="LLE52" s="121"/>
      <c r="LLF52" s="121"/>
      <c r="LLG52" s="121"/>
      <c r="LLH52" s="121"/>
      <c r="LLI52" s="121"/>
      <c r="LLJ52" s="121"/>
      <c r="LLK52" s="121"/>
      <c r="LLL52" s="121"/>
      <c r="LLM52" s="121"/>
      <c r="LLN52" s="121"/>
      <c r="LLO52" s="121"/>
      <c r="LLP52" s="121"/>
      <c r="LLQ52" s="121"/>
      <c r="LLR52" s="121"/>
      <c r="LLS52" s="121"/>
      <c r="LLT52" s="121"/>
      <c r="LLU52" s="121"/>
      <c r="LLV52" s="121"/>
      <c r="LLW52" s="121"/>
      <c r="LLX52" s="121"/>
      <c r="LLY52" s="121"/>
      <c r="LLZ52" s="121"/>
      <c r="LMA52" s="121"/>
      <c r="LMB52" s="121"/>
      <c r="LMC52" s="121"/>
      <c r="LMD52" s="121"/>
      <c r="LME52" s="121"/>
      <c r="LMF52" s="121"/>
      <c r="LMG52" s="121"/>
      <c r="LMH52" s="121"/>
      <c r="LMI52" s="121"/>
      <c r="LMJ52" s="121"/>
      <c r="LMK52" s="121"/>
      <c r="LML52" s="121"/>
      <c r="LMM52" s="121"/>
      <c r="LMN52" s="121"/>
      <c r="LMO52" s="121"/>
      <c r="LMP52" s="121"/>
      <c r="LMQ52" s="121"/>
      <c r="LMR52" s="121"/>
      <c r="LMS52" s="121"/>
      <c r="LMT52" s="121"/>
      <c r="LMU52" s="121"/>
      <c r="LMV52" s="121"/>
      <c r="LMW52" s="121"/>
      <c r="LMX52" s="121"/>
      <c r="LMY52" s="121"/>
      <c r="LMZ52" s="121"/>
      <c r="LNA52" s="121"/>
      <c r="LNB52" s="121"/>
      <c r="LNC52" s="121"/>
      <c r="LND52" s="121"/>
      <c r="LNE52" s="121"/>
      <c r="LNF52" s="121"/>
      <c r="LNG52" s="121"/>
      <c r="LNH52" s="121"/>
      <c r="LNI52" s="121"/>
      <c r="LNJ52" s="121"/>
      <c r="LNK52" s="121"/>
      <c r="LNL52" s="121"/>
      <c r="LNM52" s="121"/>
      <c r="LNN52" s="121"/>
      <c r="LNO52" s="121"/>
      <c r="LNP52" s="121"/>
      <c r="LNQ52" s="121"/>
      <c r="LNR52" s="121"/>
      <c r="LNS52" s="121"/>
      <c r="LNT52" s="121"/>
      <c r="LNU52" s="121"/>
      <c r="LNV52" s="121"/>
      <c r="LNW52" s="121"/>
      <c r="LNX52" s="121"/>
      <c r="LNY52" s="121"/>
      <c r="LNZ52" s="121"/>
      <c r="LOA52" s="121"/>
      <c r="LOB52" s="121"/>
      <c r="LOC52" s="121"/>
      <c r="LOD52" s="121"/>
      <c r="LOE52" s="121"/>
      <c r="LOF52" s="121"/>
      <c r="LOG52" s="121"/>
      <c r="LOH52" s="121"/>
      <c r="LOI52" s="121"/>
      <c r="LOJ52" s="121"/>
      <c r="LOK52" s="121"/>
      <c r="LOL52" s="121"/>
      <c r="LOM52" s="121"/>
      <c r="LON52" s="121"/>
      <c r="LOO52" s="121"/>
      <c r="LOP52" s="121"/>
      <c r="LOQ52" s="121"/>
      <c r="LOR52" s="121"/>
      <c r="LOS52" s="121"/>
      <c r="LOT52" s="121"/>
      <c r="LOU52" s="121"/>
      <c r="LOV52" s="121"/>
      <c r="LOW52" s="121"/>
      <c r="LOX52" s="121"/>
      <c r="LOY52" s="121"/>
      <c r="LOZ52" s="121"/>
      <c r="LPA52" s="121"/>
      <c r="LPB52" s="121"/>
      <c r="LPC52" s="121"/>
      <c r="LPD52" s="121"/>
      <c r="LPE52" s="121"/>
      <c r="LPF52" s="121"/>
      <c r="LPG52" s="121"/>
      <c r="LPH52" s="121"/>
      <c r="LPI52" s="121"/>
      <c r="LPJ52" s="121"/>
      <c r="LPK52" s="121"/>
      <c r="LPL52" s="121"/>
      <c r="LPM52" s="121"/>
      <c r="LPN52" s="121"/>
      <c r="LPO52" s="121"/>
      <c r="LPP52" s="121"/>
      <c r="LPQ52" s="121"/>
      <c r="LPR52" s="121"/>
      <c r="LPS52" s="121"/>
      <c r="LPT52" s="121"/>
      <c r="LPU52" s="121"/>
      <c r="LPV52" s="121"/>
      <c r="LPW52" s="121"/>
      <c r="LPX52" s="121"/>
      <c r="LPY52" s="121"/>
      <c r="LPZ52" s="121"/>
      <c r="LQA52" s="121"/>
      <c r="LQB52" s="121"/>
      <c r="LQC52" s="121"/>
      <c r="LQD52" s="121"/>
      <c r="LQE52" s="121"/>
      <c r="LQF52" s="121"/>
      <c r="LQG52" s="121"/>
      <c r="LQH52" s="121"/>
      <c r="LQI52" s="121"/>
      <c r="LQJ52" s="121"/>
      <c r="LQK52" s="121"/>
      <c r="LQL52" s="121"/>
      <c r="LQM52" s="121"/>
      <c r="LQN52" s="121"/>
      <c r="LQO52" s="121"/>
      <c r="LQP52" s="121"/>
      <c r="LQQ52" s="121"/>
      <c r="LQR52" s="121"/>
      <c r="LQS52" s="121"/>
      <c r="LQT52" s="121"/>
      <c r="LQU52" s="121"/>
      <c r="LQV52" s="121"/>
      <c r="LQW52" s="121"/>
      <c r="LQX52" s="121"/>
      <c r="LQY52" s="121"/>
      <c r="LQZ52" s="121"/>
      <c r="LRA52" s="121"/>
      <c r="LRB52" s="121"/>
      <c r="LRC52" s="121"/>
      <c r="LRD52" s="121"/>
      <c r="LRE52" s="121"/>
      <c r="LRF52" s="121"/>
      <c r="LRG52" s="121"/>
      <c r="LRH52" s="121"/>
      <c r="LRI52" s="121"/>
      <c r="LRJ52" s="121"/>
      <c r="LRK52" s="121"/>
      <c r="LRL52" s="121"/>
      <c r="LRM52" s="121"/>
      <c r="LRN52" s="121"/>
      <c r="LRO52" s="121"/>
      <c r="LRP52" s="121"/>
      <c r="LRQ52" s="121"/>
      <c r="LRR52" s="121"/>
      <c r="LRS52" s="121"/>
      <c r="LRT52" s="121"/>
      <c r="LRU52" s="121"/>
      <c r="LRV52" s="121"/>
      <c r="LRW52" s="121"/>
      <c r="LRX52" s="121"/>
      <c r="LRY52" s="121"/>
      <c r="LRZ52" s="121"/>
      <c r="LSA52" s="121"/>
      <c r="LSB52" s="121"/>
      <c r="LSC52" s="121"/>
      <c r="LSD52" s="121"/>
      <c r="LSE52" s="121"/>
      <c r="LSF52" s="121"/>
      <c r="LSG52" s="121"/>
      <c r="LSH52" s="121"/>
      <c r="LSI52" s="121"/>
      <c r="LSJ52" s="121"/>
      <c r="LSK52" s="121"/>
      <c r="LSL52" s="121"/>
      <c r="LSM52" s="121"/>
      <c r="LSN52" s="121"/>
      <c r="LSO52" s="121"/>
      <c r="LSP52" s="121"/>
      <c r="LSQ52" s="121"/>
      <c r="LSR52" s="121"/>
      <c r="LSS52" s="121"/>
      <c r="LST52" s="121"/>
      <c r="LSU52" s="121"/>
      <c r="LSV52" s="121"/>
      <c r="LSW52" s="121"/>
      <c r="LSX52" s="121"/>
      <c r="LSY52" s="121"/>
      <c r="LSZ52" s="121"/>
      <c r="LTA52" s="121"/>
      <c r="LTB52" s="121"/>
      <c r="LTC52" s="121"/>
      <c r="LTD52" s="121"/>
      <c r="LTE52" s="121"/>
      <c r="LTF52" s="121"/>
      <c r="LTG52" s="121"/>
      <c r="LTH52" s="121"/>
      <c r="LTI52" s="121"/>
      <c r="LTJ52" s="121"/>
      <c r="LTK52" s="121"/>
      <c r="LTL52" s="121"/>
      <c r="LTM52" s="121"/>
      <c r="LTN52" s="121"/>
      <c r="LTO52" s="121"/>
      <c r="LTP52" s="121"/>
      <c r="LTQ52" s="121"/>
      <c r="LTR52" s="121"/>
      <c r="LTS52" s="121"/>
      <c r="LTT52" s="121"/>
      <c r="LTU52" s="121"/>
      <c r="LTV52" s="121"/>
      <c r="LTW52" s="121"/>
      <c r="LTX52" s="121"/>
      <c r="LTY52" s="121"/>
      <c r="LTZ52" s="121"/>
      <c r="LUA52" s="121"/>
      <c r="LUB52" s="121"/>
      <c r="LUC52" s="121"/>
      <c r="LUD52" s="121"/>
      <c r="LUE52" s="121"/>
      <c r="LUF52" s="121"/>
      <c r="LUG52" s="121"/>
      <c r="LUH52" s="121"/>
      <c r="LUI52" s="121"/>
      <c r="LUJ52" s="121"/>
      <c r="LUK52" s="121"/>
      <c r="LUL52" s="121"/>
      <c r="LUM52" s="121"/>
      <c r="LUN52" s="121"/>
      <c r="LUO52" s="121"/>
      <c r="LUP52" s="121"/>
      <c r="LUQ52" s="121"/>
      <c r="LUR52" s="121"/>
      <c r="LUS52" s="121"/>
      <c r="LUT52" s="121"/>
      <c r="LUU52" s="121"/>
      <c r="LUV52" s="121"/>
      <c r="LUW52" s="121"/>
      <c r="LUX52" s="121"/>
      <c r="LUY52" s="121"/>
      <c r="LUZ52" s="121"/>
      <c r="LVA52" s="121"/>
      <c r="LVB52" s="121"/>
      <c r="LVC52" s="121"/>
      <c r="LVD52" s="121"/>
      <c r="LVE52" s="121"/>
      <c r="LVF52" s="121"/>
      <c r="LVG52" s="121"/>
      <c r="LVH52" s="121"/>
      <c r="LVI52" s="121"/>
      <c r="LVJ52" s="121"/>
      <c r="LVK52" s="121"/>
      <c r="LVL52" s="121"/>
      <c r="LVM52" s="121"/>
      <c r="LVN52" s="121"/>
      <c r="LVO52" s="121"/>
      <c r="LVP52" s="121"/>
      <c r="LVQ52" s="121"/>
      <c r="LVR52" s="121"/>
      <c r="LVS52" s="121"/>
      <c r="LVT52" s="121"/>
      <c r="LVU52" s="121"/>
      <c r="LVV52" s="121"/>
      <c r="LVW52" s="121"/>
      <c r="LVX52" s="121"/>
      <c r="LVY52" s="121"/>
      <c r="LVZ52" s="121"/>
      <c r="LWA52" s="121"/>
      <c r="LWB52" s="121"/>
      <c r="LWC52" s="121"/>
      <c r="LWD52" s="121"/>
      <c r="LWE52" s="121"/>
      <c r="LWF52" s="121"/>
      <c r="LWG52" s="121"/>
      <c r="LWH52" s="121"/>
      <c r="LWI52" s="121"/>
      <c r="LWJ52" s="121"/>
      <c r="LWK52" s="121"/>
      <c r="LWL52" s="121"/>
      <c r="LWM52" s="121"/>
      <c r="LWN52" s="121"/>
      <c r="LWO52" s="121"/>
      <c r="LWP52" s="121"/>
      <c r="LWQ52" s="121"/>
      <c r="LWR52" s="121"/>
      <c r="LWS52" s="121"/>
      <c r="LWT52" s="121"/>
      <c r="LWU52" s="121"/>
      <c r="LWV52" s="121"/>
      <c r="LWW52" s="121"/>
      <c r="LWX52" s="121"/>
      <c r="LWY52" s="121"/>
      <c r="LWZ52" s="121"/>
      <c r="LXA52" s="121"/>
      <c r="LXB52" s="121"/>
      <c r="LXC52" s="121"/>
      <c r="LXD52" s="121"/>
      <c r="LXE52" s="121"/>
      <c r="LXF52" s="121"/>
      <c r="LXG52" s="121"/>
      <c r="LXH52" s="121"/>
      <c r="LXI52" s="121"/>
      <c r="LXJ52" s="121"/>
      <c r="LXK52" s="121"/>
      <c r="LXL52" s="121"/>
      <c r="LXM52" s="121"/>
      <c r="LXN52" s="121"/>
      <c r="LXO52" s="121"/>
      <c r="LXP52" s="121"/>
      <c r="LXQ52" s="121"/>
      <c r="LXR52" s="121"/>
      <c r="LXS52" s="121"/>
      <c r="LXT52" s="121"/>
      <c r="LXU52" s="121"/>
      <c r="LXV52" s="121"/>
      <c r="LXW52" s="121"/>
      <c r="LXX52" s="121"/>
      <c r="LXY52" s="121"/>
      <c r="LXZ52" s="121"/>
      <c r="LYA52" s="121"/>
      <c r="LYB52" s="121"/>
      <c r="LYC52" s="121"/>
      <c r="LYD52" s="121"/>
      <c r="LYE52" s="121"/>
      <c r="LYF52" s="121"/>
      <c r="LYG52" s="121"/>
      <c r="LYH52" s="121"/>
      <c r="LYI52" s="121"/>
      <c r="LYJ52" s="121"/>
      <c r="LYK52" s="121"/>
      <c r="LYL52" s="121"/>
      <c r="LYM52" s="121"/>
      <c r="LYN52" s="121"/>
      <c r="LYO52" s="121"/>
      <c r="LYP52" s="121"/>
      <c r="LYQ52" s="121"/>
      <c r="LYR52" s="121"/>
      <c r="LYS52" s="121"/>
      <c r="LYT52" s="121"/>
      <c r="LYU52" s="121"/>
      <c r="LYV52" s="121"/>
      <c r="LYW52" s="121"/>
      <c r="LYX52" s="121"/>
      <c r="LYY52" s="121"/>
      <c r="LYZ52" s="121"/>
      <c r="LZA52" s="121"/>
      <c r="LZB52" s="121"/>
      <c r="LZC52" s="121"/>
      <c r="LZD52" s="121"/>
      <c r="LZE52" s="121"/>
      <c r="LZF52" s="121"/>
      <c r="LZG52" s="121"/>
      <c r="LZH52" s="121"/>
      <c r="LZI52" s="121"/>
      <c r="LZJ52" s="121"/>
      <c r="LZK52" s="121"/>
      <c r="LZL52" s="121"/>
      <c r="LZM52" s="121"/>
      <c r="LZN52" s="121"/>
      <c r="LZO52" s="121"/>
      <c r="LZP52" s="121"/>
      <c r="LZQ52" s="121"/>
      <c r="LZR52" s="121"/>
      <c r="LZS52" s="121"/>
      <c r="LZT52" s="121"/>
      <c r="LZU52" s="121"/>
      <c r="LZV52" s="121"/>
      <c r="LZW52" s="121"/>
      <c r="LZX52" s="121"/>
      <c r="LZY52" s="121"/>
      <c r="LZZ52" s="121"/>
      <c r="MAA52" s="121"/>
      <c r="MAB52" s="121"/>
      <c r="MAC52" s="121"/>
      <c r="MAD52" s="121"/>
      <c r="MAE52" s="121"/>
      <c r="MAF52" s="121"/>
      <c r="MAG52" s="121"/>
      <c r="MAH52" s="121"/>
      <c r="MAI52" s="121"/>
      <c r="MAJ52" s="121"/>
      <c r="MAK52" s="121"/>
      <c r="MAL52" s="121"/>
      <c r="MAM52" s="121"/>
      <c r="MAN52" s="121"/>
      <c r="MAO52" s="121"/>
      <c r="MAP52" s="121"/>
      <c r="MAQ52" s="121"/>
      <c r="MAR52" s="121"/>
      <c r="MAS52" s="121"/>
      <c r="MAT52" s="121"/>
      <c r="MAU52" s="121"/>
      <c r="MAV52" s="121"/>
      <c r="MAW52" s="121"/>
      <c r="MAX52" s="121"/>
      <c r="MAY52" s="121"/>
      <c r="MAZ52" s="121"/>
      <c r="MBA52" s="121"/>
      <c r="MBB52" s="121"/>
      <c r="MBC52" s="121"/>
      <c r="MBD52" s="121"/>
      <c r="MBE52" s="121"/>
      <c r="MBF52" s="121"/>
      <c r="MBG52" s="121"/>
      <c r="MBH52" s="121"/>
      <c r="MBI52" s="121"/>
      <c r="MBJ52" s="121"/>
      <c r="MBK52" s="121"/>
      <c r="MBL52" s="121"/>
      <c r="MBM52" s="121"/>
      <c r="MBN52" s="121"/>
      <c r="MBO52" s="121"/>
      <c r="MBP52" s="121"/>
      <c r="MBQ52" s="121"/>
      <c r="MBR52" s="121"/>
      <c r="MBS52" s="121"/>
      <c r="MBT52" s="121"/>
      <c r="MBU52" s="121"/>
      <c r="MBV52" s="121"/>
      <c r="MBW52" s="121"/>
      <c r="MBX52" s="121"/>
      <c r="MBY52" s="121"/>
      <c r="MBZ52" s="121"/>
      <c r="MCA52" s="121"/>
      <c r="MCB52" s="121"/>
      <c r="MCC52" s="121"/>
      <c r="MCD52" s="121"/>
      <c r="MCE52" s="121"/>
      <c r="MCF52" s="121"/>
      <c r="MCG52" s="121"/>
      <c r="MCH52" s="121"/>
      <c r="MCI52" s="121"/>
      <c r="MCJ52" s="121"/>
      <c r="MCK52" s="121"/>
      <c r="MCL52" s="121"/>
      <c r="MCM52" s="121"/>
      <c r="MCN52" s="121"/>
      <c r="MCO52" s="121"/>
      <c r="MCP52" s="121"/>
      <c r="MCQ52" s="121"/>
      <c r="MCR52" s="121"/>
      <c r="MCS52" s="121"/>
      <c r="MCT52" s="121"/>
      <c r="MCU52" s="121"/>
      <c r="MCV52" s="121"/>
      <c r="MCW52" s="121"/>
      <c r="MCX52" s="121"/>
      <c r="MCY52" s="121"/>
      <c r="MCZ52" s="121"/>
      <c r="MDA52" s="121"/>
      <c r="MDB52" s="121"/>
      <c r="MDC52" s="121"/>
      <c r="MDD52" s="121"/>
      <c r="MDE52" s="121"/>
      <c r="MDF52" s="121"/>
      <c r="MDG52" s="121"/>
      <c r="MDH52" s="121"/>
      <c r="MDI52" s="121"/>
      <c r="MDJ52" s="121"/>
      <c r="MDK52" s="121"/>
      <c r="MDL52" s="121"/>
      <c r="MDM52" s="121"/>
      <c r="MDN52" s="121"/>
      <c r="MDO52" s="121"/>
      <c r="MDP52" s="121"/>
      <c r="MDQ52" s="121"/>
      <c r="MDR52" s="121"/>
      <c r="MDS52" s="121"/>
      <c r="MDT52" s="121"/>
      <c r="MDU52" s="121"/>
      <c r="MDV52" s="121"/>
      <c r="MDW52" s="121"/>
      <c r="MDX52" s="121"/>
      <c r="MDY52" s="121"/>
      <c r="MDZ52" s="121"/>
      <c r="MEA52" s="121"/>
      <c r="MEB52" s="121"/>
      <c r="MEC52" s="121"/>
      <c r="MED52" s="121"/>
      <c r="MEE52" s="121"/>
      <c r="MEF52" s="121"/>
      <c r="MEG52" s="121"/>
      <c r="MEH52" s="121"/>
      <c r="MEI52" s="121"/>
      <c r="MEJ52" s="121"/>
      <c r="MEK52" s="121"/>
      <c r="MEL52" s="121"/>
      <c r="MEM52" s="121"/>
      <c r="MEN52" s="121"/>
      <c r="MEO52" s="121"/>
      <c r="MEP52" s="121"/>
      <c r="MEQ52" s="121"/>
      <c r="MER52" s="121"/>
      <c r="MES52" s="121"/>
      <c r="MET52" s="121"/>
      <c r="MEU52" s="121"/>
      <c r="MEV52" s="121"/>
      <c r="MEW52" s="121"/>
      <c r="MEX52" s="121"/>
      <c r="MEY52" s="121"/>
      <c r="MEZ52" s="121"/>
      <c r="MFA52" s="121"/>
      <c r="MFB52" s="121"/>
      <c r="MFC52" s="121"/>
      <c r="MFD52" s="121"/>
      <c r="MFE52" s="121"/>
      <c r="MFF52" s="121"/>
      <c r="MFG52" s="121"/>
      <c r="MFH52" s="121"/>
      <c r="MFI52" s="121"/>
      <c r="MFJ52" s="121"/>
      <c r="MFK52" s="121"/>
      <c r="MFL52" s="121"/>
      <c r="MFM52" s="121"/>
      <c r="MFN52" s="121"/>
      <c r="MFO52" s="121"/>
      <c r="MFP52" s="121"/>
      <c r="MFQ52" s="121"/>
      <c r="MFR52" s="121"/>
      <c r="MFS52" s="121"/>
      <c r="MFT52" s="121"/>
      <c r="MFU52" s="121"/>
      <c r="MFV52" s="121"/>
      <c r="MFW52" s="121"/>
      <c r="MFX52" s="121"/>
      <c r="MFY52" s="121"/>
      <c r="MFZ52" s="121"/>
      <c r="MGA52" s="121"/>
      <c r="MGB52" s="121"/>
      <c r="MGC52" s="121"/>
      <c r="MGD52" s="121"/>
      <c r="MGE52" s="121"/>
      <c r="MGF52" s="121"/>
      <c r="MGG52" s="121"/>
      <c r="MGH52" s="121"/>
      <c r="MGI52" s="121"/>
      <c r="MGJ52" s="121"/>
      <c r="MGK52" s="121"/>
      <c r="MGL52" s="121"/>
      <c r="MGM52" s="121"/>
      <c r="MGN52" s="121"/>
      <c r="MGO52" s="121"/>
      <c r="MGP52" s="121"/>
      <c r="MGQ52" s="121"/>
      <c r="MGR52" s="121"/>
      <c r="MGS52" s="121"/>
      <c r="MGT52" s="121"/>
      <c r="MGU52" s="121"/>
      <c r="MGV52" s="121"/>
      <c r="MGW52" s="121"/>
      <c r="MGX52" s="121"/>
      <c r="MGY52" s="121"/>
      <c r="MGZ52" s="121"/>
      <c r="MHA52" s="121"/>
      <c r="MHB52" s="121"/>
      <c r="MHC52" s="121"/>
      <c r="MHD52" s="121"/>
      <c r="MHE52" s="121"/>
      <c r="MHF52" s="121"/>
      <c r="MHG52" s="121"/>
      <c r="MHH52" s="121"/>
      <c r="MHI52" s="121"/>
      <c r="MHJ52" s="121"/>
      <c r="MHK52" s="121"/>
      <c r="MHL52" s="121"/>
      <c r="MHM52" s="121"/>
      <c r="MHN52" s="121"/>
      <c r="MHO52" s="121"/>
      <c r="MHP52" s="121"/>
      <c r="MHQ52" s="121"/>
      <c r="MHR52" s="121"/>
      <c r="MHS52" s="121"/>
      <c r="MHT52" s="121"/>
      <c r="MHU52" s="121"/>
      <c r="MHV52" s="121"/>
      <c r="MHW52" s="121"/>
      <c r="MHX52" s="121"/>
      <c r="MHY52" s="121"/>
      <c r="MHZ52" s="121"/>
      <c r="MIA52" s="121"/>
      <c r="MIB52" s="121"/>
      <c r="MIC52" s="121"/>
      <c r="MID52" s="121"/>
      <c r="MIE52" s="121"/>
      <c r="MIF52" s="121"/>
      <c r="MIG52" s="121"/>
      <c r="MIH52" s="121"/>
      <c r="MII52" s="121"/>
      <c r="MIJ52" s="121"/>
      <c r="MIK52" s="121"/>
      <c r="MIL52" s="121"/>
      <c r="MIM52" s="121"/>
      <c r="MIN52" s="121"/>
      <c r="MIO52" s="121"/>
      <c r="MIP52" s="121"/>
      <c r="MIQ52" s="121"/>
      <c r="MIR52" s="121"/>
      <c r="MIS52" s="121"/>
      <c r="MIT52" s="121"/>
      <c r="MIU52" s="121"/>
      <c r="MIV52" s="121"/>
      <c r="MIW52" s="121"/>
      <c r="MIX52" s="121"/>
      <c r="MIY52" s="121"/>
      <c r="MIZ52" s="121"/>
      <c r="MJA52" s="121"/>
      <c r="MJB52" s="121"/>
      <c r="MJC52" s="121"/>
      <c r="MJD52" s="121"/>
      <c r="MJE52" s="121"/>
      <c r="MJF52" s="121"/>
      <c r="MJG52" s="121"/>
      <c r="MJH52" s="121"/>
      <c r="MJI52" s="121"/>
      <c r="MJJ52" s="121"/>
      <c r="MJK52" s="121"/>
      <c r="MJL52" s="121"/>
      <c r="MJM52" s="121"/>
      <c r="MJN52" s="121"/>
      <c r="MJO52" s="121"/>
      <c r="MJP52" s="121"/>
      <c r="MJQ52" s="121"/>
      <c r="MJR52" s="121"/>
      <c r="MJS52" s="121"/>
      <c r="MJT52" s="121"/>
      <c r="MJU52" s="121"/>
      <c r="MJV52" s="121"/>
      <c r="MJW52" s="121"/>
      <c r="MJX52" s="121"/>
      <c r="MJY52" s="121"/>
      <c r="MJZ52" s="121"/>
      <c r="MKA52" s="121"/>
      <c r="MKB52" s="121"/>
      <c r="MKC52" s="121"/>
      <c r="MKD52" s="121"/>
      <c r="MKE52" s="121"/>
      <c r="MKF52" s="121"/>
      <c r="MKG52" s="121"/>
      <c r="MKH52" s="121"/>
      <c r="MKI52" s="121"/>
      <c r="MKJ52" s="121"/>
      <c r="MKK52" s="121"/>
      <c r="MKL52" s="121"/>
      <c r="MKM52" s="121"/>
      <c r="MKN52" s="121"/>
      <c r="MKO52" s="121"/>
      <c r="MKP52" s="121"/>
      <c r="MKQ52" s="121"/>
      <c r="MKR52" s="121"/>
      <c r="MKS52" s="121"/>
      <c r="MKT52" s="121"/>
      <c r="MKU52" s="121"/>
      <c r="MKV52" s="121"/>
      <c r="MKW52" s="121"/>
      <c r="MKX52" s="121"/>
      <c r="MKY52" s="121"/>
      <c r="MKZ52" s="121"/>
      <c r="MLA52" s="121"/>
      <c r="MLB52" s="121"/>
      <c r="MLC52" s="121"/>
      <c r="MLD52" s="121"/>
      <c r="MLE52" s="121"/>
      <c r="MLF52" s="121"/>
      <c r="MLG52" s="121"/>
      <c r="MLH52" s="121"/>
      <c r="MLI52" s="121"/>
      <c r="MLJ52" s="121"/>
      <c r="MLK52" s="121"/>
      <c r="MLL52" s="121"/>
      <c r="MLM52" s="121"/>
      <c r="MLN52" s="121"/>
      <c r="MLO52" s="121"/>
      <c r="MLP52" s="121"/>
      <c r="MLQ52" s="121"/>
      <c r="MLR52" s="121"/>
      <c r="MLS52" s="121"/>
      <c r="MLT52" s="121"/>
      <c r="MLU52" s="121"/>
      <c r="MLV52" s="121"/>
      <c r="MLW52" s="121"/>
      <c r="MLX52" s="121"/>
      <c r="MLY52" s="121"/>
      <c r="MLZ52" s="121"/>
      <c r="MMA52" s="121"/>
      <c r="MMB52" s="121"/>
      <c r="MMC52" s="121"/>
      <c r="MMD52" s="121"/>
      <c r="MME52" s="121"/>
      <c r="MMF52" s="121"/>
      <c r="MMG52" s="121"/>
      <c r="MMH52" s="121"/>
      <c r="MMI52" s="121"/>
      <c r="MMJ52" s="121"/>
      <c r="MMK52" s="121"/>
      <c r="MML52" s="121"/>
      <c r="MMM52" s="121"/>
      <c r="MMN52" s="121"/>
      <c r="MMO52" s="121"/>
      <c r="MMP52" s="121"/>
      <c r="MMQ52" s="121"/>
      <c r="MMR52" s="121"/>
      <c r="MMS52" s="121"/>
      <c r="MMT52" s="121"/>
      <c r="MMU52" s="121"/>
      <c r="MMV52" s="121"/>
      <c r="MMW52" s="121"/>
      <c r="MMX52" s="121"/>
      <c r="MMY52" s="121"/>
      <c r="MMZ52" s="121"/>
      <c r="MNA52" s="121"/>
      <c r="MNB52" s="121"/>
      <c r="MNC52" s="121"/>
      <c r="MND52" s="121"/>
      <c r="MNE52" s="121"/>
      <c r="MNF52" s="121"/>
      <c r="MNG52" s="121"/>
      <c r="MNH52" s="121"/>
      <c r="MNI52" s="121"/>
      <c r="MNJ52" s="121"/>
      <c r="MNK52" s="121"/>
      <c r="MNL52" s="121"/>
      <c r="MNM52" s="121"/>
      <c r="MNN52" s="121"/>
      <c r="MNO52" s="121"/>
      <c r="MNP52" s="121"/>
      <c r="MNQ52" s="121"/>
      <c r="MNR52" s="121"/>
      <c r="MNS52" s="121"/>
      <c r="MNT52" s="121"/>
      <c r="MNU52" s="121"/>
      <c r="MNV52" s="121"/>
      <c r="MNW52" s="121"/>
      <c r="MNX52" s="121"/>
      <c r="MNY52" s="121"/>
      <c r="MNZ52" s="121"/>
      <c r="MOA52" s="121"/>
      <c r="MOB52" s="121"/>
      <c r="MOC52" s="121"/>
      <c r="MOD52" s="121"/>
      <c r="MOE52" s="121"/>
      <c r="MOF52" s="121"/>
      <c r="MOG52" s="121"/>
      <c r="MOH52" s="121"/>
      <c r="MOI52" s="121"/>
      <c r="MOJ52" s="121"/>
      <c r="MOK52" s="121"/>
      <c r="MOL52" s="121"/>
      <c r="MOM52" s="121"/>
      <c r="MON52" s="121"/>
      <c r="MOO52" s="121"/>
      <c r="MOP52" s="121"/>
      <c r="MOQ52" s="121"/>
      <c r="MOR52" s="121"/>
      <c r="MOS52" s="121"/>
      <c r="MOT52" s="121"/>
      <c r="MOU52" s="121"/>
      <c r="MOV52" s="121"/>
      <c r="MOW52" s="121"/>
      <c r="MOX52" s="121"/>
      <c r="MOY52" s="121"/>
      <c r="MOZ52" s="121"/>
      <c r="MPA52" s="121"/>
      <c r="MPB52" s="121"/>
      <c r="MPC52" s="121"/>
      <c r="MPD52" s="121"/>
      <c r="MPE52" s="121"/>
      <c r="MPF52" s="121"/>
      <c r="MPG52" s="121"/>
      <c r="MPH52" s="121"/>
      <c r="MPI52" s="121"/>
      <c r="MPJ52" s="121"/>
      <c r="MPK52" s="121"/>
      <c r="MPL52" s="121"/>
      <c r="MPM52" s="121"/>
      <c r="MPN52" s="121"/>
      <c r="MPO52" s="121"/>
      <c r="MPP52" s="121"/>
      <c r="MPQ52" s="121"/>
      <c r="MPR52" s="121"/>
      <c r="MPS52" s="121"/>
      <c r="MPT52" s="121"/>
      <c r="MPU52" s="121"/>
      <c r="MPV52" s="121"/>
      <c r="MPW52" s="121"/>
      <c r="MPX52" s="121"/>
      <c r="MPY52" s="121"/>
      <c r="MPZ52" s="121"/>
      <c r="MQA52" s="121"/>
      <c r="MQB52" s="121"/>
      <c r="MQC52" s="121"/>
      <c r="MQD52" s="121"/>
      <c r="MQE52" s="121"/>
      <c r="MQF52" s="121"/>
      <c r="MQG52" s="121"/>
      <c r="MQH52" s="121"/>
      <c r="MQI52" s="121"/>
      <c r="MQJ52" s="121"/>
      <c r="MQK52" s="121"/>
      <c r="MQL52" s="121"/>
      <c r="MQM52" s="121"/>
      <c r="MQN52" s="121"/>
      <c r="MQO52" s="121"/>
      <c r="MQP52" s="121"/>
      <c r="MQQ52" s="121"/>
      <c r="MQR52" s="121"/>
      <c r="MQS52" s="121"/>
      <c r="MQT52" s="121"/>
      <c r="MQU52" s="121"/>
      <c r="MQV52" s="121"/>
      <c r="MQW52" s="121"/>
      <c r="MQX52" s="121"/>
      <c r="MQY52" s="121"/>
      <c r="MQZ52" s="121"/>
      <c r="MRA52" s="121"/>
      <c r="MRB52" s="121"/>
      <c r="MRC52" s="121"/>
      <c r="MRD52" s="121"/>
      <c r="MRE52" s="121"/>
      <c r="MRF52" s="121"/>
      <c r="MRG52" s="121"/>
      <c r="MRH52" s="121"/>
      <c r="MRI52" s="121"/>
      <c r="MRJ52" s="121"/>
      <c r="MRK52" s="121"/>
      <c r="MRL52" s="121"/>
      <c r="MRM52" s="121"/>
      <c r="MRN52" s="121"/>
      <c r="MRO52" s="121"/>
      <c r="MRP52" s="121"/>
      <c r="MRQ52" s="121"/>
      <c r="MRR52" s="121"/>
      <c r="MRS52" s="121"/>
      <c r="MRT52" s="121"/>
      <c r="MRU52" s="121"/>
      <c r="MRV52" s="121"/>
      <c r="MRW52" s="121"/>
      <c r="MRX52" s="121"/>
      <c r="MRY52" s="121"/>
      <c r="MRZ52" s="121"/>
      <c r="MSA52" s="121"/>
      <c r="MSB52" s="121"/>
      <c r="MSC52" s="121"/>
      <c r="MSD52" s="121"/>
      <c r="MSE52" s="121"/>
      <c r="MSF52" s="121"/>
      <c r="MSG52" s="121"/>
      <c r="MSH52" s="121"/>
      <c r="MSI52" s="121"/>
      <c r="MSJ52" s="121"/>
      <c r="MSK52" s="121"/>
      <c r="MSL52" s="121"/>
      <c r="MSM52" s="121"/>
      <c r="MSN52" s="121"/>
      <c r="MSO52" s="121"/>
      <c r="MSP52" s="121"/>
      <c r="MSQ52" s="121"/>
      <c r="MSR52" s="121"/>
      <c r="MSS52" s="121"/>
      <c r="MST52" s="121"/>
      <c r="MSU52" s="121"/>
      <c r="MSV52" s="121"/>
      <c r="MSW52" s="121"/>
      <c r="MSX52" s="121"/>
      <c r="MSY52" s="121"/>
      <c r="MSZ52" s="121"/>
      <c r="MTA52" s="121"/>
      <c r="MTB52" s="121"/>
      <c r="MTC52" s="121"/>
      <c r="MTD52" s="121"/>
      <c r="MTE52" s="121"/>
      <c r="MTF52" s="121"/>
      <c r="MTG52" s="121"/>
      <c r="MTH52" s="121"/>
      <c r="MTI52" s="121"/>
      <c r="MTJ52" s="121"/>
      <c r="MTK52" s="121"/>
      <c r="MTL52" s="121"/>
      <c r="MTM52" s="121"/>
      <c r="MTN52" s="121"/>
      <c r="MTO52" s="121"/>
      <c r="MTP52" s="121"/>
      <c r="MTQ52" s="121"/>
      <c r="MTR52" s="121"/>
      <c r="MTS52" s="121"/>
      <c r="MTT52" s="121"/>
      <c r="MTU52" s="121"/>
      <c r="MTV52" s="121"/>
      <c r="MTW52" s="121"/>
      <c r="MTX52" s="121"/>
      <c r="MTY52" s="121"/>
      <c r="MTZ52" s="121"/>
      <c r="MUA52" s="121"/>
      <c r="MUB52" s="121"/>
      <c r="MUC52" s="121"/>
      <c r="MUD52" s="121"/>
      <c r="MUE52" s="121"/>
      <c r="MUF52" s="121"/>
      <c r="MUG52" s="121"/>
      <c r="MUH52" s="121"/>
      <c r="MUI52" s="121"/>
      <c r="MUJ52" s="121"/>
      <c r="MUK52" s="121"/>
      <c r="MUL52" s="121"/>
      <c r="MUM52" s="121"/>
      <c r="MUN52" s="121"/>
      <c r="MUO52" s="121"/>
      <c r="MUP52" s="121"/>
      <c r="MUQ52" s="121"/>
      <c r="MUR52" s="121"/>
      <c r="MUS52" s="121"/>
      <c r="MUT52" s="121"/>
      <c r="MUU52" s="121"/>
      <c r="MUV52" s="121"/>
      <c r="MUW52" s="121"/>
      <c r="MUX52" s="121"/>
      <c r="MUY52" s="121"/>
      <c r="MUZ52" s="121"/>
      <c r="MVA52" s="121"/>
      <c r="MVB52" s="121"/>
      <c r="MVC52" s="121"/>
      <c r="MVD52" s="121"/>
      <c r="MVE52" s="121"/>
      <c r="MVF52" s="121"/>
      <c r="MVG52" s="121"/>
      <c r="MVH52" s="121"/>
      <c r="MVI52" s="121"/>
      <c r="MVJ52" s="121"/>
      <c r="MVK52" s="121"/>
      <c r="MVL52" s="121"/>
      <c r="MVM52" s="121"/>
      <c r="MVN52" s="121"/>
      <c r="MVO52" s="121"/>
      <c r="MVP52" s="121"/>
      <c r="MVQ52" s="121"/>
      <c r="MVR52" s="121"/>
      <c r="MVS52" s="121"/>
      <c r="MVT52" s="121"/>
      <c r="MVU52" s="121"/>
      <c r="MVV52" s="121"/>
      <c r="MVW52" s="121"/>
      <c r="MVX52" s="121"/>
      <c r="MVY52" s="121"/>
      <c r="MVZ52" s="121"/>
      <c r="MWA52" s="121"/>
      <c r="MWB52" s="121"/>
      <c r="MWC52" s="121"/>
      <c r="MWD52" s="121"/>
      <c r="MWE52" s="121"/>
      <c r="MWF52" s="121"/>
      <c r="MWG52" s="121"/>
      <c r="MWH52" s="121"/>
      <c r="MWI52" s="121"/>
      <c r="MWJ52" s="121"/>
      <c r="MWK52" s="121"/>
      <c r="MWL52" s="121"/>
      <c r="MWM52" s="121"/>
      <c r="MWN52" s="121"/>
      <c r="MWO52" s="121"/>
      <c r="MWP52" s="121"/>
      <c r="MWQ52" s="121"/>
      <c r="MWR52" s="121"/>
      <c r="MWS52" s="121"/>
      <c r="MWT52" s="121"/>
      <c r="MWU52" s="121"/>
      <c r="MWV52" s="121"/>
      <c r="MWW52" s="121"/>
      <c r="MWX52" s="121"/>
      <c r="MWY52" s="121"/>
      <c r="MWZ52" s="121"/>
      <c r="MXA52" s="121"/>
      <c r="MXB52" s="121"/>
      <c r="MXC52" s="121"/>
      <c r="MXD52" s="121"/>
      <c r="MXE52" s="121"/>
      <c r="MXF52" s="121"/>
      <c r="MXG52" s="121"/>
      <c r="MXH52" s="121"/>
      <c r="MXI52" s="121"/>
      <c r="MXJ52" s="121"/>
      <c r="MXK52" s="121"/>
      <c r="MXL52" s="121"/>
      <c r="MXM52" s="121"/>
      <c r="MXN52" s="121"/>
      <c r="MXO52" s="121"/>
      <c r="MXP52" s="121"/>
      <c r="MXQ52" s="121"/>
      <c r="MXR52" s="121"/>
      <c r="MXS52" s="121"/>
      <c r="MXT52" s="121"/>
      <c r="MXU52" s="121"/>
      <c r="MXV52" s="121"/>
      <c r="MXW52" s="121"/>
      <c r="MXX52" s="121"/>
      <c r="MXY52" s="121"/>
      <c r="MXZ52" s="121"/>
      <c r="MYA52" s="121"/>
      <c r="MYB52" s="121"/>
      <c r="MYC52" s="121"/>
      <c r="MYD52" s="121"/>
      <c r="MYE52" s="121"/>
      <c r="MYF52" s="121"/>
      <c r="MYG52" s="121"/>
      <c r="MYH52" s="121"/>
      <c r="MYI52" s="121"/>
      <c r="MYJ52" s="121"/>
      <c r="MYK52" s="121"/>
      <c r="MYL52" s="121"/>
      <c r="MYM52" s="121"/>
      <c r="MYN52" s="121"/>
      <c r="MYO52" s="121"/>
      <c r="MYP52" s="121"/>
      <c r="MYQ52" s="121"/>
      <c r="MYR52" s="121"/>
      <c r="MYS52" s="121"/>
      <c r="MYT52" s="121"/>
      <c r="MYU52" s="121"/>
      <c r="MYV52" s="121"/>
      <c r="MYW52" s="121"/>
      <c r="MYX52" s="121"/>
      <c r="MYY52" s="121"/>
      <c r="MYZ52" s="121"/>
      <c r="MZA52" s="121"/>
      <c r="MZB52" s="121"/>
      <c r="MZC52" s="121"/>
      <c r="MZD52" s="121"/>
      <c r="MZE52" s="121"/>
      <c r="MZF52" s="121"/>
      <c r="MZG52" s="121"/>
      <c r="MZH52" s="121"/>
      <c r="MZI52" s="121"/>
      <c r="MZJ52" s="121"/>
      <c r="MZK52" s="121"/>
      <c r="MZL52" s="121"/>
      <c r="MZM52" s="121"/>
      <c r="MZN52" s="121"/>
      <c r="MZO52" s="121"/>
      <c r="MZP52" s="121"/>
      <c r="MZQ52" s="121"/>
      <c r="MZR52" s="121"/>
      <c r="MZS52" s="121"/>
      <c r="MZT52" s="121"/>
      <c r="MZU52" s="121"/>
      <c r="MZV52" s="121"/>
      <c r="MZW52" s="121"/>
      <c r="MZX52" s="121"/>
      <c r="MZY52" s="121"/>
      <c r="MZZ52" s="121"/>
      <c r="NAA52" s="121"/>
      <c r="NAB52" s="121"/>
      <c r="NAC52" s="121"/>
      <c r="NAD52" s="121"/>
      <c r="NAE52" s="121"/>
      <c r="NAF52" s="121"/>
      <c r="NAG52" s="121"/>
      <c r="NAH52" s="121"/>
      <c r="NAI52" s="121"/>
      <c r="NAJ52" s="121"/>
      <c r="NAK52" s="121"/>
      <c r="NAL52" s="121"/>
      <c r="NAM52" s="121"/>
      <c r="NAN52" s="121"/>
      <c r="NAO52" s="121"/>
      <c r="NAP52" s="121"/>
      <c r="NAQ52" s="121"/>
      <c r="NAR52" s="121"/>
      <c r="NAS52" s="121"/>
      <c r="NAT52" s="121"/>
      <c r="NAU52" s="121"/>
      <c r="NAV52" s="121"/>
      <c r="NAW52" s="121"/>
      <c r="NAX52" s="121"/>
      <c r="NAY52" s="121"/>
      <c r="NAZ52" s="121"/>
      <c r="NBA52" s="121"/>
      <c r="NBB52" s="121"/>
      <c r="NBC52" s="121"/>
      <c r="NBD52" s="121"/>
      <c r="NBE52" s="121"/>
      <c r="NBF52" s="121"/>
      <c r="NBG52" s="121"/>
      <c r="NBH52" s="121"/>
      <c r="NBI52" s="121"/>
      <c r="NBJ52" s="121"/>
      <c r="NBK52" s="121"/>
      <c r="NBL52" s="121"/>
      <c r="NBM52" s="121"/>
      <c r="NBN52" s="121"/>
      <c r="NBO52" s="121"/>
      <c r="NBP52" s="121"/>
      <c r="NBQ52" s="121"/>
      <c r="NBR52" s="121"/>
      <c r="NBS52" s="121"/>
      <c r="NBT52" s="121"/>
      <c r="NBU52" s="121"/>
      <c r="NBV52" s="121"/>
      <c r="NBW52" s="121"/>
      <c r="NBX52" s="121"/>
      <c r="NBY52" s="121"/>
      <c r="NBZ52" s="121"/>
      <c r="NCA52" s="121"/>
      <c r="NCB52" s="121"/>
      <c r="NCC52" s="121"/>
      <c r="NCD52" s="121"/>
      <c r="NCE52" s="121"/>
      <c r="NCF52" s="121"/>
      <c r="NCG52" s="121"/>
      <c r="NCH52" s="121"/>
      <c r="NCI52" s="121"/>
      <c r="NCJ52" s="121"/>
      <c r="NCK52" s="121"/>
      <c r="NCL52" s="121"/>
      <c r="NCM52" s="121"/>
      <c r="NCN52" s="121"/>
      <c r="NCO52" s="121"/>
      <c r="NCP52" s="121"/>
      <c r="NCQ52" s="121"/>
      <c r="NCR52" s="121"/>
      <c r="NCS52" s="121"/>
      <c r="NCT52" s="121"/>
      <c r="NCU52" s="121"/>
      <c r="NCV52" s="121"/>
      <c r="NCW52" s="121"/>
      <c r="NCX52" s="121"/>
      <c r="NCY52" s="121"/>
      <c r="NCZ52" s="121"/>
      <c r="NDA52" s="121"/>
      <c r="NDB52" s="121"/>
      <c r="NDC52" s="121"/>
      <c r="NDD52" s="121"/>
      <c r="NDE52" s="121"/>
      <c r="NDF52" s="121"/>
      <c r="NDG52" s="121"/>
      <c r="NDH52" s="121"/>
      <c r="NDI52" s="121"/>
      <c r="NDJ52" s="121"/>
      <c r="NDK52" s="121"/>
      <c r="NDL52" s="121"/>
      <c r="NDM52" s="121"/>
      <c r="NDN52" s="121"/>
      <c r="NDO52" s="121"/>
      <c r="NDP52" s="121"/>
      <c r="NDQ52" s="121"/>
      <c r="NDR52" s="121"/>
      <c r="NDS52" s="121"/>
      <c r="NDT52" s="121"/>
      <c r="NDU52" s="121"/>
      <c r="NDV52" s="121"/>
      <c r="NDW52" s="121"/>
      <c r="NDX52" s="121"/>
      <c r="NDY52" s="121"/>
      <c r="NDZ52" s="121"/>
      <c r="NEA52" s="121"/>
      <c r="NEB52" s="121"/>
      <c r="NEC52" s="121"/>
      <c r="NED52" s="121"/>
      <c r="NEE52" s="121"/>
      <c r="NEF52" s="121"/>
      <c r="NEG52" s="121"/>
      <c r="NEH52" s="121"/>
      <c r="NEI52" s="121"/>
      <c r="NEJ52" s="121"/>
      <c r="NEK52" s="121"/>
      <c r="NEL52" s="121"/>
      <c r="NEM52" s="121"/>
      <c r="NEN52" s="121"/>
      <c r="NEO52" s="121"/>
      <c r="NEP52" s="121"/>
      <c r="NEQ52" s="121"/>
      <c r="NER52" s="121"/>
      <c r="NES52" s="121"/>
      <c r="NET52" s="121"/>
      <c r="NEU52" s="121"/>
      <c r="NEV52" s="121"/>
      <c r="NEW52" s="121"/>
      <c r="NEX52" s="121"/>
      <c r="NEY52" s="121"/>
      <c r="NEZ52" s="121"/>
      <c r="NFA52" s="121"/>
      <c r="NFB52" s="121"/>
      <c r="NFC52" s="121"/>
      <c r="NFD52" s="121"/>
      <c r="NFE52" s="121"/>
      <c r="NFF52" s="121"/>
      <c r="NFG52" s="121"/>
      <c r="NFH52" s="121"/>
      <c r="NFI52" s="121"/>
      <c r="NFJ52" s="121"/>
      <c r="NFK52" s="121"/>
      <c r="NFL52" s="121"/>
      <c r="NFM52" s="121"/>
      <c r="NFN52" s="121"/>
      <c r="NFO52" s="121"/>
      <c r="NFP52" s="121"/>
      <c r="NFQ52" s="121"/>
      <c r="NFR52" s="121"/>
      <c r="NFS52" s="121"/>
      <c r="NFT52" s="121"/>
      <c r="NFU52" s="121"/>
      <c r="NFV52" s="121"/>
      <c r="NFW52" s="121"/>
      <c r="NFX52" s="121"/>
      <c r="NFY52" s="121"/>
      <c r="NFZ52" s="121"/>
      <c r="NGA52" s="121"/>
      <c r="NGB52" s="121"/>
      <c r="NGC52" s="121"/>
      <c r="NGD52" s="121"/>
      <c r="NGE52" s="121"/>
      <c r="NGF52" s="121"/>
      <c r="NGG52" s="121"/>
      <c r="NGH52" s="121"/>
      <c r="NGI52" s="121"/>
      <c r="NGJ52" s="121"/>
      <c r="NGK52" s="121"/>
      <c r="NGL52" s="121"/>
      <c r="NGM52" s="121"/>
      <c r="NGN52" s="121"/>
      <c r="NGO52" s="121"/>
      <c r="NGP52" s="121"/>
      <c r="NGQ52" s="121"/>
      <c r="NGR52" s="121"/>
      <c r="NGS52" s="121"/>
      <c r="NGT52" s="121"/>
      <c r="NGU52" s="121"/>
      <c r="NGV52" s="121"/>
      <c r="NGW52" s="121"/>
      <c r="NGX52" s="121"/>
      <c r="NGY52" s="121"/>
      <c r="NGZ52" s="121"/>
      <c r="NHA52" s="121"/>
      <c r="NHB52" s="121"/>
      <c r="NHC52" s="121"/>
      <c r="NHD52" s="121"/>
      <c r="NHE52" s="121"/>
      <c r="NHF52" s="121"/>
      <c r="NHG52" s="121"/>
      <c r="NHH52" s="121"/>
      <c r="NHI52" s="121"/>
      <c r="NHJ52" s="121"/>
      <c r="NHK52" s="121"/>
      <c r="NHL52" s="121"/>
      <c r="NHM52" s="121"/>
      <c r="NHN52" s="121"/>
      <c r="NHO52" s="121"/>
      <c r="NHP52" s="121"/>
      <c r="NHQ52" s="121"/>
      <c r="NHR52" s="121"/>
      <c r="NHS52" s="121"/>
      <c r="NHT52" s="121"/>
      <c r="NHU52" s="121"/>
      <c r="NHV52" s="121"/>
      <c r="NHW52" s="121"/>
      <c r="NHX52" s="121"/>
      <c r="NHY52" s="121"/>
      <c r="NHZ52" s="121"/>
      <c r="NIA52" s="121"/>
      <c r="NIB52" s="121"/>
      <c r="NIC52" s="121"/>
      <c r="NID52" s="121"/>
      <c r="NIE52" s="121"/>
      <c r="NIF52" s="121"/>
      <c r="NIG52" s="121"/>
      <c r="NIH52" s="121"/>
      <c r="NII52" s="121"/>
      <c r="NIJ52" s="121"/>
      <c r="NIK52" s="121"/>
      <c r="NIL52" s="121"/>
      <c r="NIM52" s="121"/>
      <c r="NIN52" s="121"/>
      <c r="NIO52" s="121"/>
      <c r="NIP52" s="121"/>
      <c r="NIQ52" s="121"/>
      <c r="NIR52" s="121"/>
      <c r="NIS52" s="121"/>
      <c r="NIT52" s="121"/>
      <c r="NIU52" s="121"/>
      <c r="NIV52" s="121"/>
      <c r="NIW52" s="121"/>
      <c r="NIX52" s="121"/>
      <c r="NIY52" s="121"/>
      <c r="NIZ52" s="121"/>
      <c r="NJA52" s="121"/>
      <c r="NJB52" s="121"/>
      <c r="NJC52" s="121"/>
      <c r="NJD52" s="121"/>
      <c r="NJE52" s="121"/>
      <c r="NJF52" s="121"/>
      <c r="NJG52" s="121"/>
      <c r="NJH52" s="121"/>
      <c r="NJI52" s="121"/>
      <c r="NJJ52" s="121"/>
      <c r="NJK52" s="121"/>
      <c r="NJL52" s="121"/>
      <c r="NJM52" s="121"/>
      <c r="NJN52" s="121"/>
      <c r="NJO52" s="121"/>
      <c r="NJP52" s="121"/>
      <c r="NJQ52" s="121"/>
      <c r="NJR52" s="121"/>
      <c r="NJS52" s="121"/>
      <c r="NJT52" s="121"/>
      <c r="NJU52" s="121"/>
      <c r="NJV52" s="121"/>
      <c r="NJW52" s="121"/>
      <c r="NJX52" s="121"/>
      <c r="NJY52" s="121"/>
      <c r="NJZ52" s="121"/>
      <c r="NKA52" s="121"/>
      <c r="NKB52" s="121"/>
      <c r="NKC52" s="121"/>
      <c r="NKD52" s="121"/>
      <c r="NKE52" s="121"/>
      <c r="NKF52" s="121"/>
      <c r="NKG52" s="121"/>
      <c r="NKH52" s="121"/>
      <c r="NKI52" s="121"/>
      <c r="NKJ52" s="121"/>
      <c r="NKK52" s="121"/>
      <c r="NKL52" s="121"/>
      <c r="NKM52" s="121"/>
      <c r="NKN52" s="121"/>
      <c r="NKO52" s="121"/>
      <c r="NKP52" s="121"/>
      <c r="NKQ52" s="121"/>
      <c r="NKR52" s="121"/>
      <c r="NKS52" s="121"/>
      <c r="NKT52" s="121"/>
      <c r="NKU52" s="121"/>
      <c r="NKV52" s="121"/>
      <c r="NKW52" s="121"/>
      <c r="NKX52" s="121"/>
      <c r="NKY52" s="121"/>
      <c r="NKZ52" s="121"/>
      <c r="NLA52" s="121"/>
      <c r="NLB52" s="121"/>
      <c r="NLC52" s="121"/>
      <c r="NLD52" s="121"/>
      <c r="NLE52" s="121"/>
      <c r="NLF52" s="121"/>
      <c r="NLG52" s="121"/>
      <c r="NLH52" s="121"/>
      <c r="NLI52" s="121"/>
      <c r="NLJ52" s="121"/>
      <c r="NLK52" s="121"/>
      <c r="NLL52" s="121"/>
      <c r="NLM52" s="121"/>
      <c r="NLN52" s="121"/>
      <c r="NLO52" s="121"/>
      <c r="NLP52" s="121"/>
      <c r="NLQ52" s="121"/>
      <c r="NLR52" s="121"/>
      <c r="NLS52" s="121"/>
      <c r="NLT52" s="121"/>
      <c r="NLU52" s="121"/>
      <c r="NLV52" s="121"/>
      <c r="NLW52" s="121"/>
      <c r="NLX52" s="121"/>
      <c r="NLY52" s="121"/>
      <c r="NLZ52" s="121"/>
      <c r="NMA52" s="121"/>
      <c r="NMB52" s="121"/>
      <c r="NMC52" s="121"/>
      <c r="NMD52" s="121"/>
      <c r="NME52" s="121"/>
      <c r="NMF52" s="121"/>
      <c r="NMG52" s="121"/>
      <c r="NMH52" s="121"/>
      <c r="NMI52" s="121"/>
      <c r="NMJ52" s="121"/>
      <c r="NMK52" s="121"/>
      <c r="NML52" s="121"/>
      <c r="NMM52" s="121"/>
      <c r="NMN52" s="121"/>
      <c r="NMO52" s="121"/>
      <c r="NMP52" s="121"/>
      <c r="NMQ52" s="121"/>
      <c r="NMR52" s="121"/>
      <c r="NMS52" s="121"/>
      <c r="NMT52" s="121"/>
      <c r="NMU52" s="121"/>
      <c r="NMV52" s="121"/>
      <c r="NMW52" s="121"/>
      <c r="NMX52" s="121"/>
      <c r="NMY52" s="121"/>
      <c r="NMZ52" s="121"/>
      <c r="NNA52" s="121"/>
      <c r="NNB52" s="121"/>
      <c r="NNC52" s="121"/>
      <c r="NND52" s="121"/>
      <c r="NNE52" s="121"/>
      <c r="NNF52" s="121"/>
      <c r="NNG52" s="121"/>
      <c r="NNH52" s="121"/>
      <c r="NNI52" s="121"/>
      <c r="NNJ52" s="121"/>
      <c r="NNK52" s="121"/>
      <c r="NNL52" s="121"/>
      <c r="NNM52" s="121"/>
      <c r="NNN52" s="121"/>
      <c r="NNO52" s="121"/>
      <c r="NNP52" s="121"/>
      <c r="NNQ52" s="121"/>
      <c r="NNR52" s="121"/>
      <c r="NNS52" s="121"/>
      <c r="NNT52" s="121"/>
      <c r="NNU52" s="121"/>
      <c r="NNV52" s="121"/>
      <c r="NNW52" s="121"/>
      <c r="NNX52" s="121"/>
      <c r="NNY52" s="121"/>
      <c r="NNZ52" s="121"/>
      <c r="NOA52" s="121"/>
      <c r="NOB52" s="121"/>
      <c r="NOC52" s="121"/>
      <c r="NOD52" s="121"/>
      <c r="NOE52" s="121"/>
      <c r="NOF52" s="121"/>
      <c r="NOG52" s="121"/>
      <c r="NOH52" s="121"/>
      <c r="NOI52" s="121"/>
      <c r="NOJ52" s="121"/>
      <c r="NOK52" s="121"/>
      <c r="NOL52" s="121"/>
      <c r="NOM52" s="121"/>
      <c r="NON52" s="121"/>
      <c r="NOO52" s="121"/>
      <c r="NOP52" s="121"/>
      <c r="NOQ52" s="121"/>
      <c r="NOR52" s="121"/>
      <c r="NOS52" s="121"/>
      <c r="NOT52" s="121"/>
      <c r="NOU52" s="121"/>
      <c r="NOV52" s="121"/>
      <c r="NOW52" s="121"/>
      <c r="NOX52" s="121"/>
      <c r="NOY52" s="121"/>
      <c r="NOZ52" s="121"/>
      <c r="NPA52" s="121"/>
      <c r="NPB52" s="121"/>
      <c r="NPC52" s="121"/>
      <c r="NPD52" s="121"/>
      <c r="NPE52" s="121"/>
      <c r="NPF52" s="121"/>
      <c r="NPG52" s="121"/>
      <c r="NPH52" s="121"/>
      <c r="NPI52" s="121"/>
      <c r="NPJ52" s="121"/>
      <c r="NPK52" s="121"/>
      <c r="NPL52" s="121"/>
      <c r="NPM52" s="121"/>
      <c r="NPN52" s="121"/>
      <c r="NPO52" s="121"/>
      <c r="NPP52" s="121"/>
      <c r="NPQ52" s="121"/>
      <c r="NPR52" s="121"/>
      <c r="NPS52" s="121"/>
      <c r="NPT52" s="121"/>
      <c r="NPU52" s="121"/>
      <c r="NPV52" s="121"/>
      <c r="NPW52" s="121"/>
      <c r="NPX52" s="121"/>
      <c r="NPY52" s="121"/>
      <c r="NPZ52" s="121"/>
      <c r="NQA52" s="121"/>
      <c r="NQB52" s="121"/>
      <c r="NQC52" s="121"/>
      <c r="NQD52" s="121"/>
      <c r="NQE52" s="121"/>
      <c r="NQF52" s="121"/>
      <c r="NQG52" s="121"/>
      <c r="NQH52" s="121"/>
      <c r="NQI52" s="121"/>
      <c r="NQJ52" s="121"/>
      <c r="NQK52" s="121"/>
      <c r="NQL52" s="121"/>
      <c r="NQM52" s="121"/>
      <c r="NQN52" s="121"/>
      <c r="NQO52" s="121"/>
      <c r="NQP52" s="121"/>
      <c r="NQQ52" s="121"/>
      <c r="NQR52" s="121"/>
      <c r="NQS52" s="121"/>
      <c r="NQT52" s="121"/>
      <c r="NQU52" s="121"/>
      <c r="NQV52" s="121"/>
      <c r="NQW52" s="121"/>
      <c r="NQX52" s="121"/>
      <c r="NQY52" s="121"/>
      <c r="NQZ52" s="121"/>
      <c r="NRA52" s="121"/>
      <c r="NRB52" s="121"/>
      <c r="NRC52" s="121"/>
      <c r="NRD52" s="121"/>
      <c r="NRE52" s="121"/>
      <c r="NRF52" s="121"/>
      <c r="NRG52" s="121"/>
      <c r="NRH52" s="121"/>
      <c r="NRI52" s="121"/>
      <c r="NRJ52" s="121"/>
      <c r="NRK52" s="121"/>
      <c r="NRL52" s="121"/>
      <c r="NRM52" s="121"/>
      <c r="NRN52" s="121"/>
      <c r="NRO52" s="121"/>
      <c r="NRP52" s="121"/>
      <c r="NRQ52" s="121"/>
      <c r="NRR52" s="121"/>
      <c r="NRS52" s="121"/>
      <c r="NRT52" s="121"/>
      <c r="NRU52" s="121"/>
      <c r="NRV52" s="121"/>
      <c r="NRW52" s="121"/>
      <c r="NRX52" s="121"/>
      <c r="NRY52" s="121"/>
      <c r="NRZ52" s="121"/>
      <c r="NSA52" s="121"/>
      <c r="NSB52" s="121"/>
      <c r="NSC52" s="121"/>
      <c r="NSD52" s="121"/>
      <c r="NSE52" s="121"/>
      <c r="NSF52" s="121"/>
      <c r="NSG52" s="121"/>
      <c r="NSH52" s="121"/>
      <c r="NSI52" s="121"/>
      <c r="NSJ52" s="121"/>
      <c r="NSK52" s="121"/>
      <c r="NSL52" s="121"/>
      <c r="NSM52" s="121"/>
      <c r="NSN52" s="121"/>
      <c r="NSO52" s="121"/>
      <c r="NSP52" s="121"/>
      <c r="NSQ52" s="121"/>
      <c r="NSR52" s="121"/>
      <c r="NSS52" s="121"/>
      <c r="NST52" s="121"/>
      <c r="NSU52" s="121"/>
      <c r="NSV52" s="121"/>
      <c r="NSW52" s="121"/>
      <c r="NSX52" s="121"/>
      <c r="NSY52" s="121"/>
      <c r="NSZ52" s="121"/>
      <c r="NTA52" s="121"/>
      <c r="NTB52" s="121"/>
      <c r="NTC52" s="121"/>
      <c r="NTD52" s="121"/>
      <c r="NTE52" s="121"/>
      <c r="NTF52" s="121"/>
      <c r="NTG52" s="121"/>
      <c r="NTH52" s="121"/>
      <c r="NTI52" s="121"/>
      <c r="NTJ52" s="121"/>
      <c r="NTK52" s="121"/>
      <c r="NTL52" s="121"/>
      <c r="NTM52" s="121"/>
      <c r="NTN52" s="121"/>
      <c r="NTO52" s="121"/>
      <c r="NTP52" s="121"/>
      <c r="NTQ52" s="121"/>
      <c r="NTR52" s="121"/>
      <c r="NTS52" s="121"/>
      <c r="NTT52" s="121"/>
      <c r="NTU52" s="121"/>
      <c r="NTV52" s="121"/>
      <c r="NTW52" s="121"/>
      <c r="NTX52" s="121"/>
      <c r="NTY52" s="121"/>
      <c r="NTZ52" s="121"/>
      <c r="NUA52" s="121"/>
      <c r="NUB52" s="121"/>
      <c r="NUC52" s="121"/>
      <c r="NUD52" s="121"/>
      <c r="NUE52" s="121"/>
      <c r="NUF52" s="121"/>
      <c r="NUG52" s="121"/>
      <c r="NUH52" s="121"/>
      <c r="NUI52" s="121"/>
      <c r="NUJ52" s="121"/>
      <c r="NUK52" s="121"/>
      <c r="NUL52" s="121"/>
      <c r="NUM52" s="121"/>
      <c r="NUN52" s="121"/>
      <c r="NUO52" s="121"/>
      <c r="NUP52" s="121"/>
      <c r="NUQ52" s="121"/>
      <c r="NUR52" s="121"/>
      <c r="NUS52" s="121"/>
      <c r="NUT52" s="121"/>
      <c r="NUU52" s="121"/>
      <c r="NUV52" s="121"/>
      <c r="NUW52" s="121"/>
      <c r="NUX52" s="121"/>
      <c r="NUY52" s="121"/>
      <c r="NUZ52" s="121"/>
      <c r="NVA52" s="121"/>
      <c r="NVB52" s="121"/>
      <c r="NVC52" s="121"/>
      <c r="NVD52" s="121"/>
      <c r="NVE52" s="121"/>
      <c r="NVF52" s="121"/>
      <c r="NVG52" s="121"/>
      <c r="NVH52" s="121"/>
      <c r="NVI52" s="121"/>
      <c r="NVJ52" s="121"/>
      <c r="NVK52" s="121"/>
      <c r="NVL52" s="121"/>
      <c r="NVM52" s="121"/>
      <c r="NVN52" s="121"/>
      <c r="NVO52" s="121"/>
      <c r="NVP52" s="121"/>
      <c r="NVQ52" s="121"/>
      <c r="NVR52" s="121"/>
      <c r="NVS52" s="121"/>
      <c r="NVT52" s="121"/>
      <c r="NVU52" s="121"/>
      <c r="NVV52" s="121"/>
      <c r="NVW52" s="121"/>
      <c r="NVX52" s="121"/>
      <c r="NVY52" s="121"/>
      <c r="NVZ52" s="121"/>
      <c r="NWA52" s="121"/>
      <c r="NWB52" s="121"/>
      <c r="NWC52" s="121"/>
      <c r="NWD52" s="121"/>
      <c r="NWE52" s="121"/>
      <c r="NWF52" s="121"/>
      <c r="NWG52" s="121"/>
      <c r="NWH52" s="121"/>
      <c r="NWI52" s="121"/>
      <c r="NWJ52" s="121"/>
      <c r="NWK52" s="121"/>
      <c r="NWL52" s="121"/>
      <c r="NWM52" s="121"/>
      <c r="NWN52" s="121"/>
      <c r="NWO52" s="121"/>
      <c r="NWP52" s="121"/>
      <c r="NWQ52" s="121"/>
      <c r="NWR52" s="121"/>
      <c r="NWS52" s="121"/>
      <c r="NWT52" s="121"/>
      <c r="NWU52" s="121"/>
      <c r="NWV52" s="121"/>
      <c r="NWW52" s="121"/>
      <c r="NWX52" s="121"/>
      <c r="NWY52" s="121"/>
      <c r="NWZ52" s="121"/>
      <c r="NXA52" s="121"/>
      <c r="NXB52" s="121"/>
      <c r="NXC52" s="121"/>
      <c r="NXD52" s="121"/>
      <c r="NXE52" s="121"/>
      <c r="NXF52" s="121"/>
      <c r="NXG52" s="121"/>
      <c r="NXH52" s="121"/>
      <c r="NXI52" s="121"/>
      <c r="NXJ52" s="121"/>
      <c r="NXK52" s="121"/>
      <c r="NXL52" s="121"/>
      <c r="NXM52" s="121"/>
      <c r="NXN52" s="121"/>
      <c r="NXO52" s="121"/>
      <c r="NXP52" s="121"/>
      <c r="NXQ52" s="121"/>
      <c r="NXR52" s="121"/>
      <c r="NXS52" s="121"/>
      <c r="NXT52" s="121"/>
      <c r="NXU52" s="121"/>
      <c r="NXV52" s="121"/>
      <c r="NXW52" s="121"/>
      <c r="NXX52" s="121"/>
      <c r="NXY52" s="121"/>
      <c r="NXZ52" s="121"/>
      <c r="NYA52" s="121"/>
      <c r="NYB52" s="121"/>
      <c r="NYC52" s="121"/>
      <c r="NYD52" s="121"/>
      <c r="NYE52" s="121"/>
      <c r="NYF52" s="121"/>
      <c r="NYG52" s="121"/>
      <c r="NYH52" s="121"/>
      <c r="NYI52" s="121"/>
      <c r="NYJ52" s="121"/>
      <c r="NYK52" s="121"/>
      <c r="NYL52" s="121"/>
      <c r="NYM52" s="121"/>
      <c r="NYN52" s="121"/>
      <c r="NYO52" s="121"/>
      <c r="NYP52" s="121"/>
      <c r="NYQ52" s="121"/>
      <c r="NYR52" s="121"/>
      <c r="NYS52" s="121"/>
      <c r="NYT52" s="121"/>
      <c r="NYU52" s="121"/>
      <c r="NYV52" s="121"/>
      <c r="NYW52" s="121"/>
      <c r="NYX52" s="121"/>
      <c r="NYY52" s="121"/>
      <c r="NYZ52" s="121"/>
      <c r="NZA52" s="121"/>
      <c r="NZB52" s="121"/>
      <c r="NZC52" s="121"/>
      <c r="NZD52" s="121"/>
      <c r="NZE52" s="121"/>
      <c r="NZF52" s="121"/>
      <c r="NZG52" s="121"/>
      <c r="NZH52" s="121"/>
      <c r="NZI52" s="121"/>
      <c r="NZJ52" s="121"/>
      <c r="NZK52" s="121"/>
      <c r="NZL52" s="121"/>
      <c r="NZM52" s="121"/>
      <c r="NZN52" s="121"/>
      <c r="NZO52" s="121"/>
      <c r="NZP52" s="121"/>
      <c r="NZQ52" s="121"/>
      <c r="NZR52" s="121"/>
      <c r="NZS52" s="121"/>
      <c r="NZT52" s="121"/>
      <c r="NZU52" s="121"/>
      <c r="NZV52" s="121"/>
      <c r="NZW52" s="121"/>
      <c r="NZX52" s="121"/>
      <c r="NZY52" s="121"/>
      <c r="NZZ52" s="121"/>
      <c r="OAA52" s="121"/>
      <c r="OAB52" s="121"/>
      <c r="OAC52" s="121"/>
      <c r="OAD52" s="121"/>
      <c r="OAE52" s="121"/>
      <c r="OAF52" s="121"/>
      <c r="OAG52" s="121"/>
      <c r="OAH52" s="121"/>
      <c r="OAI52" s="121"/>
      <c r="OAJ52" s="121"/>
      <c r="OAK52" s="121"/>
      <c r="OAL52" s="121"/>
      <c r="OAM52" s="121"/>
      <c r="OAN52" s="121"/>
      <c r="OAO52" s="121"/>
      <c r="OAP52" s="121"/>
      <c r="OAQ52" s="121"/>
      <c r="OAR52" s="121"/>
      <c r="OAS52" s="121"/>
      <c r="OAT52" s="121"/>
      <c r="OAU52" s="121"/>
      <c r="OAV52" s="121"/>
      <c r="OAW52" s="121"/>
      <c r="OAX52" s="121"/>
      <c r="OAY52" s="121"/>
      <c r="OAZ52" s="121"/>
      <c r="OBA52" s="121"/>
      <c r="OBB52" s="121"/>
      <c r="OBC52" s="121"/>
      <c r="OBD52" s="121"/>
      <c r="OBE52" s="121"/>
      <c r="OBF52" s="121"/>
      <c r="OBG52" s="121"/>
      <c r="OBH52" s="121"/>
      <c r="OBI52" s="121"/>
      <c r="OBJ52" s="121"/>
      <c r="OBK52" s="121"/>
      <c r="OBL52" s="121"/>
      <c r="OBM52" s="121"/>
      <c r="OBN52" s="121"/>
      <c r="OBO52" s="121"/>
      <c r="OBP52" s="121"/>
      <c r="OBQ52" s="121"/>
      <c r="OBR52" s="121"/>
      <c r="OBS52" s="121"/>
      <c r="OBT52" s="121"/>
      <c r="OBU52" s="121"/>
      <c r="OBV52" s="121"/>
      <c r="OBW52" s="121"/>
      <c r="OBX52" s="121"/>
      <c r="OBY52" s="121"/>
      <c r="OBZ52" s="121"/>
      <c r="OCA52" s="121"/>
      <c r="OCB52" s="121"/>
      <c r="OCC52" s="121"/>
      <c r="OCD52" s="121"/>
      <c r="OCE52" s="121"/>
      <c r="OCF52" s="121"/>
      <c r="OCG52" s="121"/>
      <c r="OCH52" s="121"/>
      <c r="OCI52" s="121"/>
      <c r="OCJ52" s="121"/>
      <c r="OCK52" s="121"/>
      <c r="OCL52" s="121"/>
      <c r="OCM52" s="121"/>
      <c r="OCN52" s="121"/>
      <c r="OCO52" s="121"/>
      <c r="OCP52" s="121"/>
      <c r="OCQ52" s="121"/>
      <c r="OCR52" s="121"/>
      <c r="OCS52" s="121"/>
      <c r="OCT52" s="121"/>
      <c r="OCU52" s="121"/>
      <c r="OCV52" s="121"/>
      <c r="OCW52" s="121"/>
      <c r="OCX52" s="121"/>
      <c r="OCY52" s="121"/>
      <c r="OCZ52" s="121"/>
      <c r="ODA52" s="121"/>
      <c r="ODB52" s="121"/>
      <c r="ODC52" s="121"/>
      <c r="ODD52" s="121"/>
      <c r="ODE52" s="121"/>
      <c r="ODF52" s="121"/>
      <c r="ODG52" s="121"/>
      <c r="ODH52" s="121"/>
      <c r="ODI52" s="121"/>
      <c r="ODJ52" s="121"/>
      <c r="ODK52" s="121"/>
      <c r="ODL52" s="121"/>
      <c r="ODM52" s="121"/>
      <c r="ODN52" s="121"/>
      <c r="ODO52" s="121"/>
      <c r="ODP52" s="121"/>
      <c r="ODQ52" s="121"/>
      <c r="ODR52" s="121"/>
      <c r="ODS52" s="121"/>
      <c r="ODT52" s="121"/>
      <c r="ODU52" s="121"/>
      <c r="ODV52" s="121"/>
      <c r="ODW52" s="121"/>
      <c r="ODX52" s="121"/>
      <c r="ODY52" s="121"/>
      <c r="ODZ52" s="121"/>
      <c r="OEA52" s="121"/>
      <c r="OEB52" s="121"/>
      <c r="OEC52" s="121"/>
      <c r="OED52" s="121"/>
      <c r="OEE52" s="121"/>
      <c r="OEF52" s="121"/>
      <c r="OEG52" s="121"/>
      <c r="OEH52" s="121"/>
      <c r="OEI52" s="121"/>
      <c r="OEJ52" s="121"/>
      <c r="OEK52" s="121"/>
      <c r="OEL52" s="121"/>
      <c r="OEM52" s="121"/>
      <c r="OEN52" s="121"/>
      <c r="OEO52" s="121"/>
      <c r="OEP52" s="121"/>
      <c r="OEQ52" s="121"/>
      <c r="OER52" s="121"/>
      <c r="OES52" s="121"/>
      <c r="OET52" s="121"/>
      <c r="OEU52" s="121"/>
      <c r="OEV52" s="121"/>
      <c r="OEW52" s="121"/>
      <c r="OEX52" s="121"/>
      <c r="OEY52" s="121"/>
      <c r="OEZ52" s="121"/>
      <c r="OFA52" s="121"/>
      <c r="OFB52" s="121"/>
      <c r="OFC52" s="121"/>
      <c r="OFD52" s="121"/>
      <c r="OFE52" s="121"/>
      <c r="OFF52" s="121"/>
      <c r="OFG52" s="121"/>
      <c r="OFH52" s="121"/>
      <c r="OFI52" s="121"/>
      <c r="OFJ52" s="121"/>
      <c r="OFK52" s="121"/>
      <c r="OFL52" s="121"/>
      <c r="OFM52" s="121"/>
      <c r="OFN52" s="121"/>
      <c r="OFO52" s="121"/>
      <c r="OFP52" s="121"/>
      <c r="OFQ52" s="121"/>
      <c r="OFR52" s="121"/>
      <c r="OFS52" s="121"/>
      <c r="OFT52" s="121"/>
      <c r="OFU52" s="121"/>
      <c r="OFV52" s="121"/>
      <c r="OFW52" s="121"/>
      <c r="OFX52" s="121"/>
      <c r="OFY52" s="121"/>
      <c r="OFZ52" s="121"/>
      <c r="OGA52" s="121"/>
      <c r="OGB52" s="121"/>
      <c r="OGC52" s="121"/>
      <c r="OGD52" s="121"/>
      <c r="OGE52" s="121"/>
      <c r="OGF52" s="121"/>
      <c r="OGG52" s="121"/>
      <c r="OGH52" s="121"/>
      <c r="OGI52" s="121"/>
      <c r="OGJ52" s="121"/>
      <c r="OGK52" s="121"/>
      <c r="OGL52" s="121"/>
      <c r="OGM52" s="121"/>
      <c r="OGN52" s="121"/>
      <c r="OGO52" s="121"/>
      <c r="OGP52" s="121"/>
      <c r="OGQ52" s="121"/>
      <c r="OGR52" s="121"/>
      <c r="OGS52" s="121"/>
      <c r="OGT52" s="121"/>
      <c r="OGU52" s="121"/>
      <c r="OGV52" s="121"/>
      <c r="OGW52" s="121"/>
      <c r="OGX52" s="121"/>
      <c r="OGY52" s="121"/>
      <c r="OGZ52" s="121"/>
      <c r="OHA52" s="121"/>
      <c r="OHB52" s="121"/>
      <c r="OHC52" s="121"/>
      <c r="OHD52" s="121"/>
      <c r="OHE52" s="121"/>
      <c r="OHF52" s="121"/>
      <c r="OHG52" s="121"/>
      <c r="OHH52" s="121"/>
      <c r="OHI52" s="121"/>
      <c r="OHJ52" s="121"/>
      <c r="OHK52" s="121"/>
      <c r="OHL52" s="121"/>
      <c r="OHM52" s="121"/>
      <c r="OHN52" s="121"/>
      <c r="OHO52" s="121"/>
      <c r="OHP52" s="121"/>
      <c r="OHQ52" s="121"/>
      <c r="OHR52" s="121"/>
      <c r="OHS52" s="121"/>
      <c r="OHT52" s="121"/>
      <c r="OHU52" s="121"/>
      <c r="OHV52" s="121"/>
      <c r="OHW52" s="121"/>
      <c r="OHX52" s="121"/>
      <c r="OHY52" s="121"/>
      <c r="OHZ52" s="121"/>
      <c r="OIA52" s="121"/>
      <c r="OIB52" s="121"/>
      <c r="OIC52" s="121"/>
      <c r="OID52" s="121"/>
      <c r="OIE52" s="121"/>
      <c r="OIF52" s="121"/>
      <c r="OIG52" s="121"/>
      <c r="OIH52" s="121"/>
      <c r="OII52" s="121"/>
      <c r="OIJ52" s="121"/>
      <c r="OIK52" s="121"/>
      <c r="OIL52" s="121"/>
      <c r="OIM52" s="121"/>
      <c r="OIN52" s="121"/>
      <c r="OIO52" s="121"/>
      <c r="OIP52" s="121"/>
      <c r="OIQ52" s="121"/>
      <c r="OIR52" s="121"/>
      <c r="OIS52" s="121"/>
      <c r="OIT52" s="121"/>
      <c r="OIU52" s="121"/>
      <c r="OIV52" s="121"/>
      <c r="OIW52" s="121"/>
      <c r="OIX52" s="121"/>
      <c r="OIY52" s="121"/>
      <c r="OIZ52" s="121"/>
      <c r="OJA52" s="121"/>
      <c r="OJB52" s="121"/>
      <c r="OJC52" s="121"/>
      <c r="OJD52" s="121"/>
      <c r="OJE52" s="121"/>
      <c r="OJF52" s="121"/>
      <c r="OJG52" s="121"/>
      <c r="OJH52" s="121"/>
      <c r="OJI52" s="121"/>
      <c r="OJJ52" s="121"/>
      <c r="OJK52" s="121"/>
      <c r="OJL52" s="121"/>
      <c r="OJM52" s="121"/>
      <c r="OJN52" s="121"/>
      <c r="OJO52" s="121"/>
      <c r="OJP52" s="121"/>
      <c r="OJQ52" s="121"/>
      <c r="OJR52" s="121"/>
      <c r="OJS52" s="121"/>
      <c r="OJT52" s="121"/>
      <c r="OJU52" s="121"/>
      <c r="OJV52" s="121"/>
      <c r="OJW52" s="121"/>
      <c r="OJX52" s="121"/>
      <c r="OJY52" s="121"/>
      <c r="OJZ52" s="121"/>
      <c r="OKA52" s="121"/>
      <c r="OKB52" s="121"/>
      <c r="OKC52" s="121"/>
      <c r="OKD52" s="121"/>
      <c r="OKE52" s="121"/>
      <c r="OKF52" s="121"/>
      <c r="OKG52" s="121"/>
      <c r="OKH52" s="121"/>
      <c r="OKI52" s="121"/>
      <c r="OKJ52" s="121"/>
      <c r="OKK52" s="121"/>
      <c r="OKL52" s="121"/>
      <c r="OKM52" s="121"/>
      <c r="OKN52" s="121"/>
      <c r="OKO52" s="121"/>
      <c r="OKP52" s="121"/>
      <c r="OKQ52" s="121"/>
      <c r="OKR52" s="121"/>
      <c r="OKS52" s="121"/>
      <c r="OKT52" s="121"/>
      <c r="OKU52" s="121"/>
      <c r="OKV52" s="121"/>
      <c r="OKW52" s="121"/>
      <c r="OKX52" s="121"/>
      <c r="OKY52" s="121"/>
      <c r="OKZ52" s="121"/>
      <c r="OLA52" s="121"/>
      <c r="OLB52" s="121"/>
      <c r="OLC52" s="121"/>
      <c r="OLD52" s="121"/>
      <c r="OLE52" s="121"/>
      <c r="OLF52" s="121"/>
      <c r="OLG52" s="121"/>
      <c r="OLH52" s="121"/>
      <c r="OLI52" s="121"/>
      <c r="OLJ52" s="121"/>
      <c r="OLK52" s="121"/>
      <c r="OLL52" s="121"/>
      <c r="OLM52" s="121"/>
      <c r="OLN52" s="121"/>
      <c r="OLO52" s="121"/>
      <c r="OLP52" s="121"/>
      <c r="OLQ52" s="121"/>
      <c r="OLR52" s="121"/>
      <c r="OLS52" s="121"/>
      <c r="OLT52" s="121"/>
      <c r="OLU52" s="121"/>
      <c r="OLV52" s="121"/>
      <c r="OLW52" s="121"/>
      <c r="OLX52" s="121"/>
      <c r="OLY52" s="121"/>
      <c r="OLZ52" s="121"/>
      <c r="OMA52" s="121"/>
      <c r="OMB52" s="121"/>
      <c r="OMC52" s="121"/>
      <c r="OMD52" s="121"/>
      <c r="OME52" s="121"/>
      <c r="OMF52" s="121"/>
      <c r="OMG52" s="121"/>
      <c r="OMH52" s="121"/>
      <c r="OMI52" s="121"/>
      <c r="OMJ52" s="121"/>
      <c r="OMK52" s="121"/>
      <c r="OML52" s="121"/>
      <c r="OMM52" s="121"/>
      <c r="OMN52" s="121"/>
      <c r="OMO52" s="121"/>
      <c r="OMP52" s="121"/>
      <c r="OMQ52" s="121"/>
      <c r="OMR52" s="121"/>
      <c r="OMS52" s="121"/>
      <c r="OMT52" s="121"/>
      <c r="OMU52" s="121"/>
      <c r="OMV52" s="121"/>
      <c r="OMW52" s="121"/>
      <c r="OMX52" s="121"/>
      <c r="OMY52" s="121"/>
      <c r="OMZ52" s="121"/>
      <c r="ONA52" s="121"/>
      <c r="ONB52" s="121"/>
      <c r="ONC52" s="121"/>
      <c r="OND52" s="121"/>
      <c r="ONE52" s="121"/>
      <c r="ONF52" s="121"/>
      <c r="ONG52" s="121"/>
      <c r="ONH52" s="121"/>
      <c r="ONI52" s="121"/>
      <c r="ONJ52" s="121"/>
      <c r="ONK52" s="121"/>
      <c r="ONL52" s="121"/>
      <c r="ONM52" s="121"/>
      <c r="ONN52" s="121"/>
      <c r="ONO52" s="121"/>
      <c r="ONP52" s="121"/>
      <c r="ONQ52" s="121"/>
      <c r="ONR52" s="121"/>
      <c r="ONS52" s="121"/>
      <c r="ONT52" s="121"/>
      <c r="ONU52" s="121"/>
      <c r="ONV52" s="121"/>
      <c r="ONW52" s="121"/>
      <c r="ONX52" s="121"/>
      <c r="ONY52" s="121"/>
      <c r="ONZ52" s="121"/>
      <c r="OOA52" s="121"/>
      <c r="OOB52" s="121"/>
      <c r="OOC52" s="121"/>
      <c r="OOD52" s="121"/>
      <c r="OOE52" s="121"/>
      <c r="OOF52" s="121"/>
      <c r="OOG52" s="121"/>
      <c r="OOH52" s="121"/>
      <c r="OOI52" s="121"/>
      <c r="OOJ52" s="121"/>
      <c r="OOK52" s="121"/>
      <c r="OOL52" s="121"/>
      <c r="OOM52" s="121"/>
      <c r="OON52" s="121"/>
      <c r="OOO52" s="121"/>
      <c r="OOP52" s="121"/>
      <c r="OOQ52" s="121"/>
      <c r="OOR52" s="121"/>
      <c r="OOS52" s="121"/>
      <c r="OOT52" s="121"/>
      <c r="OOU52" s="121"/>
      <c r="OOV52" s="121"/>
      <c r="OOW52" s="121"/>
      <c r="OOX52" s="121"/>
      <c r="OOY52" s="121"/>
      <c r="OOZ52" s="121"/>
      <c r="OPA52" s="121"/>
      <c r="OPB52" s="121"/>
      <c r="OPC52" s="121"/>
      <c r="OPD52" s="121"/>
      <c r="OPE52" s="121"/>
      <c r="OPF52" s="121"/>
      <c r="OPG52" s="121"/>
      <c r="OPH52" s="121"/>
      <c r="OPI52" s="121"/>
      <c r="OPJ52" s="121"/>
      <c r="OPK52" s="121"/>
      <c r="OPL52" s="121"/>
      <c r="OPM52" s="121"/>
      <c r="OPN52" s="121"/>
      <c r="OPO52" s="121"/>
      <c r="OPP52" s="121"/>
      <c r="OPQ52" s="121"/>
      <c r="OPR52" s="121"/>
      <c r="OPS52" s="121"/>
      <c r="OPT52" s="121"/>
      <c r="OPU52" s="121"/>
      <c r="OPV52" s="121"/>
      <c r="OPW52" s="121"/>
      <c r="OPX52" s="121"/>
      <c r="OPY52" s="121"/>
      <c r="OPZ52" s="121"/>
      <c r="OQA52" s="121"/>
      <c r="OQB52" s="121"/>
      <c r="OQC52" s="121"/>
      <c r="OQD52" s="121"/>
      <c r="OQE52" s="121"/>
      <c r="OQF52" s="121"/>
      <c r="OQG52" s="121"/>
      <c r="OQH52" s="121"/>
      <c r="OQI52" s="121"/>
      <c r="OQJ52" s="121"/>
      <c r="OQK52" s="121"/>
      <c r="OQL52" s="121"/>
      <c r="OQM52" s="121"/>
      <c r="OQN52" s="121"/>
      <c r="OQO52" s="121"/>
      <c r="OQP52" s="121"/>
      <c r="OQQ52" s="121"/>
      <c r="OQR52" s="121"/>
      <c r="OQS52" s="121"/>
      <c r="OQT52" s="121"/>
      <c r="OQU52" s="121"/>
      <c r="OQV52" s="121"/>
      <c r="OQW52" s="121"/>
      <c r="OQX52" s="121"/>
      <c r="OQY52" s="121"/>
      <c r="OQZ52" s="121"/>
      <c r="ORA52" s="121"/>
      <c r="ORB52" s="121"/>
      <c r="ORC52" s="121"/>
      <c r="ORD52" s="121"/>
      <c r="ORE52" s="121"/>
      <c r="ORF52" s="121"/>
      <c r="ORG52" s="121"/>
      <c r="ORH52" s="121"/>
      <c r="ORI52" s="121"/>
      <c r="ORJ52" s="121"/>
      <c r="ORK52" s="121"/>
      <c r="ORL52" s="121"/>
      <c r="ORM52" s="121"/>
      <c r="ORN52" s="121"/>
      <c r="ORO52" s="121"/>
      <c r="ORP52" s="121"/>
      <c r="ORQ52" s="121"/>
      <c r="ORR52" s="121"/>
      <c r="ORS52" s="121"/>
      <c r="ORT52" s="121"/>
      <c r="ORU52" s="121"/>
      <c r="ORV52" s="121"/>
      <c r="ORW52" s="121"/>
      <c r="ORX52" s="121"/>
      <c r="ORY52" s="121"/>
      <c r="ORZ52" s="121"/>
      <c r="OSA52" s="121"/>
      <c r="OSB52" s="121"/>
      <c r="OSC52" s="121"/>
      <c r="OSD52" s="121"/>
      <c r="OSE52" s="121"/>
      <c r="OSF52" s="121"/>
      <c r="OSG52" s="121"/>
      <c r="OSH52" s="121"/>
      <c r="OSI52" s="121"/>
      <c r="OSJ52" s="121"/>
      <c r="OSK52" s="121"/>
      <c r="OSL52" s="121"/>
      <c r="OSM52" s="121"/>
      <c r="OSN52" s="121"/>
      <c r="OSO52" s="121"/>
      <c r="OSP52" s="121"/>
      <c r="OSQ52" s="121"/>
      <c r="OSR52" s="121"/>
      <c r="OSS52" s="121"/>
      <c r="OST52" s="121"/>
      <c r="OSU52" s="121"/>
      <c r="OSV52" s="121"/>
      <c r="OSW52" s="121"/>
      <c r="OSX52" s="121"/>
      <c r="OSY52" s="121"/>
      <c r="OSZ52" s="121"/>
      <c r="OTA52" s="121"/>
      <c r="OTB52" s="121"/>
      <c r="OTC52" s="121"/>
      <c r="OTD52" s="121"/>
      <c r="OTE52" s="121"/>
      <c r="OTF52" s="121"/>
      <c r="OTG52" s="121"/>
      <c r="OTH52" s="121"/>
      <c r="OTI52" s="121"/>
      <c r="OTJ52" s="121"/>
      <c r="OTK52" s="121"/>
      <c r="OTL52" s="121"/>
      <c r="OTM52" s="121"/>
      <c r="OTN52" s="121"/>
      <c r="OTO52" s="121"/>
      <c r="OTP52" s="121"/>
      <c r="OTQ52" s="121"/>
      <c r="OTR52" s="121"/>
      <c r="OTS52" s="121"/>
      <c r="OTT52" s="121"/>
      <c r="OTU52" s="121"/>
      <c r="OTV52" s="121"/>
      <c r="OTW52" s="121"/>
      <c r="OTX52" s="121"/>
      <c r="OTY52" s="121"/>
      <c r="OTZ52" s="121"/>
      <c r="OUA52" s="121"/>
      <c r="OUB52" s="121"/>
      <c r="OUC52" s="121"/>
      <c r="OUD52" s="121"/>
      <c r="OUE52" s="121"/>
      <c r="OUF52" s="121"/>
      <c r="OUG52" s="121"/>
      <c r="OUH52" s="121"/>
      <c r="OUI52" s="121"/>
      <c r="OUJ52" s="121"/>
      <c r="OUK52" s="121"/>
      <c r="OUL52" s="121"/>
      <c r="OUM52" s="121"/>
      <c r="OUN52" s="121"/>
      <c r="OUO52" s="121"/>
      <c r="OUP52" s="121"/>
      <c r="OUQ52" s="121"/>
      <c r="OUR52" s="121"/>
      <c r="OUS52" s="121"/>
      <c r="OUT52" s="121"/>
      <c r="OUU52" s="121"/>
      <c r="OUV52" s="121"/>
      <c r="OUW52" s="121"/>
      <c r="OUX52" s="121"/>
      <c r="OUY52" s="121"/>
      <c r="OUZ52" s="121"/>
      <c r="OVA52" s="121"/>
      <c r="OVB52" s="121"/>
      <c r="OVC52" s="121"/>
      <c r="OVD52" s="121"/>
      <c r="OVE52" s="121"/>
      <c r="OVF52" s="121"/>
      <c r="OVG52" s="121"/>
      <c r="OVH52" s="121"/>
      <c r="OVI52" s="121"/>
      <c r="OVJ52" s="121"/>
      <c r="OVK52" s="121"/>
      <c r="OVL52" s="121"/>
      <c r="OVM52" s="121"/>
      <c r="OVN52" s="121"/>
      <c r="OVO52" s="121"/>
      <c r="OVP52" s="121"/>
      <c r="OVQ52" s="121"/>
      <c r="OVR52" s="121"/>
      <c r="OVS52" s="121"/>
      <c r="OVT52" s="121"/>
      <c r="OVU52" s="121"/>
      <c r="OVV52" s="121"/>
      <c r="OVW52" s="121"/>
      <c r="OVX52" s="121"/>
      <c r="OVY52" s="121"/>
      <c r="OVZ52" s="121"/>
      <c r="OWA52" s="121"/>
      <c r="OWB52" s="121"/>
      <c r="OWC52" s="121"/>
      <c r="OWD52" s="121"/>
      <c r="OWE52" s="121"/>
      <c r="OWF52" s="121"/>
      <c r="OWG52" s="121"/>
      <c r="OWH52" s="121"/>
      <c r="OWI52" s="121"/>
      <c r="OWJ52" s="121"/>
      <c r="OWK52" s="121"/>
      <c r="OWL52" s="121"/>
      <c r="OWM52" s="121"/>
      <c r="OWN52" s="121"/>
      <c r="OWO52" s="121"/>
      <c r="OWP52" s="121"/>
      <c r="OWQ52" s="121"/>
      <c r="OWR52" s="121"/>
      <c r="OWS52" s="121"/>
      <c r="OWT52" s="121"/>
      <c r="OWU52" s="121"/>
      <c r="OWV52" s="121"/>
      <c r="OWW52" s="121"/>
      <c r="OWX52" s="121"/>
      <c r="OWY52" s="121"/>
      <c r="OWZ52" s="121"/>
      <c r="OXA52" s="121"/>
      <c r="OXB52" s="121"/>
      <c r="OXC52" s="121"/>
      <c r="OXD52" s="121"/>
      <c r="OXE52" s="121"/>
      <c r="OXF52" s="121"/>
      <c r="OXG52" s="121"/>
      <c r="OXH52" s="121"/>
      <c r="OXI52" s="121"/>
      <c r="OXJ52" s="121"/>
      <c r="OXK52" s="121"/>
      <c r="OXL52" s="121"/>
      <c r="OXM52" s="121"/>
      <c r="OXN52" s="121"/>
      <c r="OXO52" s="121"/>
      <c r="OXP52" s="121"/>
      <c r="OXQ52" s="121"/>
      <c r="OXR52" s="121"/>
      <c r="OXS52" s="121"/>
      <c r="OXT52" s="121"/>
      <c r="OXU52" s="121"/>
      <c r="OXV52" s="121"/>
      <c r="OXW52" s="121"/>
      <c r="OXX52" s="121"/>
      <c r="OXY52" s="121"/>
      <c r="OXZ52" s="121"/>
      <c r="OYA52" s="121"/>
      <c r="OYB52" s="121"/>
      <c r="OYC52" s="121"/>
      <c r="OYD52" s="121"/>
      <c r="OYE52" s="121"/>
      <c r="OYF52" s="121"/>
      <c r="OYG52" s="121"/>
      <c r="OYH52" s="121"/>
      <c r="OYI52" s="121"/>
      <c r="OYJ52" s="121"/>
      <c r="OYK52" s="121"/>
      <c r="OYL52" s="121"/>
      <c r="OYM52" s="121"/>
      <c r="OYN52" s="121"/>
      <c r="OYO52" s="121"/>
      <c r="OYP52" s="121"/>
      <c r="OYQ52" s="121"/>
      <c r="OYR52" s="121"/>
      <c r="OYS52" s="121"/>
      <c r="OYT52" s="121"/>
      <c r="OYU52" s="121"/>
      <c r="OYV52" s="121"/>
      <c r="OYW52" s="121"/>
      <c r="OYX52" s="121"/>
      <c r="OYY52" s="121"/>
      <c r="OYZ52" s="121"/>
      <c r="OZA52" s="121"/>
      <c r="OZB52" s="121"/>
      <c r="OZC52" s="121"/>
      <c r="OZD52" s="121"/>
      <c r="OZE52" s="121"/>
      <c r="OZF52" s="121"/>
      <c r="OZG52" s="121"/>
      <c r="OZH52" s="121"/>
      <c r="OZI52" s="121"/>
      <c r="OZJ52" s="121"/>
      <c r="OZK52" s="121"/>
      <c r="OZL52" s="121"/>
      <c r="OZM52" s="121"/>
      <c r="OZN52" s="121"/>
      <c r="OZO52" s="121"/>
      <c r="OZP52" s="121"/>
      <c r="OZQ52" s="121"/>
      <c r="OZR52" s="121"/>
      <c r="OZS52" s="121"/>
      <c r="OZT52" s="121"/>
      <c r="OZU52" s="121"/>
      <c r="OZV52" s="121"/>
      <c r="OZW52" s="121"/>
      <c r="OZX52" s="121"/>
      <c r="OZY52" s="121"/>
      <c r="OZZ52" s="121"/>
      <c r="PAA52" s="121"/>
      <c r="PAB52" s="121"/>
      <c r="PAC52" s="121"/>
      <c r="PAD52" s="121"/>
      <c r="PAE52" s="121"/>
      <c r="PAF52" s="121"/>
      <c r="PAG52" s="121"/>
      <c r="PAH52" s="121"/>
      <c r="PAI52" s="121"/>
      <c r="PAJ52" s="121"/>
      <c r="PAK52" s="121"/>
      <c r="PAL52" s="121"/>
      <c r="PAM52" s="121"/>
      <c r="PAN52" s="121"/>
      <c r="PAO52" s="121"/>
      <c r="PAP52" s="121"/>
      <c r="PAQ52" s="121"/>
      <c r="PAR52" s="121"/>
      <c r="PAS52" s="121"/>
      <c r="PAT52" s="121"/>
      <c r="PAU52" s="121"/>
      <c r="PAV52" s="121"/>
      <c r="PAW52" s="121"/>
      <c r="PAX52" s="121"/>
      <c r="PAY52" s="121"/>
      <c r="PAZ52" s="121"/>
      <c r="PBA52" s="121"/>
      <c r="PBB52" s="121"/>
      <c r="PBC52" s="121"/>
      <c r="PBD52" s="121"/>
      <c r="PBE52" s="121"/>
      <c r="PBF52" s="121"/>
      <c r="PBG52" s="121"/>
      <c r="PBH52" s="121"/>
      <c r="PBI52" s="121"/>
      <c r="PBJ52" s="121"/>
      <c r="PBK52" s="121"/>
      <c r="PBL52" s="121"/>
      <c r="PBM52" s="121"/>
      <c r="PBN52" s="121"/>
      <c r="PBO52" s="121"/>
      <c r="PBP52" s="121"/>
      <c r="PBQ52" s="121"/>
      <c r="PBR52" s="121"/>
      <c r="PBS52" s="121"/>
      <c r="PBT52" s="121"/>
      <c r="PBU52" s="121"/>
      <c r="PBV52" s="121"/>
      <c r="PBW52" s="121"/>
      <c r="PBX52" s="121"/>
      <c r="PBY52" s="121"/>
      <c r="PBZ52" s="121"/>
      <c r="PCA52" s="121"/>
      <c r="PCB52" s="121"/>
      <c r="PCC52" s="121"/>
      <c r="PCD52" s="121"/>
      <c r="PCE52" s="121"/>
      <c r="PCF52" s="121"/>
      <c r="PCG52" s="121"/>
      <c r="PCH52" s="121"/>
      <c r="PCI52" s="121"/>
      <c r="PCJ52" s="121"/>
      <c r="PCK52" s="121"/>
      <c r="PCL52" s="121"/>
      <c r="PCM52" s="121"/>
      <c r="PCN52" s="121"/>
      <c r="PCO52" s="121"/>
      <c r="PCP52" s="121"/>
      <c r="PCQ52" s="121"/>
      <c r="PCR52" s="121"/>
      <c r="PCS52" s="121"/>
      <c r="PCT52" s="121"/>
      <c r="PCU52" s="121"/>
      <c r="PCV52" s="121"/>
      <c r="PCW52" s="121"/>
      <c r="PCX52" s="121"/>
      <c r="PCY52" s="121"/>
      <c r="PCZ52" s="121"/>
      <c r="PDA52" s="121"/>
      <c r="PDB52" s="121"/>
      <c r="PDC52" s="121"/>
      <c r="PDD52" s="121"/>
      <c r="PDE52" s="121"/>
      <c r="PDF52" s="121"/>
      <c r="PDG52" s="121"/>
      <c r="PDH52" s="121"/>
      <c r="PDI52" s="121"/>
      <c r="PDJ52" s="121"/>
      <c r="PDK52" s="121"/>
      <c r="PDL52" s="121"/>
      <c r="PDM52" s="121"/>
      <c r="PDN52" s="121"/>
      <c r="PDO52" s="121"/>
      <c r="PDP52" s="121"/>
      <c r="PDQ52" s="121"/>
      <c r="PDR52" s="121"/>
      <c r="PDS52" s="121"/>
      <c r="PDT52" s="121"/>
      <c r="PDU52" s="121"/>
      <c r="PDV52" s="121"/>
      <c r="PDW52" s="121"/>
      <c r="PDX52" s="121"/>
      <c r="PDY52" s="121"/>
      <c r="PDZ52" s="121"/>
      <c r="PEA52" s="121"/>
      <c r="PEB52" s="121"/>
      <c r="PEC52" s="121"/>
      <c r="PED52" s="121"/>
      <c r="PEE52" s="121"/>
      <c r="PEF52" s="121"/>
      <c r="PEG52" s="121"/>
      <c r="PEH52" s="121"/>
      <c r="PEI52" s="121"/>
      <c r="PEJ52" s="121"/>
      <c r="PEK52" s="121"/>
      <c r="PEL52" s="121"/>
      <c r="PEM52" s="121"/>
      <c r="PEN52" s="121"/>
      <c r="PEO52" s="121"/>
      <c r="PEP52" s="121"/>
      <c r="PEQ52" s="121"/>
      <c r="PER52" s="121"/>
      <c r="PES52" s="121"/>
      <c r="PET52" s="121"/>
      <c r="PEU52" s="121"/>
      <c r="PEV52" s="121"/>
      <c r="PEW52" s="121"/>
      <c r="PEX52" s="121"/>
      <c r="PEY52" s="121"/>
      <c r="PEZ52" s="121"/>
      <c r="PFA52" s="121"/>
      <c r="PFB52" s="121"/>
      <c r="PFC52" s="121"/>
      <c r="PFD52" s="121"/>
      <c r="PFE52" s="121"/>
      <c r="PFF52" s="121"/>
      <c r="PFG52" s="121"/>
      <c r="PFH52" s="121"/>
      <c r="PFI52" s="121"/>
      <c r="PFJ52" s="121"/>
      <c r="PFK52" s="121"/>
      <c r="PFL52" s="121"/>
      <c r="PFM52" s="121"/>
      <c r="PFN52" s="121"/>
      <c r="PFO52" s="121"/>
      <c r="PFP52" s="121"/>
      <c r="PFQ52" s="121"/>
      <c r="PFR52" s="121"/>
      <c r="PFS52" s="121"/>
      <c r="PFT52" s="121"/>
      <c r="PFU52" s="121"/>
      <c r="PFV52" s="121"/>
      <c r="PFW52" s="121"/>
      <c r="PFX52" s="121"/>
      <c r="PFY52" s="121"/>
      <c r="PFZ52" s="121"/>
      <c r="PGA52" s="121"/>
      <c r="PGB52" s="121"/>
      <c r="PGC52" s="121"/>
      <c r="PGD52" s="121"/>
      <c r="PGE52" s="121"/>
      <c r="PGF52" s="121"/>
      <c r="PGG52" s="121"/>
      <c r="PGH52" s="121"/>
      <c r="PGI52" s="121"/>
      <c r="PGJ52" s="121"/>
      <c r="PGK52" s="121"/>
      <c r="PGL52" s="121"/>
      <c r="PGM52" s="121"/>
      <c r="PGN52" s="121"/>
      <c r="PGO52" s="121"/>
      <c r="PGP52" s="121"/>
      <c r="PGQ52" s="121"/>
      <c r="PGR52" s="121"/>
      <c r="PGS52" s="121"/>
      <c r="PGT52" s="121"/>
      <c r="PGU52" s="121"/>
      <c r="PGV52" s="121"/>
      <c r="PGW52" s="121"/>
      <c r="PGX52" s="121"/>
      <c r="PGY52" s="121"/>
      <c r="PGZ52" s="121"/>
      <c r="PHA52" s="121"/>
      <c r="PHB52" s="121"/>
      <c r="PHC52" s="121"/>
      <c r="PHD52" s="121"/>
      <c r="PHE52" s="121"/>
      <c r="PHF52" s="121"/>
      <c r="PHG52" s="121"/>
      <c r="PHH52" s="121"/>
      <c r="PHI52" s="121"/>
      <c r="PHJ52" s="121"/>
      <c r="PHK52" s="121"/>
      <c r="PHL52" s="121"/>
      <c r="PHM52" s="121"/>
      <c r="PHN52" s="121"/>
      <c r="PHO52" s="121"/>
      <c r="PHP52" s="121"/>
      <c r="PHQ52" s="121"/>
      <c r="PHR52" s="121"/>
      <c r="PHS52" s="121"/>
      <c r="PHT52" s="121"/>
      <c r="PHU52" s="121"/>
      <c r="PHV52" s="121"/>
      <c r="PHW52" s="121"/>
      <c r="PHX52" s="121"/>
      <c r="PHY52" s="121"/>
      <c r="PHZ52" s="121"/>
      <c r="PIA52" s="121"/>
      <c r="PIB52" s="121"/>
      <c r="PIC52" s="121"/>
      <c r="PID52" s="121"/>
      <c r="PIE52" s="121"/>
      <c r="PIF52" s="121"/>
      <c r="PIG52" s="121"/>
      <c r="PIH52" s="121"/>
      <c r="PII52" s="121"/>
      <c r="PIJ52" s="121"/>
      <c r="PIK52" s="121"/>
      <c r="PIL52" s="121"/>
      <c r="PIM52" s="121"/>
      <c r="PIN52" s="121"/>
      <c r="PIO52" s="121"/>
      <c r="PIP52" s="121"/>
      <c r="PIQ52" s="121"/>
      <c r="PIR52" s="121"/>
      <c r="PIS52" s="121"/>
      <c r="PIT52" s="121"/>
      <c r="PIU52" s="121"/>
      <c r="PIV52" s="121"/>
      <c r="PIW52" s="121"/>
      <c r="PIX52" s="121"/>
      <c r="PIY52" s="121"/>
      <c r="PIZ52" s="121"/>
      <c r="PJA52" s="121"/>
      <c r="PJB52" s="121"/>
      <c r="PJC52" s="121"/>
      <c r="PJD52" s="121"/>
      <c r="PJE52" s="121"/>
      <c r="PJF52" s="121"/>
      <c r="PJG52" s="121"/>
      <c r="PJH52" s="121"/>
      <c r="PJI52" s="121"/>
      <c r="PJJ52" s="121"/>
      <c r="PJK52" s="121"/>
      <c r="PJL52" s="121"/>
      <c r="PJM52" s="121"/>
      <c r="PJN52" s="121"/>
      <c r="PJO52" s="121"/>
      <c r="PJP52" s="121"/>
      <c r="PJQ52" s="121"/>
      <c r="PJR52" s="121"/>
      <c r="PJS52" s="121"/>
      <c r="PJT52" s="121"/>
      <c r="PJU52" s="121"/>
      <c r="PJV52" s="121"/>
      <c r="PJW52" s="121"/>
      <c r="PJX52" s="121"/>
      <c r="PJY52" s="121"/>
      <c r="PJZ52" s="121"/>
      <c r="PKA52" s="121"/>
      <c r="PKB52" s="121"/>
      <c r="PKC52" s="121"/>
      <c r="PKD52" s="121"/>
      <c r="PKE52" s="121"/>
      <c r="PKF52" s="121"/>
      <c r="PKG52" s="121"/>
      <c r="PKH52" s="121"/>
      <c r="PKI52" s="121"/>
      <c r="PKJ52" s="121"/>
      <c r="PKK52" s="121"/>
      <c r="PKL52" s="121"/>
      <c r="PKM52" s="121"/>
      <c r="PKN52" s="121"/>
      <c r="PKO52" s="121"/>
      <c r="PKP52" s="121"/>
      <c r="PKQ52" s="121"/>
      <c r="PKR52" s="121"/>
      <c r="PKS52" s="121"/>
      <c r="PKT52" s="121"/>
      <c r="PKU52" s="121"/>
      <c r="PKV52" s="121"/>
      <c r="PKW52" s="121"/>
      <c r="PKX52" s="121"/>
      <c r="PKY52" s="121"/>
      <c r="PKZ52" s="121"/>
      <c r="PLA52" s="121"/>
      <c r="PLB52" s="121"/>
      <c r="PLC52" s="121"/>
      <c r="PLD52" s="121"/>
      <c r="PLE52" s="121"/>
      <c r="PLF52" s="121"/>
      <c r="PLG52" s="121"/>
      <c r="PLH52" s="121"/>
      <c r="PLI52" s="121"/>
      <c r="PLJ52" s="121"/>
      <c r="PLK52" s="121"/>
      <c r="PLL52" s="121"/>
      <c r="PLM52" s="121"/>
      <c r="PLN52" s="121"/>
      <c r="PLO52" s="121"/>
      <c r="PLP52" s="121"/>
      <c r="PLQ52" s="121"/>
      <c r="PLR52" s="121"/>
      <c r="PLS52" s="121"/>
      <c r="PLT52" s="121"/>
      <c r="PLU52" s="121"/>
      <c r="PLV52" s="121"/>
      <c r="PLW52" s="121"/>
      <c r="PLX52" s="121"/>
      <c r="PLY52" s="121"/>
      <c r="PLZ52" s="121"/>
      <c r="PMA52" s="121"/>
      <c r="PMB52" s="121"/>
      <c r="PMC52" s="121"/>
      <c r="PMD52" s="121"/>
      <c r="PME52" s="121"/>
      <c r="PMF52" s="121"/>
      <c r="PMG52" s="121"/>
      <c r="PMH52" s="121"/>
      <c r="PMI52" s="121"/>
      <c r="PMJ52" s="121"/>
      <c r="PMK52" s="121"/>
      <c r="PML52" s="121"/>
      <c r="PMM52" s="121"/>
      <c r="PMN52" s="121"/>
      <c r="PMO52" s="121"/>
      <c r="PMP52" s="121"/>
      <c r="PMQ52" s="121"/>
      <c r="PMR52" s="121"/>
      <c r="PMS52" s="121"/>
      <c r="PMT52" s="121"/>
      <c r="PMU52" s="121"/>
      <c r="PMV52" s="121"/>
      <c r="PMW52" s="121"/>
      <c r="PMX52" s="121"/>
      <c r="PMY52" s="121"/>
      <c r="PMZ52" s="121"/>
      <c r="PNA52" s="121"/>
      <c r="PNB52" s="121"/>
      <c r="PNC52" s="121"/>
      <c r="PND52" s="121"/>
      <c r="PNE52" s="121"/>
      <c r="PNF52" s="121"/>
      <c r="PNG52" s="121"/>
      <c r="PNH52" s="121"/>
      <c r="PNI52" s="121"/>
      <c r="PNJ52" s="121"/>
      <c r="PNK52" s="121"/>
      <c r="PNL52" s="121"/>
      <c r="PNM52" s="121"/>
      <c r="PNN52" s="121"/>
      <c r="PNO52" s="121"/>
      <c r="PNP52" s="121"/>
      <c r="PNQ52" s="121"/>
      <c r="PNR52" s="121"/>
      <c r="PNS52" s="121"/>
      <c r="PNT52" s="121"/>
      <c r="PNU52" s="121"/>
      <c r="PNV52" s="121"/>
      <c r="PNW52" s="121"/>
      <c r="PNX52" s="121"/>
      <c r="PNY52" s="121"/>
      <c r="PNZ52" s="121"/>
      <c r="POA52" s="121"/>
      <c r="POB52" s="121"/>
      <c r="POC52" s="121"/>
      <c r="POD52" s="121"/>
      <c r="POE52" s="121"/>
      <c r="POF52" s="121"/>
      <c r="POG52" s="121"/>
      <c r="POH52" s="121"/>
      <c r="POI52" s="121"/>
      <c r="POJ52" s="121"/>
      <c r="POK52" s="121"/>
      <c r="POL52" s="121"/>
      <c r="POM52" s="121"/>
      <c r="PON52" s="121"/>
      <c r="POO52" s="121"/>
      <c r="POP52" s="121"/>
      <c r="POQ52" s="121"/>
      <c r="POR52" s="121"/>
      <c r="POS52" s="121"/>
      <c r="POT52" s="121"/>
      <c r="POU52" s="121"/>
      <c r="POV52" s="121"/>
      <c r="POW52" s="121"/>
      <c r="POX52" s="121"/>
      <c r="POY52" s="121"/>
      <c r="POZ52" s="121"/>
      <c r="PPA52" s="121"/>
      <c r="PPB52" s="121"/>
      <c r="PPC52" s="121"/>
      <c r="PPD52" s="121"/>
      <c r="PPE52" s="121"/>
      <c r="PPF52" s="121"/>
      <c r="PPG52" s="121"/>
      <c r="PPH52" s="121"/>
      <c r="PPI52" s="121"/>
      <c r="PPJ52" s="121"/>
      <c r="PPK52" s="121"/>
      <c r="PPL52" s="121"/>
      <c r="PPM52" s="121"/>
      <c r="PPN52" s="121"/>
      <c r="PPO52" s="121"/>
      <c r="PPP52" s="121"/>
      <c r="PPQ52" s="121"/>
      <c r="PPR52" s="121"/>
      <c r="PPS52" s="121"/>
      <c r="PPT52" s="121"/>
      <c r="PPU52" s="121"/>
      <c r="PPV52" s="121"/>
      <c r="PPW52" s="121"/>
      <c r="PPX52" s="121"/>
      <c r="PPY52" s="121"/>
      <c r="PPZ52" s="121"/>
      <c r="PQA52" s="121"/>
      <c r="PQB52" s="121"/>
      <c r="PQC52" s="121"/>
      <c r="PQD52" s="121"/>
      <c r="PQE52" s="121"/>
      <c r="PQF52" s="121"/>
      <c r="PQG52" s="121"/>
      <c r="PQH52" s="121"/>
      <c r="PQI52" s="121"/>
      <c r="PQJ52" s="121"/>
      <c r="PQK52" s="121"/>
      <c r="PQL52" s="121"/>
      <c r="PQM52" s="121"/>
      <c r="PQN52" s="121"/>
      <c r="PQO52" s="121"/>
      <c r="PQP52" s="121"/>
      <c r="PQQ52" s="121"/>
      <c r="PQR52" s="121"/>
      <c r="PQS52" s="121"/>
      <c r="PQT52" s="121"/>
      <c r="PQU52" s="121"/>
      <c r="PQV52" s="121"/>
      <c r="PQW52" s="121"/>
      <c r="PQX52" s="121"/>
      <c r="PQY52" s="121"/>
      <c r="PQZ52" s="121"/>
      <c r="PRA52" s="121"/>
      <c r="PRB52" s="121"/>
      <c r="PRC52" s="121"/>
      <c r="PRD52" s="121"/>
      <c r="PRE52" s="121"/>
      <c r="PRF52" s="121"/>
      <c r="PRG52" s="121"/>
      <c r="PRH52" s="121"/>
      <c r="PRI52" s="121"/>
      <c r="PRJ52" s="121"/>
      <c r="PRK52" s="121"/>
      <c r="PRL52" s="121"/>
      <c r="PRM52" s="121"/>
      <c r="PRN52" s="121"/>
      <c r="PRO52" s="121"/>
      <c r="PRP52" s="121"/>
      <c r="PRQ52" s="121"/>
      <c r="PRR52" s="121"/>
      <c r="PRS52" s="121"/>
      <c r="PRT52" s="121"/>
      <c r="PRU52" s="121"/>
      <c r="PRV52" s="121"/>
      <c r="PRW52" s="121"/>
      <c r="PRX52" s="121"/>
      <c r="PRY52" s="121"/>
      <c r="PRZ52" s="121"/>
      <c r="PSA52" s="121"/>
      <c r="PSB52" s="121"/>
      <c r="PSC52" s="121"/>
      <c r="PSD52" s="121"/>
      <c r="PSE52" s="121"/>
      <c r="PSF52" s="121"/>
      <c r="PSG52" s="121"/>
      <c r="PSH52" s="121"/>
      <c r="PSI52" s="121"/>
      <c r="PSJ52" s="121"/>
      <c r="PSK52" s="121"/>
      <c r="PSL52" s="121"/>
      <c r="PSM52" s="121"/>
      <c r="PSN52" s="121"/>
      <c r="PSO52" s="121"/>
      <c r="PSP52" s="121"/>
      <c r="PSQ52" s="121"/>
      <c r="PSR52" s="121"/>
      <c r="PSS52" s="121"/>
      <c r="PST52" s="121"/>
      <c r="PSU52" s="121"/>
      <c r="PSV52" s="121"/>
      <c r="PSW52" s="121"/>
      <c r="PSX52" s="121"/>
      <c r="PSY52" s="121"/>
      <c r="PSZ52" s="121"/>
      <c r="PTA52" s="121"/>
      <c r="PTB52" s="121"/>
      <c r="PTC52" s="121"/>
      <c r="PTD52" s="121"/>
      <c r="PTE52" s="121"/>
      <c r="PTF52" s="121"/>
      <c r="PTG52" s="121"/>
      <c r="PTH52" s="121"/>
      <c r="PTI52" s="121"/>
      <c r="PTJ52" s="121"/>
      <c r="PTK52" s="121"/>
      <c r="PTL52" s="121"/>
      <c r="PTM52" s="121"/>
      <c r="PTN52" s="121"/>
      <c r="PTO52" s="121"/>
      <c r="PTP52" s="121"/>
      <c r="PTQ52" s="121"/>
      <c r="PTR52" s="121"/>
      <c r="PTS52" s="121"/>
      <c r="PTT52" s="121"/>
      <c r="PTU52" s="121"/>
      <c r="PTV52" s="121"/>
      <c r="PTW52" s="121"/>
      <c r="PTX52" s="121"/>
      <c r="PTY52" s="121"/>
      <c r="PTZ52" s="121"/>
      <c r="PUA52" s="121"/>
      <c r="PUB52" s="121"/>
      <c r="PUC52" s="121"/>
      <c r="PUD52" s="121"/>
      <c r="PUE52" s="121"/>
      <c r="PUF52" s="121"/>
      <c r="PUG52" s="121"/>
      <c r="PUH52" s="121"/>
      <c r="PUI52" s="121"/>
      <c r="PUJ52" s="121"/>
      <c r="PUK52" s="121"/>
      <c r="PUL52" s="121"/>
      <c r="PUM52" s="121"/>
      <c r="PUN52" s="121"/>
      <c r="PUO52" s="121"/>
      <c r="PUP52" s="121"/>
      <c r="PUQ52" s="121"/>
      <c r="PUR52" s="121"/>
      <c r="PUS52" s="121"/>
      <c r="PUT52" s="121"/>
      <c r="PUU52" s="121"/>
      <c r="PUV52" s="121"/>
      <c r="PUW52" s="121"/>
      <c r="PUX52" s="121"/>
      <c r="PUY52" s="121"/>
      <c r="PUZ52" s="121"/>
      <c r="PVA52" s="121"/>
      <c r="PVB52" s="121"/>
      <c r="PVC52" s="121"/>
      <c r="PVD52" s="121"/>
      <c r="PVE52" s="121"/>
      <c r="PVF52" s="121"/>
      <c r="PVG52" s="121"/>
      <c r="PVH52" s="121"/>
      <c r="PVI52" s="121"/>
      <c r="PVJ52" s="121"/>
      <c r="PVK52" s="121"/>
      <c r="PVL52" s="121"/>
      <c r="PVM52" s="121"/>
      <c r="PVN52" s="121"/>
      <c r="PVO52" s="121"/>
      <c r="PVP52" s="121"/>
      <c r="PVQ52" s="121"/>
      <c r="PVR52" s="121"/>
      <c r="PVS52" s="121"/>
      <c r="PVT52" s="121"/>
      <c r="PVU52" s="121"/>
      <c r="PVV52" s="121"/>
      <c r="PVW52" s="121"/>
      <c r="PVX52" s="121"/>
      <c r="PVY52" s="121"/>
      <c r="PVZ52" s="121"/>
      <c r="PWA52" s="121"/>
      <c r="PWB52" s="121"/>
      <c r="PWC52" s="121"/>
      <c r="PWD52" s="121"/>
      <c r="PWE52" s="121"/>
      <c r="PWF52" s="121"/>
      <c r="PWG52" s="121"/>
      <c r="PWH52" s="121"/>
      <c r="PWI52" s="121"/>
      <c r="PWJ52" s="121"/>
      <c r="PWK52" s="121"/>
      <c r="PWL52" s="121"/>
      <c r="PWM52" s="121"/>
      <c r="PWN52" s="121"/>
      <c r="PWO52" s="121"/>
      <c r="PWP52" s="121"/>
      <c r="PWQ52" s="121"/>
      <c r="PWR52" s="121"/>
      <c r="PWS52" s="121"/>
      <c r="PWT52" s="121"/>
      <c r="PWU52" s="121"/>
      <c r="PWV52" s="121"/>
      <c r="PWW52" s="121"/>
      <c r="PWX52" s="121"/>
      <c r="PWY52" s="121"/>
      <c r="PWZ52" s="121"/>
      <c r="PXA52" s="121"/>
      <c r="PXB52" s="121"/>
      <c r="PXC52" s="121"/>
      <c r="PXD52" s="121"/>
      <c r="PXE52" s="121"/>
      <c r="PXF52" s="121"/>
      <c r="PXG52" s="121"/>
      <c r="PXH52" s="121"/>
      <c r="PXI52" s="121"/>
      <c r="PXJ52" s="121"/>
      <c r="PXK52" s="121"/>
      <c r="PXL52" s="121"/>
      <c r="PXM52" s="121"/>
      <c r="PXN52" s="121"/>
      <c r="PXO52" s="121"/>
      <c r="PXP52" s="121"/>
      <c r="PXQ52" s="121"/>
      <c r="PXR52" s="121"/>
      <c r="PXS52" s="121"/>
      <c r="PXT52" s="121"/>
      <c r="PXU52" s="121"/>
      <c r="PXV52" s="121"/>
      <c r="PXW52" s="121"/>
      <c r="PXX52" s="121"/>
      <c r="PXY52" s="121"/>
      <c r="PXZ52" s="121"/>
      <c r="PYA52" s="121"/>
      <c r="PYB52" s="121"/>
      <c r="PYC52" s="121"/>
      <c r="PYD52" s="121"/>
      <c r="PYE52" s="121"/>
      <c r="PYF52" s="121"/>
      <c r="PYG52" s="121"/>
      <c r="PYH52" s="121"/>
      <c r="PYI52" s="121"/>
      <c r="PYJ52" s="121"/>
      <c r="PYK52" s="121"/>
      <c r="PYL52" s="121"/>
      <c r="PYM52" s="121"/>
      <c r="PYN52" s="121"/>
      <c r="PYO52" s="121"/>
      <c r="PYP52" s="121"/>
      <c r="PYQ52" s="121"/>
      <c r="PYR52" s="121"/>
      <c r="PYS52" s="121"/>
      <c r="PYT52" s="121"/>
      <c r="PYU52" s="121"/>
      <c r="PYV52" s="121"/>
      <c r="PYW52" s="121"/>
      <c r="PYX52" s="121"/>
      <c r="PYY52" s="121"/>
      <c r="PYZ52" s="121"/>
      <c r="PZA52" s="121"/>
      <c r="PZB52" s="121"/>
      <c r="PZC52" s="121"/>
      <c r="PZD52" s="121"/>
      <c r="PZE52" s="121"/>
      <c r="PZF52" s="121"/>
      <c r="PZG52" s="121"/>
      <c r="PZH52" s="121"/>
      <c r="PZI52" s="121"/>
      <c r="PZJ52" s="121"/>
      <c r="PZK52" s="121"/>
      <c r="PZL52" s="121"/>
      <c r="PZM52" s="121"/>
      <c r="PZN52" s="121"/>
      <c r="PZO52" s="121"/>
      <c r="PZP52" s="121"/>
      <c r="PZQ52" s="121"/>
      <c r="PZR52" s="121"/>
      <c r="PZS52" s="121"/>
      <c r="PZT52" s="121"/>
      <c r="PZU52" s="121"/>
      <c r="PZV52" s="121"/>
      <c r="PZW52" s="121"/>
      <c r="PZX52" s="121"/>
      <c r="PZY52" s="121"/>
      <c r="PZZ52" s="121"/>
      <c r="QAA52" s="121"/>
      <c r="QAB52" s="121"/>
      <c r="QAC52" s="121"/>
      <c r="QAD52" s="121"/>
      <c r="QAE52" s="121"/>
      <c r="QAF52" s="121"/>
      <c r="QAG52" s="121"/>
      <c r="QAH52" s="121"/>
      <c r="QAI52" s="121"/>
      <c r="QAJ52" s="121"/>
      <c r="QAK52" s="121"/>
      <c r="QAL52" s="121"/>
      <c r="QAM52" s="121"/>
      <c r="QAN52" s="121"/>
      <c r="QAO52" s="121"/>
      <c r="QAP52" s="121"/>
      <c r="QAQ52" s="121"/>
      <c r="QAR52" s="121"/>
      <c r="QAS52" s="121"/>
      <c r="QAT52" s="121"/>
      <c r="QAU52" s="121"/>
      <c r="QAV52" s="121"/>
      <c r="QAW52" s="121"/>
      <c r="QAX52" s="121"/>
      <c r="QAY52" s="121"/>
      <c r="QAZ52" s="121"/>
      <c r="QBA52" s="121"/>
      <c r="QBB52" s="121"/>
      <c r="QBC52" s="121"/>
      <c r="QBD52" s="121"/>
      <c r="QBE52" s="121"/>
      <c r="QBF52" s="121"/>
      <c r="QBG52" s="121"/>
      <c r="QBH52" s="121"/>
      <c r="QBI52" s="121"/>
      <c r="QBJ52" s="121"/>
      <c r="QBK52" s="121"/>
      <c r="QBL52" s="121"/>
      <c r="QBM52" s="121"/>
      <c r="QBN52" s="121"/>
      <c r="QBO52" s="121"/>
      <c r="QBP52" s="121"/>
      <c r="QBQ52" s="121"/>
      <c r="QBR52" s="121"/>
      <c r="QBS52" s="121"/>
      <c r="QBT52" s="121"/>
      <c r="QBU52" s="121"/>
      <c r="QBV52" s="121"/>
      <c r="QBW52" s="121"/>
      <c r="QBX52" s="121"/>
      <c r="QBY52" s="121"/>
      <c r="QBZ52" s="121"/>
      <c r="QCA52" s="121"/>
      <c r="QCB52" s="121"/>
      <c r="QCC52" s="121"/>
      <c r="QCD52" s="121"/>
      <c r="QCE52" s="121"/>
      <c r="QCF52" s="121"/>
      <c r="QCG52" s="121"/>
      <c r="QCH52" s="121"/>
      <c r="QCI52" s="121"/>
      <c r="QCJ52" s="121"/>
      <c r="QCK52" s="121"/>
      <c r="QCL52" s="121"/>
      <c r="QCM52" s="121"/>
      <c r="QCN52" s="121"/>
      <c r="QCO52" s="121"/>
      <c r="QCP52" s="121"/>
      <c r="QCQ52" s="121"/>
      <c r="QCR52" s="121"/>
      <c r="QCS52" s="121"/>
      <c r="QCT52" s="121"/>
      <c r="QCU52" s="121"/>
      <c r="QCV52" s="121"/>
      <c r="QCW52" s="121"/>
      <c r="QCX52" s="121"/>
      <c r="QCY52" s="121"/>
      <c r="QCZ52" s="121"/>
      <c r="QDA52" s="121"/>
      <c r="QDB52" s="121"/>
      <c r="QDC52" s="121"/>
      <c r="QDD52" s="121"/>
      <c r="QDE52" s="121"/>
      <c r="QDF52" s="121"/>
      <c r="QDG52" s="121"/>
      <c r="QDH52" s="121"/>
      <c r="QDI52" s="121"/>
      <c r="QDJ52" s="121"/>
      <c r="QDK52" s="121"/>
      <c r="QDL52" s="121"/>
      <c r="QDM52" s="121"/>
      <c r="QDN52" s="121"/>
      <c r="QDO52" s="121"/>
      <c r="QDP52" s="121"/>
      <c r="QDQ52" s="121"/>
      <c r="QDR52" s="121"/>
      <c r="QDS52" s="121"/>
      <c r="QDT52" s="121"/>
      <c r="QDU52" s="121"/>
      <c r="QDV52" s="121"/>
      <c r="QDW52" s="121"/>
      <c r="QDX52" s="121"/>
      <c r="QDY52" s="121"/>
      <c r="QDZ52" s="121"/>
      <c r="QEA52" s="121"/>
      <c r="QEB52" s="121"/>
      <c r="QEC52" s="121"/>
      <c r="QED52" s="121"/>
      <c r="QEE52" s="121"/>
      <c r="QEF52" s="121"/>
      <c r="QEG52" s="121"/>
      <c r="QEH52" s="121"/>
      <c r="QEI52" s="121"/>
      <c r="QEJ52" s="121"/>
      <c r="QEK52" s="121"/>
      <c r="QEL52" s="121"/>
      <c r="QEM52" s="121"/>
      <c r="QEN52" s="121"/>
      <c r="QEO52" s="121"/>
      <c r="QEP52" s="121"/>
      <c r="QEQ52" s="121"/>
      <c r="QER52" s="121"/>
      <c r="QES52" s="121"/>
      <c r="QET52" s="121"/>
      <c r="QEU52" s="121"/>
      <c r="QEV52" s="121"/>
      <c r="QEW52" s="121"/>
      <c r="QEX52" s="121"/>
      <c r="QEY52" s="121"/>
      <c r="QEZ52" s="121"/>
      <c r="QFA52" s="121"/>
      <c r="QFB52" s="121"/>
      <c r="QFC52" s="121"/>
      <c r="QFD52" s="121"/>
      <c r="QFE52" s="121"/>
      <c r="QFF52" s="121"/>
      <c r="QFG52" s="121"/>
      <c r="QFH52" s="121"/>
      <c r="QFI52" s="121"/>
      <c r="QFJ52" s="121"/>
      <c r="QFK52" s="121"/>
      <c r="QFL52" s="121"/>
      <c r="QFM52" s="121"/>
      <c r="QFN52" s="121"/>
      <c r="QFO52" s="121"/>
      <c r="QFP52" s="121"/>
      <c r="QFQ52" s="121"/>
      <c r="QFR52" s="121"/>
      <c r="QFS52" s="121"/>
      <c r="QFT52" s="121"/>
      <c r="QFU52" s="121"/>
      <c r="QFV52" s="121"/>
      <c r="QFW52" s="121"/>
      <c r="QFX52" s="121"/>
      <c r="QFY52" s="121"/>
      <c r="QFZ52" s="121"/>
      <c r="QGA52" s="121"/>
      <c r="QGB52" s="121"/>
      <c r="QGC52" s="121"/>
      <c r="QGD52" s="121"/>
      <c r="QGE52" s="121"/>
      <c r="QGF52" s="121"/>
      <c r="QGG52" s="121"/>
      <c r="QGH52" s="121"/>
      <c r="QGI52" s="121"/>
      <c r="QGJ52" s="121"/>
      <c r="QGK52" s="121"/>
      <c r="QGL52" s="121"/>
      <c r="QGM52" s="121"/>
      <c r="QGN52" s="121"/>
      <c r="QGO52" s="121"/>
      <c r="QGP52" s="121"/>
      <c r="QGQ52" s="121"/>
      <c r="QGR52" s="121"/>
      <c r="QGS52" s="121"/>
      <c r="QGT52" s="121"/>
      <c r="QGU52" s="121"/>
      <c r="QGV52" s="121"/>
      <c r="QGW52" s="121"/>
      <c r="QGX52" s="121"/>
      <c r="QGY52" s="121"/>
      <c r="QGZ52" s="121"/>
      <c r="QHA52" s="121"/>
      <c r="QHB52" s="121"/>
      <c r="QHC52" s="121"/>
      <c r="QHD52" s="121"/>
      <c r="QHE52" s="121"/>
      <c r="QHF52" s="121"/>
      <c r="QHG52" s="121"/>
      <c r="QHH52" s="121"/>
      <c r="QHI52" s="121"/>
      <c r="QHJ52" s="121"/>
      <c r="QHK52" s="121"/>
      <c r="QHL52" s="121"/>
      <c r="QHM52" s="121"/>
      <c r="QHN52" s="121"/>
      <c r="QHO52" s="121"/>
      <c r="QHP52" s="121"/>
      <c r="QHQ52" s="121"/>
      <c r="QHR52" s="121"/>
      <c r="QHS52" s="121"/>
      <c r="QHT52" s="121"/>
      <c r="QHU52" s="121"/>
      <c r="QHV52" s="121"/>
      <c r="QHW52" s="121"/>
      <c r="QHX52" s="121"/>
      <c r="QHY52" s="121"/>
      <c r="QHZ52" s="121"/>
      <c r="QIA52" s="121"/>
      <c r="QIB52" s="121"/>
      <c r="QIC52" s="121"/>
      <c r="QID52" s="121"/>
      <c r="QIE52" s="121"/>
      <c r="QIF52" s="121"/>
      <c r="QIG52" s="121"/>
      <c r="QIH52" s="121"/>
      <c r="QII52" s="121"/>
      <c r="QIJ52" s="121"/>
      <c r="QIK52" s="121"/>
      <c r="QIL52" s="121"/>
      <c r="QIM52" s="121"/>
      <c r="QIN52" s="121"/>
      <c r="QIO52" s="121"/>
      <c r="QIP52" s="121"/>
      <c r="QIQ52" s="121"/>
      <c r="QIR52" s="121"/>
      <c r="QIS52" s="121"/>
      <c r="QIT52" s="121"/>
      <c r="QIU52" s="121"/>
      <c r="QIV52" s="121"/>
      <c r="QIW52" s="121"/>
      <c r="QIX52" s="121"/>
      <c r="QIY52" s="121"/>
      <c r="QIZ52" s="121"/>
      <c r="QJA52" s="121"/>
      <c r="QJB52" s="121"/>
      <c r="QJC52" s="121"/>
      <c r="QJD52" s="121"/>
      <c r="QJE52" s="121"/>
      <c r="QJF52" s="121"/>
      <c r="QJG52" s="121"/>
      <c r="QJH52" s="121"/>
      <c r="QJI52" s="121"/>
      <c r="QJJ52" s="121"/>
      <c r="QJK52" s="121"/>
      <c r="QJL52" s="121"/>
      <c r="QJM52" s="121"/>
      <c r="QJN52" s="121"/>
      <c r="QJO52" s="121"/>
      <c r="QJP52" s="121"/>
      <c r="QJQ52" s="121"/>
      <c r="QJR52" s="121"/>
      <c r="QJS52" s="121"/>
      <c r="QJT52" s="121"/>
      <c r="QJU52" s="121"/>
      <c r="QJV52" s="121"/>
      <c r="QJW52" s="121"/>
      <c r="QJX52" s="121"/>
      <c r="QJY52" s="121"/>
      <c r="QJZ52" s="121"/>
      <c r="QKA52" s="121"/>
      <c r="QKB52" s="121"/>
      <c r="QKC52" s="121"/>
      <c r="QKD52" s="121"/>
      <c r="QKE52" s="121"/>
      <c r="QKF52" s="121"/>
      <c r="QKG52" s="121"/>
      <c r="QKH52" s="121"/>
      <c r="QKI52" s="121"/>
      <c r="QKJ52" s="121"/>
      <c r="QKK52" s="121"/>
      <c r="QKL52" s="121"/>
      <c r="QKM52" s="121"/>
      <c r="QKN52" s="121"/>
      <c r="QKO52" s="121"/>
      <c r="QKP52" s="121"/>
      <c r="QKQ52" s="121"/>
      <c r="QKR52" s="121"/>
      <c r="QKS52" s="121"/>
      <c r="QKT52" s="121"/>
      <c r="QKU52" s="121"/>
      <c r="QKV52" s="121"/>
      <c r="QKW52" s="121"/>
      <c r="QKX52" s="121"/>
      <c r="QKY52" s="121"/>
      <c r="QKZ52" s="121"/>
      <c r="QLA52" s="121"/>
      <c r="QLB52" s="121"/>
      <c r="QLC52" s="121"/>
      <c r="QLD52" s="121"/>
      <c r="QLE52" s="121"/>
      <c r="QLF52" s="121"/>
      <c r="QLG52" s="121"/>
      <c r="QLH52" s="121"/>
      <c r="QLI52" s="121"/>
      <c r="QLJ52" s="121"/>
      <c r="QLK52" s="121"/>
      <c r="QLL52" s="121"/>
      <c r="QLM52" s="121"/>
      <c r="QLN52" s="121"/>
      <c r="QLO52" s="121"/>
      <c r="QLP52" s="121"/>
      <c r="QLQ52" s="121"/>
      <c r="QLR52" s="121"/>
      <c r="QLS52" s="121"/>
      <c r="QLT52" s="121"/>
      <c r="QLU52" s="121"/>
      <c r="QLV52" s="121"/>
      <c r="QLW52" s="121"/>
      <c r="QLX52" s="121"/>
      <c r="QLY52" s="121"/>
      <c r="QLZ52" s="121"/>
      <c r="QMA52" s="121"/>
      <c r="QMB52" s="121"/>
      <c r="QMC52" s="121"/>
      <c r="QMD52" s="121"/>
      <c r="QME52" s="121"/>
      <c r="QMF52" s="121"/>
      <c r="QMG52" s="121"/>
      <c r="QMH52" s="121"/>
      <c r="QMI52" s="121"/>
      <c r="QMJ52" s="121"/>
      <c r="QMK52" s="121"/>
      <c r="QML52" s="121"/>
      <c r="QMM52" s="121"/>
      <c r="QMN52" s="121"/>
      <c r="QMO52" s="121"/>
      <c r="QMP52" s="121"/>
      <c r="QMQ52" s="121"/>
      <c r="QMR52" s="121"/>
      <c r="QMS52" s="121"/>
      <c r="QMT52" s="121"/>
      <c r="QMU52" s="121"/>
      <c r="QMV52" s="121"/>
      <c r="QMW52" s="121"/>
      <c r="QMX52" s="121"/>
      <c r="QMY52" s="121"/>
      <c r="QMZ52" s="121"/>
      <c r="QNA52" s="121"/>
      <c r="QNB52" s="121"/>
      <c r="QNC52" s="121"/>
      <c r="QND52" s="121"/>
      <c r="QNE52" s="121"/>
      <c r="QNF52" s="121"/>
      <c r="QNG52" s="121"/>
      <c r="QNH52" s="121"/>
      <c r="QNI52" s="121"/>
      <c r="QNJ52" s="121"/>
      <c r="QNK52" s="121"/>
      <c r="QNL52" s="121"/>
      <c r="QNM52" s="121"/>
      <c r="QNN52" s="121"/>
      <c r="QNO52" s="121"/>
      <c r="QNP52" s="121"/>
      <c r="QNQ52" s="121"/>
      <c r="QNR52" s="121"/>
      <c r="QNS52" s="121"/>
      <c r="QNT52" s="121"/>
      <c r="QNU52" s="121"/>
      <c r="QNV52" s="121"/>
      <c r="QNW52" s="121"/>
      <c r="QNX52" s="121"/>
      <c r="QNY52" s="121"/>
      <c r="QNZ52" s="121"/>
      <c r="QOA52" s="121"/>
      <c r="QOB52" s="121"/>
      <c r="QOC52" s="121"/>
      <c r="QOD52" s="121"/>
      <c r="QOE52" s="121"/>
      <c r="QOF52" s="121"/>
      <c r="QOG52" s="121"/>
      <c r="QOH52" s="121"/>
      <c r="QOI52" s="121"/>
      <c r="QOJ52" s="121"/>
      <c r="QOK52" s="121"/>
      <c r="QOL52" s="121"/>
      <c r="QOM52" s="121"/>
      <c r="QON52" s="121"/>
      <c r="QOO52" s="121"/>
      <c r="QOP52" s="121"/>
      <c r="QOQ52" s="121"/>
      <c r="QOR52" s="121"/>
      <c r="QOS52" s="121"/>
      <c r="QOT52" s="121"/>
      <c r="QOU52" s="121"/>
      <c r="QOV52" s="121"/>
      <c r="QOW52" s="121"/>
      <c r="QOX52" s="121"/>
      <c r="QOY52" s="121"/>
      <c r="QOZ52" s="121"/>
      <c r="QPA52" s="121"/>
      <c r="QPB52" s="121"/>
      <c r="QPC52" s="121"/>
      <c r="QPD52" s="121"/>
      <c r="QPE52" s="121"/>
      <c r="QPF52" s="121"/>
      <c r="QPG52" s="121"/>
      <c r="QPH52" s="121"/>
      <c r="QPI52" s="121"/>
      <c r="QPJ52" s="121"/>
      <c r="QPK52" s="121"/>
      <c r="QPL52" s="121"/>
      <c r="QPM52" s="121"/>
      <c r="QPN52" s="121"/>
      <c r="QPO52" s="121"/>
      <c r="QPP52" s="121"/>
      <c r="QPQ52" s="121"/>
      <c r="QPR52" s="121"/>
      <c r="QPS52" s="121"/>
      <c r="QPT52" s="121"/>
      <c r="QPU52" s="121"/>
      <c r="QPV52" s="121"/>
      <c r="QPW52" s="121"/>
      <c r="QPX52" s="121"/>
      <c r="QPY52" s="121"/>
      <c r="QPZ52" s="121"/>
      <c r="QQA52" s="121"/>
      <c r="QQB52" s="121"/>
      <c r="QQC52" s="121"/>
      <c r="QQD52" s="121"/>
      <c r="QQE52" s="121"/>
      <c r="QQF52" s="121"/>
      <c r="QQG52" s="121"/>
      <c r="QQH52" s="121"/>
      <c r="QQI52" s="121"/>
      <c r="QQJ52" s="121"/>
      <c r="QQK52" s="121"/>
      <c r="QQL52" s="121"/>
      <c r="QQM52" s="121"/>
      <c r="QQN52" s="121"/>
      <c r="QQO52" s="121"/>
      <c r="QQP52" s="121"/>
      <c r="QQQ52" s="121"/>
      <c r="QQR52" s="121"/>
      <c r="QQS52" s="121"/>
      <c r="QQT52" s="121"/>
      <c r="QQU52" s="121"/>
      <c r="QQV52" s="121"/>
      <c r="QQW52" s="121"/>
      <c r="QQX52" s="121"/>
      <c r="QQY52" s="121"/>
      <c r="QQZ52" s="121"/>
      <c r="QRA52" s="121"/>
      <c r="QRB52" s="121"/>
      <c r="QRC52" s="121"/>
      <c r="QRD52" s="121"/>
      <c r="QRE52" s="121"/>
      <c r="QRF52" s="121"/>
      <c r="QRG52" s="121"/>
      <c r="QRH52" s="121"/>
      <c r="QRI52" s="121"/>
      <c r="QRJ52" s="121"/>
      <c r="QRK52" s="121"/>
      <c r="QRL52" s="121"/>
      <c r="QRM52" s="121"/>
      <c r="QRN52" s="121"/>
      <c r="QRO52" s="121"/>
      <c r="QRP52" s="121"/>
      <c r="QRQ52" s="121"/>
      <c r="QRR52" s="121"/>
      <c r="QRS52" s="121"/>
      <c r="QRT52" s="121"/>
      <c r="QRU52" s="121"/>
      <c r="QRV52" s="121"/>
      <c r="QRW52" s="121"/>
      <c r="QRX52" s="121"/>
      <c r="QRY52" s="121"/>
      <c r="QRZ52" s="121"/>
      <c r="QSA52" s="121"/>
      <c r="QSB52" s="121"/>
      <c r="QSC52" s="121"/>
      <c r="QSD52" s="121"/>
      <c r="QSE52" s="121"/>
      <c r="QSF52" s="121"/>
      <c r="QSG52" s="121"/>
      <c r="QSH52" s="121"/>
      <c r="QSI52" s="121"/>
      <c r="QSJ52" s="121"/>
      <c r="QSK52" s="121"/>
      <c r="QSL52" s="121"/>
      <c r="QSM52" s="121"/>
      <c r="QSN52" s="121"/>
      <c r="QSO52" s="121"/>
      <c r="QSP52" s="121"/>
      <c r="QSQ52" s="121"/>
      <c r="QSR52" s="121"/>
      <c r="QSS52" s="121"/>
      <c r="QST52" s="121"/>
      <c r="QSU52" s="121"/>
      <c r="QSV52" s="121"/>
      <c r="QSW52" s="121"/>
      <c r="QSX52" s="121"/>
      <c r="QSY52" s="121"/>
      <c r="QSZ52" s="121"/>
      <c r="QTA52" s="121"/>
      <c r="QTB52" s="121"/>
      <c r="QTC52" s="121"/>
      <c r="QTD52" s="121"/>
      <c r="QTE52" s="121"/>
      <c r="QTF52" s="121"/>
      <c r="QTG52" s="121"/>
      <c r="QTH52" s="121"/>
      <c r="QTI52" s="121"/>
      <c r="QTJ52" s="121"/>
      <c r="QTK52" s="121"/>
      <c r="QTL52" s="121"/>
      <c r="QTM52" s="121"/>
      <c r="QTN52" s="121"/>
      <c r="QTO52" s="121"/>
      <c r="QTP52" s="121"/>
      <c r="QTQ52" s="121"/>
      <c r="QTR52" s="121"/>
      <c r="QTS52" s="121"/>
      <c r="QTT52" s="121"/>
      <c r="QTU52" s="121"/>
      <c r="QTV52" s="121"/>
      <c r="QTW52" s="121"/>
      <c r="QTX52" s="121"/>
      <c r="QTY52" s="121"/>
      <c r="QTZ52" s="121"/>
      <c r="QUA52" s="121"/>
      <c r="QUB52" s="121"/>
      <c r="QUC52" s="121"/>
      <c r="QUD52" s="121"/>
      <c r="QUE52" s="121"/>
      <c r="QUF52" s="121"/>
      <c r="QUG52" s="121"/>
      <c r="QUH52" s="121"/>
      <c r="QUI52" s="121"/>
      <c r="QUJ52" s="121"/>
      <c r="QUK52" s="121"/>
      <c r="QUL52" s="121"/>
      <c r="QUM52" s="121"/>
      <c r="QUN52" s="121"/>
      <c r="QUO52" s="121"/>
      <c r="QUP52" s="121"/>
      <c r="QUQ52" s="121"/>
      <c r="QUR52" s="121"/>
      <c r="QUS52" s="121"/>
      <c r="QUT52" s="121"/>
      <c r="QUU52" s="121"/>
      <c r="QUV52" s="121"/>
      <c r="QUW52" s="121"/>
      <c r="QUX52" s="121"/>
      <c r="QUY52" s="121"/>
      <c r="QUZ52" s="121"/>
      <c r="QVA52" s="121"/>
      <c r="QVB52" s="121"/>
      <c r="QVC52" s="121"/>
      <c r="QVD52" s="121"/>
      <c r="QVE52" s="121"/>
      <c r="QVF52" s="121"/>
      <c r="QVG52" s="121"/>
      <c r="QVH52" s="121"/>
      <c r="QVI52" s="121"/>
      <c r="QVJ52" s="121"/>
      <c r="QVK52" s="121"/>
      <c r="QVL52" s="121"/>
      <c r="QVM52" s="121"/>
      <c r="QVN52" s="121"/>
      <c r="QVO52" s="121"/>
      <c r="QVP52" s="121"/>
      <c r="QVQ52" s="121"/>
      <c r="QVR52" s="121"/>
      <c r="QVS52" s="121"/>
      <c r="QVT52" s="121"/>
      <c r="QVU52" s="121"/>
      <c r="QVV52" s="121"/>
      <c r="QVW52" s="121"/>
      <c r="QVX52" s="121"/>
      <c r="QVY52" s="121"/>
      <c r="QVZ52" s="121"/>
      <c r="QWA52" s="121"/>
      <c r="QWB52" s="121"/>
      <c r="QWC52" s="121"/>
      <c r="QWD52" s="121"/>
      <c r="QWE52" s="121"/>
      <c r="QWF52" s="121"/>
      <c r="QWG52" s="121"/>
      <c r="QWH52" s="121"/>
      <c r="QWI52" s="121"/>
      <c r="QWJ52" s="121"/>
      <c r="QWK52" s="121"/>
      <c r="QWL52" s="121"/>
      <c r="QWM52" s="121"/>
      <c r="QWN52" s="121"/>
      <c r="QWO52" s="121"/>
      <c r="QWP52" s="121"/>
      <c r="QWQ52" s="121"/>
      <c r="QWR52" s="121"/>
      <c r="QWS52" s="121"/>
      <c r="QWT52" s="121"/>
      <c r="QWU52" s="121"/>
      <c r="QWV52" s="121"/>
      <c r="QWW52" s="121"/>
      <c r="QWX52" s="121"/>
      <c r="QWY52" s="121"/>
      <c r="QWZ52" s="121"/>
      <c r="QXA52" s="121"/>
      <c r="QXB52" s="121"/>
      <c r="QXC52" s="121"/>
      <c r="QXD52" s="121"/>
      <c r="QXE52" s="121"/>
      <c r="QXF52" s="121"/>
      <c r="QXG52" s="121"/>
      <c r="QXH52" s="121"/>
      <c r="QXI52" s="121"/>
      <c r="QXJ52" s="121"/>
      <c r="QXK52" s="121"/>
      <c r="QXL52" s="121"/>
      <c r="QXM52" s="121"/>
      <c r="QXN52" s="121"/>
      <c r="QXO52" s="121"/>
      <c r="QXP52" s="121"/>
      <c r="QXQ52" s="121"/>
      <c r="QXR52" s="121"/>
      <c r="QXS52" s="121"/>
      <c r="QXT52" s="121"/>
      <c r="QXU52" s="121"/>
      <c r="QXV52" s="121"/>
      <c r="QXW52" s="121"/>
      <c r="QXX52" s="121"/>
      <c r="QXY52" s="121"/>
      <c r="QXZ52" s="121"/>
      <c r="QYA52" s="121"/>
      <c r="QYB52" s="121"/>
      <c r="QYC52" s="121"/>
      <c r="QYD52" s="121"/>
      <c r="QYE52" s="121"/>
      <c r="QYF52" s="121"/>
      <c r="QYG52" s="121"/>
      <c r="QYH52" s="121"/>
      <c r="QYI52" s="121"/>
      <c r="QYJ52" s="121"/>
      <c r="QYK52" s="121"/>
      <c r="QYL52" s="121"/>
      <c r="QYM52" s="121"/>
      <c r="QYN52" s="121"/>
      <c r="QYO52" s="121"/>
      <c r="QYP52" s="121"/>
      <c r="QYQ52" s="121"/>
      <c r="QYR52" s="121"/>
      <c r="QYS52" s="121"/>
      <c r="QYT52" s="121"/>
      <c r="QYU52" s="121"/>
      <c r="QYV52" s="121"/>
      <c r="QYW52" s="121"/>
      <c r="QYX52" s="121"/>
      <c r="QYY52" s="121"/>
      <c r="QYZ52" s="121"/>
      <c r="QZA52" s="121"/>
      <c r="QZB52" s="121"/>
      <c r="QZC52" s="121"/>
      <c r="QZD52" s="121"/>
      <c r="QZE52" s="121"/>
      <c r="QZF52" s="121"/>
      <c r="QZG52" s="121"/>
      <c r="QZH52" s="121"/>
      <c r="QZI52" s="121"/>
      <c r="QZJ52" s="121"/>
      <c r="QZK52" s="121"/>
      <c r="QZL52" s="121"/>
      <c r="QZM52" s="121"/>
      <c r="QZN52" s="121"/>
      <c r="QZO52" s="121"/>
      <c r="QZP52" s="121"/>
      <c r="QZQ52" s="121"/>
      <c r="QZR52" s="121"/>
      <c r="QZS52" s="121"/>
      <c r="QZT52" s="121"/>
      <c r="QZU52" s="121"/>
      <c r="QZV52" s="121"/>
      <c r="QZW52" s="121"/>
      <c r="QZX52" s="121"/>
      <c r="QZY52" s="121"/>
      <c r="QZZ52" s="121"/>
      <c r="RAA52" s="121"/>
      <c r="RAB52" s="121"/>
      <c r="RAC52" s="121"/>
      <c r="RAD52" s="121"/>
      <c r="RAE52" s="121"/>
      <c r="RAF52" s="121"/>
      <c r="RAG52" s="121"/>
      <c r="RAH52" s="121"/>
      <c r="RAI52" s="121"/>
      <c r="RAJ52" s="121"/>
      <c r="RAK52" s="121"/>
      <c r="RAL52" s="121"/>
      <c r="RAM52" s="121"/>
      <c r="RAN52" s="121"/>
      <c r="RAO52" s="121"/>
      <c r="RAP52" s="121"/>
      <c r="RAQ52" s="121"/>
      <c r="RAR52" s="121"/>
      <c r="RAS52" s="121"/>
      <c r="RAT52" s="121"/>
      <c r="RAU52" s="121"/>
      <c r="RAV52" s="121"/>
      <c r="RAW52" s="121"/>
      <c r="RAX52" s="121"/>
      <c r="RAY52" s="121"/>
      <c r="RAZ52" s="121"/>
      <c r="RBA52" s="121"/>
      <c r="RBB52" s="121"/>
      <c r="RBC52" s="121"/>
      <c r="RBD52" s="121"/>
      <c r="RBE52" s="121"/>
      <c r="RBF52" s="121"/>
      <c r="RBG52" s="121"/>
      <c r="RBH52" s="121"/>
      <c r="RBI52" s="121"/>
      <c r="RBJ52" s="121"/>
      <c r="RBK52" s="121"/>
      <c r="RBL52" s="121"/>
      <c r="RBM52" s="121"/>
      <c r="RBN52" s="121"/>
      <c r="RBO52" s="121"/>
      <c r="RBP52" s="121"/>
      <c r="RBQ52" s="121"/>
      <c r="RBR52" s="121"/>
      <c r="RBS52" s="121"/>
      <c r="RBT52" s="121"/>
      <c r="RBU52" s="121"/>
      <c r="RBV52" s="121"/>
      <c r="RBW52" s="121"/>
      <c r="RBX52" s="121"/>
      <c r="RBY52" s="121"/>
      <c r="RBZ52" s="121"/>
      <c r="RCA52" s="121"/>
      <c r="RCB52" s="121"/>
      <c r="RCC52" s="121"/>
      <c r="RCD52" s="121"/>
      <c r="RCE52" s="121"/>
      <c r="RCF52" s="121"/>
      <c r="RCG52" s="121"/>
      <c r="RCH52" s="121"/>
      <c r="RCI52" s="121"/>
      <c r="RCJ52" s="121"/>
      <c r="RCK52" s="121"/>
      <c r="RCL52" s="121"/>
      <c r="RCM52" s="121"/>
      <c r="RCN52" s="121"/>
      <c r="RCO52" s="121"/>
      <c r="RCP52" s="121"/>
      <c r="RCQ52" s="121"/>
      <c r="RCR52" s="121"/>
      <c r="RCS52" s="121"/>
      <c r="RCT52" s="121"/>
      <c r="RCU52" s="121"/>
      <c r="RCV52" s="121"/>
      <c r="RCW52" s="121"/>
      <c r="RCX52" s="121"/>
      <c r="RCY52" s="121"/>
      <c r="RCZ52" s="121"/>
      <c r="RDA52" s="121"/>
      <c r="RDB52" s="121"/>
      <c r="RDC52" s="121"/>
      <c r="RDD52" s="121"/>
      <c r="RDE52" s="121"/>
      <c r="RDF52" s="121"/>
      <c r="RDG52" s="121"/>
      <c r="RDH52" s="121"/>
      <c r="RDI52" s="121"/>
      <c r="RDJ52" s="121"/>
      <c r="RDK52" s="121"/>
      <c r="RDL52" s="121"/>
      <c r="RDM52" s="121"/>
      <c r="RDN52" s="121"/>
      <c r="RDO52" s="121"/>
      <c r="RDP52" s="121"/>
      <c r="RDQ52" s="121"/>
      <c r="RDR52" s="121"/>
      <c r="RDS52" s="121"/>
      <c r="RDT52" s="121"/>
      <c r="RDU52" s="121"/>
      <c r="RDV52" s="121"/>
      <c r="RDW52" s="121"/>
      <c r="RDX52" s="121"/>
      <c r="RDY52" s="121"/>
      <c r="RDZ52" s="121"/>
      <c r="REA52" s="121"/>
      <c r="REB52" s="121"/>
      <c r="REC52" s="121"/>
      <c r="RED52" s="121"/>
      <c r="REE52" s="121"/>
      <c r="REF52" s="121"/>
      <c r="REG52" s="121"/>
      <c r="REH52" s="121"/>
      <c r="REI52" s="121"/>
      <c r="REJ52" s="121"/>
      <c r="REK52" s="121"/>
      <c r="REL52" s="121"/>
      <c r="REM52" s="121"/>
      <c r="REN52" s="121"/>
      <c r="REO52" s="121"/>
      <c r="REP52" s="121"/>
      <c r="REQ52" s="121"/>
      <c r="RER52" s="121"/>
      <c r="RES52" s="121"/>
      <c r="RET52" s="121"/>
      <c r="REU52" s="121"/>
      <c r="REV52" s="121"/>
      <c r="REW52" s="121"/>
      <c r="REX52" s="121"/>
      <c r="REY52" s="121"/>
      <c r="REZ52" s="121"/>
      <c r="RFA52" s="121"/>
      <c r="RFB52" s="121"/>
      <c r="RFC52" s="121"/>
      <c r="RFD52" s="121"/>
      <c r="RFE52" s="121"/>
      <c r="RFF52" s="121"/>
      <c r="RFG52" s="121"/>
      <c r="RFH52" s="121"/>
      <c r="RFI52" s="121"/>
      <c r="RFJ52" s="121"/>
      <c r="RFK52" s="121"/>
      <c r="RFL52" s="121"/>
      <c r="RFM52" s="121"/>
      <c r="RFN52" s="121"/>
      <c r="RFO52" s="121"/>
      <c r="RFP52" s="121"/>
      <c r="RFQ52" s="121"/>
      <c r="RFR52" s="121"/>
      <c r="RFS52" s="121"/>
      <c r="RFT52" s="121"/>
      <c r="RFU52" s="121"/>
      <c r="RFV52" s="121"/>
      <c r="RFW52" s="121"/>
      <c r="RFX52" s="121"/>
      <c r="RFY52" s="121"/>
      <c r="RFZ52" s="121"/>
      <c r="RGA52" s="121"/>
      <c r="RGB52" s="121"/>
      <c r="RGC52" s="121"/>
      <c r="RGD52" s="121"/>
      <c r="RGE52" s="121"/>
      <c r="RGF52" s="121"/>
      <c r="RGG52" s="121"/>
      <c r="RGH52" s="121"/>
      <c r="RGI52" s="121"/>
      <c r="RGJ52" s="121"/>
      <c r="RGK52" s="121"/>
      <c r="RGL52" s="121"/>
      <c r="RGM52" s="121"/>
      <c r="RGN52" s="121"/>
      <c r="RGO52" s="121"/>
      <c r="RGP52" s="121"/>
      <c r="RGQ52" s="121"/>
      <c r="RGR52" s="121"/>
      <c r="RGS52" s="121"/>
      <c r="RGT52" s="121"/>
      <c r="RGU52" s="121"/>
      <c r="RGV52" s="121"/>
      <c r="RGW52" s="121"/>
      <c r="RGX52" s="121"/>
      <c r="RGY52" s="121"/>
      <c r="RGZ52" s="121"/>
      <c r="RHA52" s="121"/>
      <c r="RHB52" s="121"/>
      <c r="RHC52" s="121"/>
      <c r="RHD52" s="121"/>
      <c r="RHE52" s="121"/>
      <c r="RHF52" s="121"/>
      <c r="RHG52" s="121"/>
      <c r="RHH52" s="121"/>
      <c r="RHI52" s="121"/>
      <c r="RHJ52" s="121"/>
      <c r="RHK52" s="121"/>
      <c r="RHL52" s="121"/>
      <c r="RHM52" s="121"/>
      <c r="RHN52" s="121"/>
      <c r="RHO52" s="121"/>
      <c r="RHP52" s="121"/>
      <c r="RHQ52" s="121"/>
      <c r="RHR52" s="121"/>
      <c r="RHS52" s="121"/>
      <c r="RHT52" s="121"/>
      <c r="RHU52" s="121"/>
      <c r="RHV52" s="121"/>
      <c r="RHW52" s="121"/>
      <c r="RHX52" s="121"/>
      <c r="RHY52" s="121"/>
      <c r="RHZ52" s="121"/>
      <c r="RIA52" s="121"/>
      <c r="RIB52" s="121"/>
      <c r="RIC52" s="121"/>
      <c r="RID52" s="121"/>
      <c r="RIE52" s="121"/>
      <c r="RIF52" s="121"/>
      <c r="RIG52" s="121"/>
      <c r="RIH52" s="121"/>
      <c r="RII52" s="121"/>
      <c r="RIJ52" s="121"/>
      <c r="RIK52" s="121"/>
      <c r="RIL52" s="121"/>
      <c r="RIM52" s="121"/>
      <c r="RIN52" s="121"/>
      <c r="RIO52" s="121"/>
      <c r="RIP52" s="121"/>
      <c r="RIQ52" s="121"/>
      <c r="RIR52" s="121"/>
      <c r="RIS52" s="121"/>
      <c r="RIT52" s="121"/>
      <c r="RIU52" s="121"/>
      <c r="RIV52" s="121"/>
      <c r="RIW52" s="121"/>
      <c r="RIX52" s="121"/>
      <c r="RIY52" s="121"/>
      <c r="RIZ52" s="121"/>
      <c r="RJA52" s="121"/>
      <c r="RJB52" s="121"/>
      <c r="RJC52" s="121"/>
      <c r="RJD52" s="121"/>
      <c r="RJE52" s="121"/>
      <c r="RJF52" s="121"/>
      <c r="RJG52" s="121"/>
      <c r="RJH52" s="121"/>
      <c r="RJI52" s="121"/>
      <c r="RJJ52" s="121"/>
      <c r="RJK52" s="121"/>
      <c r="RJL52" s="121"/>
      <c r="RJM52" s="121"/>
      <c r="RJN52" s="121"/>
      <c r="RJO52" s="121"/>
      <c r="RJP52" s="121"/>
      <c r="RJQ52" s="121"/>
      <c r="RJR52" s="121"/>
      <c r="RJS52" s="121"/>
      <c r="RJT52" s="121"/>
      <c r="RJU52" s="121"/>
      <c r="RJV52" s="121"/>
      <c r="RJW52" s="121"/>
      <c r="RJX52" s="121"/>
      <c r="RJY52" s="121"/>
      <c r="RJZ52" s="121"/>
      <c r="RKA52" s="121"/>
      <c r="RKB52" s="121"/>
      <c r="RKC52" s="121"/>
      <c r="RKD52" s="121"/>
      <c r="RKE52" s="121"/>
      <c r="RKF52" s="121"/>
      <c r="RKG52" s="121"/>
      <c r="RKH52" s="121"/>
      <c r="RKI52" s="121"/>
      <c r="RKJ52" s="121"/>
      <c r="RKK52" s="121"/>
      <c r="RKL52" s="121"/>
      <c r="RKM52" s="121"/>
      <c r="RKN52" s="121"/>
      <c r="RKO52" s="121"/>
      <c r="RKP52" s="121"/>
      <c r="RKQ52" s="121"/>
      <c r="RKR52" s="121"/>
      <c r="RKS52" s="121"/>
      <c r="RKT52" s="121"/>
      <c r="RKU52" s="121"/>
      <c r="RKV52" s="121"/>
      <c r="RKW52" s="121"/>
      <c r="RKX52" s="121"/>
      <c r="RKY52" s="121"/>
      <c r="RKZ52" s="121"/>
      <c r="RLA52" s="121"/>
      <c r="RLB52" s="121"/>
      <c r="RLC52" s="121"/>
      <c r="RLD52" s="121"/>
      <c r="RLE52" s="121"/>
      <c r="RLF52" s="121"/>
      <c r="RLG52" s="121"/>
      <c r="RLH52" s="121"/>
      <c r="RLI52" s="121"/>
      <c r="RLJ52" s="121"/>
      <c r="RLK52" s="121"/>
      <c r="RLL52" s="121"/>
      <c r="RLM52" s="121"/>
      <c r="RLN52" s="121"/>
      <c r="RLO52" s="121"/>
      <c r="RLP52" s="121"/>
      <c r="RLQ52" s="121"/>
      <c r="RLR52" s="121"/>
      <c r="RLS52" s="121"/>
      <c r="RLT52" s="121"/>
      <c r="RLU52" s="121"/>
      <c r="RLV52" s="121"/>
      <c r="RLW52" s="121"/>
      <c r="RLX52" s="121"/>
      <c r="RLY52" s="121"/>
      <c r="RLZ52" s="121"/>
      <c r="RMA52" s="121"/>
      <c r="RMB52" s="121"/>
      <c r="RMC52" s="121"/>
      <c r="RMD52" s="121"/>
      <c r="RME52" s="121"/>
      <c r="RMF52" s="121"/>
      <c r="RMG52" s="121"/>
      <c r="RMH52" s="121"/>
      <c r="RMI52" s="121"/>
      <c r="RMJ52" s="121"/>
      <c r="RMK52" s="121"/>
      <c r="RML52" s="121"/>
      <c r="RMM52" s="121"/>
      <c r="RMN52" s="121"/>
      <c r="RMO52" s="121"/>
      <c r="RMP52" s="121"/>
      <c r="RMQ52" s="121"/>
      <c r="RMR52" s="121"/>
      <c r="RMS52" s="121"/>
      <c r="RMT52" s="121"/>
      <c r="RMU52" s="121"/>
      <c r="RMV52" s="121"/>
      <c r="RMW52" s="121"/>
      <c r="RMX52" s="121"/>
      <c r="RMY52" s="121"/>
      <c r="RMZ52" s="121"/>
      <c r="RNA52" s="121"/>
      <c r="RNB52" s="121"/>
      <c r="RNC52" s="121"/>
      <c r="RND52" s="121"/>
      <c r="RNE52" s="121"/>
      <c r="RNF52" s="121"/>
      <c r="RNG52" s="121"/>
      <c r="RNH52" s="121"/>
      <c r="RNI52" s="121"/>
      <c r="RNJ52" s="121"/>
      <c r="RNK52" s="121"/>
      <c r="RNL52" s="121"/>
      <c r="RNM52" s="121"/>
      <c r="RNN52" s="121"/>
      <c r="RNO52" s="121"/>
      <c r="RNP52" s="121"/>
      <c r="RNQ52" s="121"/>
      <c r="RNR52" s="121"/>
      <c r="RNS52" s="121"/>
      <c r="RNT52" s="121"/>
      <c r="RNU52" s="121"/>
      <c r="RNV52" s="121"/>
      <c r="RNW52" s="121"/>
      <c r="RNX52" s="121"/>
      <c r="RNY52" s="121"/>
      <c r="RNZ52" s="121"/>
      <c r="ROA52" s="121"/>
      <c r="ROB52" s="121"/>
      <c r="ROC52" s="121"/>
      <c r="ROD52" s="121"/>
      <c r="ROE52" s="121"/>
      <c r="ROF52" s="121"/>
      <c r="ROG52" s="121"/>
      <c r="ROH52" s="121"/>
      <c r="ROI52" s="121"/>
      <c r="ROJ52" s="121"/>
      <c r="ROK52" s="121"/>
      <c r="ROL52" s="121"/>
      <c r="ROM52" s="121"/>
      <c r="RON52" s="121"/>
      <c r="ROO52" s="121"/>
      <c r="ROP52" s="121"/>
      <c r="ROQ52" s="121"/>
      <c r="ROR52" s="121"/>
      <c r="ROS52" s="121"/>
      <c r="ROT52" s="121"/>
      <c r="ROU52" s="121"/>
      <c r="ROV52" s="121"/>
      <c r="ROW52" s="121"/>
      <c r="ROX52" s="121"/>
      <c r="ROY52" s="121"/>
      <c r="ROZ52" s="121"/>
      <c r="RPA52" s="121"/>
      <c r="RPB52" s="121"/>
      <c r="RPC52" s="121"/>
      <c r="RPD52" s="121"/>
      <c r="RPE52" s="121"/>
      <c r="RPF52" s="121"/>
      <c r="RPG52" s="121"/>
      <c r="RPH52" s="121"/>
      <c r="RPI52" s="121"/>
      <c r="RPJ52" s="121"/>
      <c r="RPK52" s="121"/>
      <c r="RPL52" s="121"/>
      <c r="RPM52" s="121"/>
      <c r="RPN52" s="121"/>
      <c r="RPO52" s="121"/>
      <c r="RPP52" s="121"/>
      <c r="RPQ52" s="121"/>
      <c r="RPR52" s="121"/>
      <c r="RPS52" s="121"/>
      <c r="RPT52" s="121"/>
      <c r="RPU52" s="121"/>
      <c r="RPV52" s="121"/>
      <c r="RPW52" s="121"/>
      <c r="RPX52" s="121"/>
      <c r="RPY52" s="121"/>
      <c r="RPZ52" s="121"/>
      <c r="RQA52" s="121"/>
      <c r="RQB52" s="121"/>
      <c r="RQC52" s="121"/>
      <c r="RQD52" s="121"/>
      <c r="RQE52" s="121"/>
      <c r="RQF52" s="121"/>
      <c r="RQG52" s="121"/>
      <c r="RQH52" s="121"/>
      <c r="RQI52" s="121"/>
      <c r="RQJ52" s="121"/>
      <c r="RQK52" s="121"/>
      <c r="RQL52" s="121"/>
      <c r="RQM52" s="121"/>
      <c r="RQN52" s="121"/>
      <c r="RQO52" s="121"/>
      <c r="RQP52" s="121"/>
      <c r="RQQ52" s="121"/>
      <c r="RQR52" s="121"/>
      <c r="RQS52" s="121"/>
      <c r="RQT52" s="121"/>
      <c r="RQU52" s="121"/>
      <c r="RQV52" s="121"/>
      <c r="RQW52" s="121"/>
      <c r="RQX52" s="121"/>
      <c r="RQY52" s="121"/>
      <c r="RQZ52" s="121"/>
      <c r="RRA52" s="121"/>
      <c r="RRB52" s="121"/>
      <c r="RRC52" s="121"/>
      <c r="RRD52" s="121"/>
      <c r="RRE52" s="121"/>
      <c r="RRF52" s="121"/>
      <c r="RRG52" s="121"/>
      <c r="RRH52" s="121"/>
      <c r="RRI52" s="121"/>
      <c r="RRJ52" s="121"/>
      <c r="RRK52" s="121"/>
      <c r="RRL52" s="121"/>
      <c r="RRM52" s="121"/>
      <c r="RRN52" s="121"/>
      <c r="RRO52" s="121"/>
      <c r="RRP52" s="121"/>
      <c r="RRQ52" s="121"/>
      <c r="RRR52" s="121"/>
      <c r="RRS52" s="121"/>
      <c r="RRT52" s="121"/>
      <c r="RRU52" s="121"/>
      <c r="RRV52" s="121"/>
      <c r="RRW52" s="121"/>
      <c r="RRX52" s="121"/>
      <c r="RRY52" s="121"/>
      <c r="RRZ52" s="121"/>
      <c r="RSA52" s="121"/>
      <c r="RSB52" s="121"/>
      <c r="RSC52" s="121"/>
      <c r="RSD52" s="121"/>
      <c r="RSE52" s="121"/>
      <c r="RSF52" s="121"/>
      <c r="RSG52" s="121"/>
      <c r="RSH52" s="121"/>
      <c r="RSI52" s="121"/>
      <c r="RSJ52" s="121"/>
      <c r="RSK52" s="121"/>
      <c r="RSL52" s="121"/>
      <c r="RSM52" s="121"/>
      <c r="RSN52" s="121"/>
      <c r="RSO52" s="121"/>
      <c r="RSP52" s="121"/>
      <c r="RSQ52" s="121"/>
      <c r="RSR52" s="121"/>
      <c r="RSS52" s="121"/>
      <c r="RST52" s="121"/>
      <c r="RSU52" s="121"/>
      <c r="RSV52" s="121"/>
      <c r="RSW52" s="121"/>
      <c r="RSX52" s="121"/>
      <c r="RSY52" s="121"/>
      <c r="RSZ52" s="121"/>
      <c r="RTA52" s="121"/>
      <c r="RTB52" s="121"/>
      <c r="RTC52" s="121"/>
      <c r="RTD52" s="121"/>
      <c r="RTE52" s="121"/>
      <c r="RTF52" s="121"/>
      <c r="RTG52" s="121"/>
      <c r="RTH52" s="121"/>
      <c r="RTI52" s="121"/>
      <c r="RTJ52" s="121"/>
      <c r="RTK52" s="121"/>
      <c r="RTL52" s="121"/>
      <c r="RTM52" s="121"/>
      <c r="RTN52" s="121"/>
      <c r="RTO52" s="121"/>
      <c r="RTP52" s="121"/>
      <c r="RTQ52" s="121"/>
      <c r="RTR52" s="121"/>
      <c r="RTS52" s="121"/>
      <c r="RTT52" s="121"/>
      <c r="RTU52" s="121"/>
      <c r="RTV52" s="121"/>
      <c r="RTW52" s="121"/>
      <c r="RTX52" s="121"/>
      <c r="RTY52" s="121"/>
      <c r="RTZ52" s="121"/>
      <c r="RUA52" s="121"/>
      <c r="RUB52" s="121"/>
      <c r="RUC52" s="121"/>
      <c r="RUD52" s="121"/>
      <c r="RUE52" s="121"/>
      <c r="RUF52" s="121"/>
      <c r="RUG52" s="121"/>
      <c r="RUH52" s="121"/>
      <c r="RUI52" s="121"/>
      <c r="RUJ52" s="121"/>
      <c r="RUK52" s="121"/>
      <c r="RUL52" s="121"/>
      <c r="RUM52" s="121"/>
      <c r="RUN52" s="121"/>
      <c r="RUO52" s="121"/>
      <c r="RUP52" s="121"/>
      <c r="RUQ52" s="121"/>
      <c r="RUR52" s="121"/>
      <c r="RUS52" s="121"/>
      <c r="RUT52" s="121"/>
      <c r="RUU52" s="121"/>
      <c r="RUV52" s="121"/>
      <c r="RUW52" s="121"/>
      <c r="RUX52" s="121"/>
      <c r="RUY52" s="121"/>
      <c r="RUZ52" s="121"/>
      <c r="RVA52" s="121"/>
      <c r="RVB52" s="121"/>
      <c r="RVC52" s="121"/>
      <c r="RVD52" s="121"/>
      <c r="RVE52" s="121"/>
      <c r="RVF52" s="121"/>
      <c r="RVG52" s="121"/>
      <c r="RVH52" s="121"/>
      <c r="RVI52" s="121"/>
      <c r="RVJ52" s="121"/>
      <c r="RVK52" s="121"/>
      <c r="RVL52" s="121"/>
      <c r="RVM52" s="121"/>
      <c r="RVN52" s="121"/>
      <c r="RVO52" s="121"/>
      <c r="RVP52" s="121"/>
      <c r="RVQ52" s="121"/>
      <c r="RVR52" s="121"/>
      <c r="RVS52" s="121"/>
      <c r="RVT52" s="121"/>
      <c r="RVU52" s="121"/>
      <c r="RVV52" s="121"/>
      <c r="RVW52" s="121"/>
      <c r="RVX52" s="121"/>
      <c r="RVY52" s="121"/>
      <c r="RVZ52" s="121"/>
      <c r="RWA52" s="121"/>
      <c r="RWB52" s="121"/>
      <c r="RWC52" s="121"/>
      <c r="RWD52" s="121"/>
      <c r="RWE52" s="121"/>
      <c r="RWF52" s="121"/>
      <c r="RWG52" s="121"/>
      <c r="RWH52" s="121"/>
      <c r="RWI52" s="121"/>
      <c r="RWJ52" s="121"/>
      <c r="RWK52" s="121"/>
      <c r="RWL52" s="121"/>
      <c r="RWM52" s="121"/>
      <c r="RWN52" s="121"/>
      <c r="RWO52" s="121"/>
      <c r="RWP52" s="121"/>
      <c r="RWQ52" s="121"/>
      <c r="RWR52" s="121"/>
      <c r="RWS52" s="121"/>
      <c r="RWT52" s="121"/>
      <c r="RWU52" s="121"/>
      <c r="RWV52" s="121"/>
      <c r="RWW52" s="121"/>
      <c r="RWX52" s="121"/>
      <c r="RWY52" s="121"/>
      <c r="RWZ52" s="121"/>
      <c r="RXA52" s="121"/>
      <c r="RXB52" s="121"/>
      <c r="RXC52" s="121"/>
      <c r="RXD52" s="121"/>
      <c r="RXE52" s="121"/>
      <c r="RXF52" s="121"/>
      <c r="RXG52" s="121"/>
      <c r="RXH52" s="121"/>
      <c r="RXI52" s="121"/>
      <c r="RXJ52" s="121"/>
      <c r="RXK52" s="121"/>
      <c r="RXL52" s="121"/>
      <c r="RXM52" s="121"/>
      <c r="RXN52" s="121"/>
      <c r="RXO52" s="121"/>
      <c r="RXP52" s="121"/>
      <c r="RXQ52" s="121"/>
      <c r="RXR52" s="121"/>
      <c r="RXS52" s="121"/>
      <c r="RXT52" s="121"/>
      <c r="RXU52" s="121"/>
      <c r="RXV52" s="121"/>
      <c r="RXW52" s="121"/>
      <c r="RXX52" s="121"/>
      <c r="RXY52" s="121"/>
      <c r="RXZ52" s="121"/>
      <c r="RYA52" s="121"/>
      <c r="RYB52" s="121"/>
      <c r="RYC52" s="121"/>
      <c r="RYD52" s="121"/>
      <c r="RYE52" s="121"/>
      <c r="RYF52" s="121"/>
      <c r="RYG52" s="121"/>
      <c r="RYH52" s="121"/>
      <c r="RYI52" s="121"/>
      <c r="RYJ52" s="121"/>
      <c r="RYK52" s="121"/>
      <c r="RYL52" s="121"/>
      <c r="RYM52" s="121"/>
      <c r="RYN52" s="121"/>
      <c r="RYO52" s="121"/>
      <c r="RYP52" s="121"/>
      <c r="RYQ52" s="121"/>
      <c r="RYR52" s="121"/>
      <c r="RYS52" s="121"/>
      <c r="RYT52" s="121"/>
      <c r="RYU52" s="121"/>
      <c r="RYV52" s="121"/>
      <c r="RYW52" s="121"/>
      <c r="RYX52" s="121"/>
      <c r="RYY52" s="121"/>
      <c r="RYZ52" s="121"/>
      <c r="RZA52" s="121"/>
      <c r="RZB52" s="121"/>
      <c r="RZC52" s="121"/>
      <c r="RZD52" s="121"/>
      <c r="RZE52" s="121"/>
      <c r="RZF52" s="121"/>
      <c r="RZG52" s="121"/>
      <c r="RZH52" s="121"/>
      <c r="RZI52" s="121"/>
      <c r="RZJ52" s="121"/>
      <c r="RZK52" s="121"/>
      <c r="RZL52" s="121"/>
      <c r="RZM52" s="121"/>
      <c r="RZN52" s="121"/>
      <c r="RZO52" s="121"/>
      <c r="RZP52" s="121"/>
      <c r="RZQ52" s="121"/>
      <c r="RZR52" s="121"/>
      <c r="RZS52" s="121"/>
      <c r="RZT52" s="121"/>
      <c r="RZU52" s="121"/>
      <c r="RZV52" s="121"/>
      <c r="RZW52" s="121"/>
      <c r="RZX52" s="121"/>
      <c r="RZY52" s="121"/>
      <c r="RZZ52" s="121"/>
      <c r="SAA52" s="121"/>
      <c r="SAB52" s="121"/>
      <c r="SAC52" s="121"/>
      <c r="SAD52" s="121"/>
      <c r="SAE52" s="121"/>
      <c r="SAF52" s="121"/>
      <c r="SAG52" s="121"/>
      <c r="SAH52" s="121"/>
      <c r="SAI52" s="121"/>
      <c r="SAJ52" s="121"/>
      <c r="SAK52" s="121"/>
      <c r="SAL52" s="121"/>
      <c r="SAM52" s="121"/>
      <c r="SAN52" s="121"/>
      <c r="SAO52" s="121"/>
      <c r="SAP52" s="121"/>
      <c r="SAQ52" s="121"/>
      <c r="SAR52" s="121"/>
      <c r="SAS52" s="121"/>
      <c r="SAT52" s="121"/>
      <c r="SAU52" s="121"/>
      <c r="SAV52" s="121"/>
      <c r="SAW52" s="121"/>
      <c r="SAX52" s="121"/>
      <c r="SAY52" s="121"/>
      <c r="SAZ52" s="121"/>
      <c r="SBA52" s="121"/>
      <c r="SBB52" s="121"/>
      <c r="SBC52" s="121"/>
      <c r="SBD52" s="121"/>
      <c r="SBE52" s="121"/>
      <c r="SBF52" s="121"/>
      <c r="SBG52" s="121"/>
      <c r="SBH52" s="121"/>
      <c r="SBI52" s="121"/>
      <c r="SBJ52" s="121"/>
      <c r="SBK52" s="121"/>
      <c r="SBL52" s="121"/>
      <c r="SBM52" s="121"/>
      <c r="SBN52" s="121"/>
      <c r="SBO52" s="121"/>
      <c r="SBP52" s="121"/>
      <c r="SBQ52" s="121"/>
      <c r="SBR52" s="121"/>
      <c r="SBS52" s="121"/>
      <c r="SBT52" s="121"/>
      <c r="SBU52" s="121"/>
      <c r="SBV52" s="121"/>
      <c r="SBW52" s="121"/>
      <c r="SBX52" s="121"/>
      <c r="SBY52" s="121"/>
      <c r="SBZ52" s="121"/>
      <c r="SCA52" s="121"/>
      <c r="SCB52" s="121"/>
      <c r="SCC52" s="121"/>
      <c r="SCD52" s="121"/>
      <c r="SCE52" s="121"/>
      <c r="SCF52" s="121"/>
      <c r="SCG52" s="121"/>
      <c r="SCH52" s="121"/>
      <c r="SCI52" s="121"/>
      <c r="SCJ52" s="121"/>
      <c r="SCK52" s="121"/>
      <c r="SCL52" s="121"/>
      <c r="SCM52" s="121"/>
      <c r="SCN52" s="121"/>
      <c r="SCO52" s="121"/>
      <c r="SCP52" s="121"/>
      <c r="SCQ52" s="121"/>
      <c r="SCR52" s="121"/>
      <c r="SCS52" s="121"/>
      <c r="SCT52" s="121"/>
      <c r="SCU52" s="121"/>
      <c r="SCV52" s="121"/>
      <c r="SCW52" s="121"/>
      <c r="SCX52" s="121"/>
      <c r="SCY52" s="121"/>
      <c r="SCZ52" s="121"/>
      <c r="SDA52" s="121"/>
      <c r="SDB52" s="121"/>
      <c r="SDC52" s="121"/>
      <c r="SDD52" s="121"/>
      <c r="SDE52" s="121"/>
      <c r="SDF52" s="121"/>
      <c r="SDG52" s="121"/>
      <c r="SDH52" s="121"/>
      <c r="SDI52" s="121"/>
      <c r="SDJ52" s="121"/>
      <c r="SDK52" s="121"/>
      <c r="SDL52" s="121"/>
      <c r="SDM52" s="121"/>
      <c r="SDN52" s="121"/>
      <c r="SDO52" s="121"/>
      <c r="SDP52" s="121"/>
      <c r="SDQ52" s="121"/>
      <c r="SDR52" s="121"/>
      <c r="SDS52" s="121"/>
      <c r="SDT52" s="121"/>
      <c r="SDU52" s="121"/>
      <c r="SDV52" s="121"/>
      <c r="SDW52" s="121"/>
      <c r="SDX52" s="121"/>
      <c r="SDY52" s="121"/>
      <c r="SDZ52" s="121"/>
      <c r="SEA52" s="121"/>
      <c r="SEB52" s="121"/>
      <c r="SEC52" s="121"/>
      <c r="SED52" s="121"/>
      <c r="SEE52" s="121"/>
      <c r="SEF52" s="121"/>
      <c r="SEG52" s="121"/>
      <c r="SEH52" s="121"/>
      <c r="SEI52" s="121"/>
      <c r="SEJ52" s="121"/>
      <c r="SEK52" s="121"/>
      <c r="SEL52" s="121"/>
      <c r="SEM52" s="121"/>
      <c r="SEN52" s="121"/>
      <c r="SEO52" s="121"/>
      <c r="SEP52" s="121"/>
      <c r="SEQ52" s="121"/>
      <c r="SER52" s="121"/>
      <c r="SES52" s="121"/>
      <c r="SET52" s="121"/>
      <c r="SEU52" s="121"/>
      <c r="SEV52" s="121"/>
      <c r="SEW52" s="121"/>
      <c r="SEX52" s="121"/>
      <c r="SEY52" s="121"/>
      <c r="SEZ52" s="121"/>
      <c r="SFA52" s="121"/>
      <c r="SFB52" s="121"/>
      <c r="SFC52" s="121"/>
      <c r="SFD52" s="121"/>
      <c r="SFE52" s="121"/>
      <c r="SFF52" s="121"/>
      <c r="SFG52" s="121"/>
      <c r="SFH52" s="121"/>
      <c r="SFI52" s="121"/>
      <c r="SFJ52" s="121"/>
      <c r="SFK52" s="121"/>
      <c r="SFL52" s="121"/>
      <c r="SFM52" s="121"/>
      <c r="SFN52" s="121"/>
      <c r="SFO52" s="121"/>
      <c r="SFP52" s="121"/>
      <c r="SFQ52" s="121"/>
      <c r="SFR52" s="121"/>
      <c r="SFS52" s="121"/>
      <c r="SFT52" s="121"/>
      <c r="SFU52" s="121"/>
      <c r="SFV52" s="121"/>
      <c r="SFW52" s="121"/>
      <c r="SFX52" s="121"/>
      <c r="SFY52" s="121"/>
      <c r="SFZ52" s="121"/>
      <c r="SGA52" s="121"/>
      <c r="SGB52" s="121"/>
      <c r="SGC52" s="121"/>
      <c r="SGD52" s="121"/>
      <c r="SGE52" s="121"/>
      <c r="SGF52" s="121"/>
      <c r="SGG52" s="121"/>
      <c r="SGH52" s="121"/>
      <c r="SGI52" s="121"/>
      <c r="SGJ52" s="121"/>
      <c r="SGK52" s="121"/>
      <c r="SGL52" s="121"/>
      <c r="SGM52" s="121"/>
      <c r="SGN52" s="121"/>
      <c r="SGO52" s="121"/>
      <c r="SGP52" s="121"/>
      <c r="SGQ52" s="121"/>
      <c r="SGR52" s="121"/>
      <c r="SGS52" s="121"/>
      <c r="SGT52" s="121"/>
      <c r="SGU52" s="121"/>
      <c r="SGV52" s="121"/>
      <c r="SGW52" s="121"/>
      <c r="SGX52" s="121"/>
      <c r="SGY52" s="121"/>
      <c r="SGZ52" s="121"/>
      <c r="SHA52" s="121"/>
      <c r="SHB52" s="121"/>
      <c r="SHC52" s="121"/>
      <c r="SHD52" s="121"/>
      <c r="SHE52" s="121"/>
      <c r="SHF52" s="121"/>
      <c r="SHG52" s="121"/>
      <c r="SHH52" s="121"/>
      <c r="SHI52" s="121"/>
      <c r="SHJ52" s="121"/>
      <c r="SHK52" s="121"/>
      <c r="SHL52" s="121"/>
      <c r="SHM52" s="121"/>
      <c r="SHN52" s="121"/>
      <c r="SHO52" s="121"/>
      <c r="SHP52" s="121"/>
      <c r="SHQ52" s="121"/>
      <c r="SHR52" s="121"/>
      <c r="SHS52" s="121"/>
      <c r="SHT52" s="121"/>
      <c r="SHU52" s="121"/>
      <c r="SHV52" s="121"/>
      <c r="SHW52" s="121"/>
      <c r="SHX52" s="121"/>
      <c r="SHY52" s="121"/>
      <c r="SHZ52" s="121"/>
      <c r="SIA52" s="121"/>
      <c r="SIB52" s="121"/>
      <c r="SIC52" s="121"/>
      <c r="SID52" s="121"/>
      <c r="SIE52" s="121"/>
      <c r="SIF52" s="121"/>
      <c r="SIG52" s="121"/>
      <c r="SIH52" s="121"/>
      <c r="SII52" s="121"/>
      <c r="SIJ52" s="121"/>
      <c r="SIK52" s="121"/>
      <c r="SIL52" s="121"/>
      <c r="SIM52" s="121"/>
      <c r="SIN52" s="121"/>
      <c r="SIO52" s="121"/>
      <c r="SIP52" s="121"/>
      <c r="SIQ52" s="121"/>
      <c r="SIR52" s="121"/>
      <c r="SIS52" s="121"/>
      <c r="SIT52" s="121"/>
      <c r="SIU52" s="121"/>
      <c r="SIV52" s="121"/>
      <c r="SIW52" s="121"/>
      <c r="SIX52" s="121"/>
      <c r="SIY52" s="121"/>
      <c r="SIZ52" s="121"/>
      <c r="SJA52" s="121"/>
      <c r="SJB52" s="121"/>
      <c r="SJC52" s="121"/>
      <c r="SJD52" s="121"/>
      <c r="SJE52" s="121"/>
      <c r="SJF52" s="121"/>
      <c r="SJG52" s="121"/>
      <c r="SJH52" s="121"/>
      <c r="SJI52" s="121"/>
      <c r="SJJ52" s="121"/>
      <c r="SJK52" s="121"/>
      <c r="SJL52" s="121"/>
      <c r="SJM52" s="121"/>
      <c r="SJN52" s="121"/>
      <c r="SJO52" s="121"/>
      <c r="SJP52" s="121"/>
      <c r="SJQ52" s="121"/>
      <c r="SJR52" s="121"/>
      <c r="SJS52" s="121"/>
      <c r="SJT52" s="121"/>
      <c r="SJU52" s="121"/>
      <c r="SJV52" s="121"/>
      <c r="SJW52" s="121"/>
      <c r="SJX52" s="121"/>
      <c r="SJY52" s="121"/>
      <c r="SJZ52" s="121"/>
      <c r="SKA52" s="121"/>
      <c r="SKB52" s="121"/>
      <c r="SKC52" s="121"/>
      <c r="SKD52" s="121"/>
      <c r="SKE52" s="121"/>
      <c r="SKF52" s="121"/>
      <c r="SKG52" s="121"/>
      <c r="SKH52" s="121"/>
      <c r="SKI52" s="121"/>
      <c r="SKJ52" s="121"/>
      <c r="SKK52" s="121"/>
      <c r="SKL52" s="121"/>
      <c r="SKM52" s="121"/>
      <c r="SKN52" s="121"/>
      <c r="SKO52" s="121"/>
      <c r="SKP52" s="121"/>
      <c r="SKQ52" s="121"/>
      <c r="SKR52" s="121"/>
      <c r="SKS52" s="121"/>
      <c r="SKT52" s="121"/>
      <c r="SKU52" s="121"/>
      <c r="SKV52" s="121"/>
      <c r="SKW52" s="121"/>
      <c r="SKX52" s="121"/>
      <c r="SKY52" s="121"/>
      <c r="SKZ52" s="121"/>
      <c r="SLA52" s="121"/>
      <c r="SLB52" s="121"/>
      <c r="SLC52" s="121"/>
      <c r="SLD52" s="121"/>
      <c r="SLE52" s="121"/>
      <c r="SLF52" s="121"/>
      <c r="SLG52" s="121"/>
      <c r="SLH52" s="121"/>
      <c r="SLI52" s="121"/>
      <c r="SLJ52" s="121"/>
      <c r="SLK52" s="121"/>
      <c r="SLL52" s="121"/>
      <c r="SLM52" s="121"/>
      <c r="SLN52" s="121"/>
      <c r="SLO52" s="121"/>
      <c r="SLP52" s="121"/>
      <c r="SLQ52" s="121"/>
      <c r="SLR52" s="121"/>
      <c r="SLS52" s="121"/>
      <c r="SLT52" s="121"/>
      <c r="SLU52" s="121"/>
      <c r="SLV52" s="121"/>
      <c r="SLW52" s="121"/>
      <c r="SLX52" s="121"/>
      <c r="SLY52" s="121"/>
      <c r="SLZ52" s="121"/>
      <c r="SMA52" s="121"/>
      <c r="SMB52" s="121"/>
      <c r="SMC52" s="121"/>
      <c r="SMD52" s="121"/>
      <c r="SME52" s="121"/>
      <c r="SMF52" s="121"/>
      <c r="SMG52" s="121"/>
      <c r="SMH52" s="121"/>
      <c r="SMI52" s="121"/>
      <c r="SMJ52" s="121"/>
      <c r="SMK52" s="121"/>
      <c r="SML52" s="121"/>
      <c r="SMM52" s="121"/>
      <c r="SMN52" s="121"/>
      <c r="SMO52" s="121"/>
      <c r="SMP52" s="121"/>
      <c r="SMQ52" s="121"/>
      <c r="SMR52" s="121"/>
      <c r="SMS52" s="121"/>
      <c r="SMT52" s="121"/>
      <c r="SMU52" s="121"/>
      <c r="SMV52" s="121"/>
      <c r="SMW52" s="121"/>
      <c r="SMX52" s="121"/>
      <c r="SMY52" s="121"/>
      <c r="SMZ52" s="121"/>
      <c r="SNA52" s="121"/>
      <c r="SNB52" s="121"/>
      <c r="SNC52" s="121"/>
      <c r="SND52" s="121"/>
      <c r="SNE52" s="121"/>
      <c r="SNF52" s="121"/>
      <c r="SNG52" s="121"/>
      <c r="SNH52" s="121"/>
      <c r="SNI52" s="121"/>
      <c r="SNJ52" s="121"/>
      <c r="SNK52" s="121"/>
      <c r="SNL52" s="121"/>
      <c r="SNM52" s="121"/>
      <c r="SNN52" s="121"/>
      <c r="SNO52" s="121"/>
      <c r="SNP52" s="121"/>
      <c r="SNQ52" s="121"/>
      <c r="SNR52" s="121"/>
      <c r="SNS52" s="121"/>
      <c r="SNT52" s="121"/>
      <c r="SNU52" s="121"/>
      <c r="SNV52" s="121"/>
      <c r="SNW52" s="121"/>
      <c r="SNX52" s="121"/>
      <c r="SNY52" s="121"/>
      <c r="SNZ52" s="121"/>
      <c r="SOA52" s="121"/>
      <c r="SOB52" s="121"/>
      <c r="SOC52" s="121"/>
      <c r="SOD52" s="121"/>
      <c r="SOE52" s="121"/>
      <c r="SOF52" s="121"/>
      <c r="SOG52" s="121"/>
      <c r="SOH52" s="121"/>
      <c r="SOI52" s="121"/>
      <c r="SOJ52" s="121"/>
      <c r="SOK52" s="121"/>
      <c r="SOL52" s="121"/>
      <c r="SOM52" s="121"/>
      <c r="SON52" s="121"/>
      <c r="SOO52" s="121"/>
      <c r="SOP52" s="121"/>
      <c r="SOQ52" s="121"/>
      <c r="SOR52" s="121"/>
      <c r="SOS52" s="121"/>
      <c r="SOT52" s="121"/>
      <c r="SOU52" s="121"/>
      <c r="SOV52" s="121"/>
      <c r="SOW52" s="121"/>
      <c r="SOX52" s="121"/>
      <c r="SOY52" s="121"/>
      <c r="SOZ52" s="121"/>
      <c r="SPA52" s="121"/>
      <c r="SPB52" s="121"/>
      <c r="SPC52" s="121"/>
      <c r="SPD52" s="121"/>
      <c r="SPE52" s="121"/>
      <c r="SPF52" s="121"/>
      <c r="SPG52" s="121"/>
      <c r="SPH52" s="121"/>
      <c r="SPI52" s="121"/>
      <c r="SPJ52" s="121"/>
      <c r="SPK52" s="121"/>
      <c r="SPL52" s="121"/>
      <c r="SPM52" s="121"/>
      <c r="SPN52" s="121"/>
      <c r="SPO52" s="121"/>
      <c r="SPP52" s="121"/>
      <c r="SPQ52" s="121"/>
      <c r="SPR52" s="121"/>
      <c r="SPS52" s="121"/>
      <c r="SPT52" s="121"/>
      <c r="SPU52" s="121"/>
      <c r="SPV52" s="121"/>
      <c r="SPW52" s="121"/>
      <c r="SPX52" s="121"/>
      <c r="SPY52" s="121"/>
      <c r="SPZ52" s="121"/>
      <c r="SQA52" s="121"/>
      <c r="SQB52" s="121"/>
      <c r="SQC52" s="121"/>
      <c r="SQD52" s="121"/>
      <c r="SQE52" s="121"/>
      <c r="SQF52" s="121"/>
      <c r="SQG52" s="121"/>
      <c r="SQH52" s="121"/>
      <c r="SQI52" s="121"/>
      <c r="SQJ52" s="121"/>
      <c r="SQK52" s="121"/>
      <c r="SQL52" s="121"/>
      <c r="SQM52" s="121"/>
      <c r="SQN52" s="121"/>
      <c r="SQO52" s="121"/>
      <c r="SQP52" s="121"/>
      <c r="SQQ52" s="121"/>
      <c r="SQR52" s="121"/>
      <c r="SQS52" s="121"/>
      <c r="SQT52" s="121"/>
      <c r="SQU52" s="121"/>
      <c r="SQV52" s="121"/>
      <c r="SQW52" s="121"/>
      <c r="SQX52" s="121"/>
      <c r="SQY52" s="121"/>
      <c r="SQZ52" s="121"/>
      <c r="SRA52" s="121"/>
      <c r="SRB52" s="121"/>
      <c r="SRC52" s="121"/>
      <c r="SRD52" s="121"/>
      <c r="SRE52" s="121"/>
      <c r="SRF52" s="121"/>
      <c r="SRG52" s="121"/>
      <c r="SRH52" s="121"/>
      <c r="SRI52" s="121"/>
      <c r="SRJ52" s="121"/>
      <c r="SRK52" s="121"/>
      <c r="SRL52" s="121"/>
      <c r="SRM52" s="121"/>
      <c r="SRN52" s="121"/>
      <c r="SRO52" s="121"/>
      <c r="SRP52" s="121"/>
      <c r="SRQ52" s="121"/>
      <c r="SRR52" s="121"/>
      <c r="SRS52" s="121"/>
      <c r="SRT52" s="121"/>
      <c r="SRU52" s="121"/>
      <c r="SRV52" s="121"/>
      <c r="SRW52" s="121"/>
      <c r="SRX52" s="121"/>
      <c r="SRY52" s="121"/>
      <c r="SRZ52" s="121"/>
      <c r="SSA52" s="121"/>
      <c r="SSB52" s="121"/>
      <c r="SSC52" s="121"/>
      <c r="SSD52" s="121"/>
      <c r="SSE52" s="121"/>
      <c r="SSF52" s="121"/>
      <c r="SSG52" s="121"/>
      <c r="SSH52" s="121"/>
      <c r="SSI52" s="121"/>
      <c r="SSJ52" s="121"/>
      <c r="SSK52" s="121"/>
      <c r="SSL52" s="121"/>
      <c r="SSM52" s="121"/>
      <c r="SSN52" s="121"/>
      <c r="SSO52" s="121"/>
      <c r="SSP52" s="121"/>
      <c r="SSQ52" s="121"/>
      <c r="SSR52" s="121"/>
      <c r="SSS52" s="121"/>
      <c r="SST52" s="121"/>
      <c r="SSU52" s="121"/>
      <c r="SSV52" s="121"/>
      <c r="SSW52" s="121"/>
      <c r="SSX52" s="121"/>
      <c r="SSY52" s="121"/>
      <c r="SSZ52" s="121"/>
      <c r="STA52" s="121"/>
      <c r="STB52" s="121"/>
      <c r="STC52" s="121"/>
      <c r="STD52" s="121"/>
      <c r="STE52" s="121"/>
      <c r="STF52" s="121"/>
      <c r="STG52" s="121"/>
      <c r="STH52" s="121"/>
      <c r="STI52" s="121"/>
      <c r="STJ52" s="121"/>
      <c r="STK52" s="121"/>
      <c r="STL52" s="121"/>
      <c r="STM52" s="121"/>
      <c r="STN52" s="121"/>
      <c r="STO52" s="121"/>
      <c r="STP52" s="121"/>
      <c r="STQ52" s="121"/>
      <c r="STR52" s="121"/>
      <c r="STS52" s="121"/>
      <c r="STT52" s="121"/>
      <c r="STU52" s="121"/>
      <c r="STV52" s="121"/>
      <c r="STW52" s="121"/>
      <c r="STX52" s="121"/>
      <c r="STY52" s="121"/>
      <c r="STZ52" s="121"/>
      <c r="SUA52" s="121"/>
      <c r="SUB52" s="121"/>
      <c r="SUC52" s="121"/>
      <c r="SUD52" s="121"/>
      <c r="SUE52" s="121"/>
      <c r="SUF52" s="121"/>
      <c r="SUG52" s="121"/>
      <c r="SUH52" s="121"/>
      <c r="SUI52" s="121"/>
      <c r="SUJ52" s="121"/>
      <c r="SUK52" s="121"/>
      <c r="SUL52" s="121"/>
      <c r="SUM52" s="121"/>
      <c r="SUN52" s="121"/>
      <c r="SUO52" s="121"/>
      <c r="SUP52" s="121"/>
      <c r="SUQ52" s="121"/>
      <c r="SUR52" s="121"/>
      <c r="SUS52" s="121"/>
      <c r="SUT52" s="121"/>
      <c r="SUU52" s="121"/>
      <c r="SUV52" s="121"/>
      <c r="SUW52" s="121"/>
      <c r="SUX52" s="121"/>
      <c r="SUY52" s="121"/>
      <c r="SUZ52" s="121"/>
      <c r="SVA52" s="121"/>
      <c r="SVB52" s="121"/>
      <c r="SVC52" s="121"/>
      <c r="SVD52" s="121"/>
      <c r="SVE52" s="121"/>
      <c r="SVF52" s="121"/>
      <c r="SVG52" s="121"/>
      <c r="SVH52" s="121"/>
      <c r="SVI52" s="121"/>
      <c r="SVJ52" s="121"/>
      <c r="SVK52" s="121"/>
      <c r="SVL52" s="121"/>
      <c r="SVM52" s="121"/>
      <c r="SVN52" s="121"/>
      <c r="SVO52" s="121"/>
      <c r="SVP52" s="121"/>
      <c r="SVQ52" s="121"/>
      <c r="SVR52" s="121"/>
      <c r="SVS52" s="121"/>
      <c r="SVT52" s="121"/>
      <c r="SVU52" s="121"/>
      <c r="SVV52" s="121"/>
      <c r="SVW52" s="121"/>
      <c r="SVX52" s="121"/>
      <c r="SVY52" s="121"/>
      <c r="SVZ52" s="121"/>
      <c r="SWA52" s="121"/>
      <c r="SWB52" s="121"/>
      <c r="SWC52" s="121"/>
      <c r="SWD52" s="121"/>
      <c r="SWE52" s="121"/>
      <c r="SWF52" s="121"/>
      <c r="SWG52" s="121"/>
      <c r="SWH52" s="121"/>
      <c r="SWI52" s="121"/>
      <c r="SWJ52" s="121"/>
      <c r="SWK52" s="121"/>
      <c r="SWL52" s="121"/>
      <c r="SWM52" s="121"/>
      <c r="SWN52" s="121"/>
      <c r="SWO52" s="121"/>
      <c r="SWP52" s="121"/>
      <c r="SWQ52" s="121"/>
      <c r="SWR52" s="121"/>
      <c r="SWS52" s="121"/>
      <c r="SWT52" s="121"/>
      <c r="SWU52" s="121"/>
      <c r="SWV52" s="121"/>
      <c r="SWW52" s="121"/>
      <c r="SWX52" s="121"/>
      <c r="SWY52" s="121"/>
      <c r="SWZ52" s="121"/>
      <c r="SXA52" s="121"/>
      <c r="SXB52" s="121"/>
      <c r="SXC52" s="121"/>
      <c r="SXD52" s="121"/>
      <c r="SXE52" s="121"/>
      <c r="SXF52" s="121"/>
      <c r="SXG52" s="121"/>
      <c r="SXH52" s="121"/>
      <c r="SXI52" s="121"/>
      <c r="SXJ52" s="121"/>
      <c r="SXK52" s="121"/>
      <c r="SXL52" s="121"/>
      <c r="SXM52" s="121"/>
      <c r="SXN52" s="121"/>
      <c r="SXO52" s="121"/>
      <c r="SXP52" s="121"/>
      <c r="SXQ52" s="121"/>
      <c r="SXR52" s="121"/>
      <c r="SXS52" s="121"/>
      <c r="SXT52" s="121"/>
      <c r="SXU52" s="121"/>
      <c r="SXV52" s="121"/>
      <c r="SXW52" s="121"/>
      <c r="SXX52" s="121"/>
      <c r="SXY52" s="121"/>
      <c r="SXZ52" s="121"/>
      <c r="SYA52" s="121"/>
      <c r="SYB52" s="121"/>
      <c r="SYC52" s="121"/>
      <c r="SYD52" s="121"/>
      <c r="SYE52" s="121"/>
      <c r="SYF52" s="121"/>
      <c r="SYG52" s="121"/>
      <c r="SYH52" s="121"/>
      <c r="SYI52" s="121"/>
      <c r="SYJ52" s="121"/>
      <c r="SYK52" s="121"/>
      <c r="SYL52" s="121"/>
      <c r="SYM52" s="121"/>
      <c r="SYN52" s="121"/>
      <c r="SYO52" s="121"/>
      <c r="SYP52" s="121"/>
      <c r="SYQ52" s="121"/>
      <c r="SYR52" s="121"/>
      <c r="SYS52" s="121"/>
      <c r="SYT52" s="121"/>
      <c r="SYU52" s="121"/>
      <c r="SYV52" s="121"/>
      <c r="SYW52" s="121"/>
      <c r="SYX52" s="121"/>
      <c r="SYY52" s="121"/>
      <c r="SYZ52" s="121"/>
      <c r="SZA52" s="121"/>
      <c r="SZB52" s="121"/>
      <c r="SZC52" s="121"/>
      <c r="SZD52" s="121"/>
      <c r="SZE52" s="121"/>
      <c r="SZF52" s="121"/>
      <c r="SZG52" s="121"/>
      <c r="SZH52" s="121"/>
      <c r="SZI52" s="121"/>
      <c r="SZJ52" s="121"/>
      <c r="SZK52" s="121"/>
      <c r="SZL52" s="121"/>
      <c r="SZM52" s="121"/>
      <c r="SZN52" s="121"/>
      <c r="SZO52" s="121"/>
      <c r="SZP52" s="121"/>
      <c r="SZQ52" s="121"/>
      <c r="SZR52" s="121"/>
      <c r="SZS52" s="121"/>
      <c r="SZT52" s="121"/>
      <c r="SZU52" s="121"/>
      <c r="SZV52" s="121"/>
      <c r="SZW52" s="121"/>
      <c r="SZX52" s="121"/>
      <c r="SZY52" s="121"/>
      <c r="SZZ52" s="121"/>
      <c r="TAA52" s="121"/>
      <c r="TAB52" s="121"/>
      <c r="TAC52" s="121"/>
      <c r="TAD52" s="121"/>
      <c r="TAE52" s="121"/>
      <c r="TAF52" s="121"/>
      <c r="TAG52" s="121"/>
      <c r="TAH52" s="121"/>
      <c r="TAI52" s="121"/>
      <c r="TAJ52" s="121"/>
      <c r="TAK52" s="121"/>
      <c r="TAL52" s="121"/>
      <c r="TAM52" s="121"/>
      <c r="TAN52" s="121"/>
      <c r="TAO52" s="121"/>
      <c r="TAP52" s="121"/>
      <c r="TAQ52" s="121"/>
      <c r="TAR52" s="121"/>
      <c r="TAS52" s="121"/>
      <c r="TAT52" s="121"/>
      <c r="TAU52" s="121"/>
      <c r="TAV52" s="121"/>
      <c r="TAW52" s="121"/>
      <c r="TAX52" s="121"/>
      <c r="TAY52" s="121"/>
      <c r="TAZ52" s="121"/>
      <c r="TBA52" s="121"/>
      <c r="TBB52" s="121"/>
      <c r="TBC52" s="121"/>
      <c r="TBD52" s="121"/>
      <c r="TBE52" s="121"/>
      <c r="TBF52" s="121"/>
      <c r="TBG52" s="121"/>
      <c r="TBH52" s="121"/>
      <c r="TBI52" s="121"/>
      <c r="TBJ52" s="121"/>
      <c r="TBK52" s="121"/>
      <c r="TBL52" s="121"/>
      <c r="TBM52" s="121"/>
      <c r="TBN52" s="121"/>
      <c r="TBO52" s="121"/>
      <c r="TBP52" s="121"/>
      <c r="TBQ52" s="121"/>
      <c r="TBR52" s="121"/>
      <c r="TBS52" s="121"/>
      <c r="TBT52" s="121"/>
      <c r="TBU52" s="121"/>
      <c r="TBV52" s="121"/>
      <c r="TBW52" s="121"/>
      <c r="TBX52" s="121"/>
      <c r="TBY52" s="121"/>
      <c r="TBZ52" s="121"/>
      <c r="TCA52" s="121"/>
      <c r="TCB52" s="121"/>
      <c r="TCC52" s="121"/>
      <c r="TCD52" s="121"/>
      <c r="TCE52" s="121"/>
      <c r="TCF52" s="121"/>
      <c r="TCG52" s="121"/>
      <c r="TCH52" s="121"/>
      <c r="TCI52" s="121"/>
      <c r="TCJ52" s="121"/>
      <c r="TCK52" s="121"/>
      <c r="TCL52" s="121"/>
      <c r="TCM52" s="121"/>
      <c r="TCN52" s="121"/>
      <c r="TCO52" s="121"/>
      <c r="TCP52" s="121"/>
      <c r="TCQ52" s="121"/>
      <c r="TCR52" s="121"/>
      <c r="TCS52" s="121"/>
      <c r="TCT52" s="121"/>
      <c r="TCU52" s="121"/>
      <c r="TCV52" s="121"/>
      <c r="TCW52" s="121"/>
      <c r="TCX52" s="121"/>
      <c r="TCY52" s="121"/>
      <c r="TCZ52" s="121"/>
      <c r="TDA52" s="121"/>
      <c r="TDB52" s="121"/>
      <c r="TDC52" s="121"/>
      <c r="TDD52" s="121"/>
      <c r="TDE52" s="121"/>
      <c r="TDF52" s="121"/>
      <c r="TDG52" s="121"/>
      <c r="TDH52" s="121"/>
      <c r="TDI52" s="121"/>
      <c r="TDJ52" s="121"/>
      <c r="TDK52" s="121"/>
      <c r="TDL52" s="121"/>
      <c r="TDM52" s="121"/>
      <c r="TDN52" s="121"/>
      <c r="TDO52" s="121"/>
      <c r="TDP52" s="121"/>
      <c r="TDQ52" s="121"/>
      <c r="TDR52" s="121"/>
      <c r="TDS52" s="121"/>
      <c r="TDT52" s="121"/>
      <c r="TDU52" s="121"/>
      <c r="TDV52" s="121"/>
      <c r="TDW52" s="121"/>
      <c r="TDX52" s="121"/>
      <c r="TDY52" s="121"/>
      <c r="TDZ52" s="121"/>
      <c r="TEA52" s="121"/>
      <c r="TEB52" s="121"/>
      <c r="TEC52" s="121"/>
      <c r="TED52" s="121"/>
      <c r="TEE52" s="121"/>
      <c r="TEF52" s="121"/>
      <c r="TEG52" s="121"/>
      <c r="TEH52" s="121"/>
      <c r="TEI52" s="121"/>
      <c r="TEJ52" s="121"/>
      <c r="TEK52" s="121"/>
      <c r="TEL52" s="121"/>
      <c r="TEM52" s="121"/>
      <c r="TEN52" s="121"/>
      <c r="TEO52" s="121"/>
      <c r="TEP52" s="121"/>
      <c r="TEQ52" s="121"/>
      <c r="TER52" s="121"/>
      <c r="TES52" s="121"/>
      <c r="TET52" s="121"/>
      <c r="TEU52" s="121"/>
      <c r="TEV52" s="121"/>
      <c r="TEW52" s="121"/>
      <c r="TEX52" s="121"/>
      <c r="TEY52" s="121"/>
      <c r="TEZ52" s="121"/>
      <c r="TFA52" s="121"/>
      <c r="TFB52" s="121"/>
      <c r="TFC52" s="121"/>
      <c r="TFD52" s="121"/>
      <c r="TFE52" s="121"/>
      <c r="TFF52" s="121"/>
      <c r="TFG52" s="121"/>
      <c r="TFH52" s="121"/>
      <c r="TFI52" s="121"/>
      <c r="TFJ52" s="121"/>
      <c r="TFK52" s="121"/>
      <c r="TFL52" s="121"/>
      <c r="TFM52" s="121"/>
      <c r="TFN52" s="121"/>
      <c r="TFO52" s="121"/>
      <c r="TFP52" s="121"/>
      <c r="TFQ52" s="121"/>
      <c r="TFR52" s="121"/>
      <c r="TFS52" s="121"/>
      <c r="TFT52" s="121"/>
      <c r="TFU52" s="121"/>
      <c r="TFV52" s="121"/>
      <c r="TFW52" s="121"/>
      <c r="TFX52" s="121"/>
      <c r="TFY52" s="121"/>
      <c r="TFZ52" s="121"/>
      <c r="TGA52" s="121"/>
      <c r="TGB52" s="121"/>
      <c r="TGC52" s="121"/>
      <c r="TGD52" s="121"/>
      <c r="TGE52" s="121"/>
      <c r="TGF52" s="121"/>
      <c r="TGG52" s="121"/>
      <c r="TGH52" s="121"/>
      <c r="TGI52" s="121"/>
      <c r="TGJ52" s="121"/>
      <c r="TGK52" s="121"/>
      <c r="TGL52" s="121"/>
      <c r="TGM52" s="121"/>
      <c r="TGN52" s="121"/>
      <c r="TGO52" s="121"/>
      <c r="TGP52" s="121"/>
      <c r="TGQ52" s="121"/>
      <c r="TGR52" s="121"/>
      <c r="TGS52" s="121"/>
      <c r="TGT52" s="121"/>
      <c r="TGU52" s="121"/>
      <c r="TGV52" s="121"/>
      <c r="TGW52" s="121"/>
      <c r="TGX52" s="121"/>
      <c r="TGY52" s="121"/>
      <c r="TGZ52" s="121"/>
      <c r="THA52" s="121"/>
      <c r="THB52" s="121"/>
      <c r="THC52" s="121"/>
      <c r="THD52" s="121"/>
      <c r="THE52" s="121"/>
      <c r="THF52" s="121"/>
      <c r="THG52" s="121"/>
      <c r="THH52" s="121"/>
      <c r="THI52" s="121"/>
      <c r="THJ52" s="121"/>
      <c r="THK52" s="121"/>
      <c r="THL52" s="121"/>
      <c r="THM52" s="121"/>
      <c r="THN52" s="121"/>
      <c r="THO52" s="121"/>
      <c r="THP52" s="121"/>
      <c r="THQ52" s="121"/>
      <c r="THR52" s="121"/>
      <c r="THS52" s="121"/>
      <c r="THT52" s="121"/>
      <c r="THU52" s="121"/>
      <c r="THV52" s="121"/>
      <c r="THW52" s="121"/>
      <c r="THX52" s="121"/>
      <c r="THY52" s="121"/>
      <c r="THZ52" s="121"/>
      <c r="TIA52" s="121"/>
      <c r="TIB52" s="121"/>
      <c r="TIC52" s="121"/>
      <c r="TID52" s="121"/>
      <c r="TIE52" s="121"/>
      <c r="TIF52" s="121"/>
      <c r="TIG52" s="121"/>
      <c r="TIH52" s="121"/>
      <c r="TII52" s="121"/>
      <c r="TIJ52" s="121"/>
      <c r="TIK52" s="121"/>
      <c r="TIL52" s="121"/>
      <c r="TIM52" s="121"/>
      <c r="TIN52" s="121"/>
      <c r="TIO52" s="121"/>
      <c r="TIP52" s="121"/>
      <c r="TIQ52" s="121"/>
      <c r="TIR52" s="121"/>
      <c r="TIS52" s="121"/>
      <c r="TIT52" s="121"/>
      <c r="TIU52" s="121"/>
      <c r="TIV52" s="121"/>
      <c r="TIW52" s="121"/>
      <c r="TIX52" s="121"/>
      <c r="TIY52" s="121"/>
      <c r="TIZ52" s="121"/>
      <c r="TJA52" s="121"/>
      <c r="TJB52" s="121"/>
      <c r="TJC52" s="121"/>
      <c r="TJD52" s="121"/>
      <c r="TJE52" s="121"/>
      <c r="TJF52" s="121"/>
      <c r="TJG52" s="121"/>
      <c r="TJH52" s="121"/>
      <c r="TJI52" s="121"/>
      <c r="TJJ52" s="121"/>
      <c r="TJK52" s="121"/>
      <c r="TJL52" s="121"/>
      <c r="TJM52" s="121"/>
      <c r="TJN52" s="121"/>
      <c r="TJO52" s="121"/>
      <c r="TJP52" s="121"/>
      <c r="TJQ52" s="121"/>
      <c r="TJR52" s="121"/>
      <c r="TJS52" s="121"/>
      <c r="TJT52" s="121"/>
      <c r="TJU52" s="121"/>
      <c r="TJV52" s="121"/>
      <c r="TJW52" s="121"/>
      <c r="TJX52" s="121"/>
      <c r="TJY52" s="121"/>
      <c r="TJZ52" s="121"/>
      <c r="TKA52" s="121"/>
      <c r="TKB52" s="121"/>
      <c r="TKC52" s="121"/>
      <c r="TKD52" s="121"/>
      <c r="TKE52" s="121"/>
      <c r="TKF52" s="121"/>
      <c r="TKG52" s="121"/>
      <c r="TKH52" s="121"/>
      <c r="TKI52" s="121"/>
      <c r="TKJ52" s="121"/>
      <c r="TKK52" s="121"/>
      <c r="TKL52" s="121"/>
      <c r="TKM52" s="121"/>
      <c r="TKN52" s="121"/>
      <c r="TKO52" s="121"/>
      <c r="TKP52" s="121"/>
      <c r="TKQ52" s="121"/>
      <c r="TKR52" s="121"/>
      <c r="TKS52" s="121"/>
      <c r="TKT52" s="121"/>
      <c r="TKU52" s="121"/>
      <c r="TKV52" s="121"/>
      <c r="TKW52" s="121"/>
      <c r="TKX52" s="121"/>
      <c r="TKY52" s="121"/>
      <c r="TKZ52" s="121"/>
      <c r="TLA52" s="121"/>
      <c r="TLB52" s="121"/>
      <c r="TLC52" s="121"/>
      <c r="TLD52" s="121"/>
      <c r="TLE52" s="121"/>
      <c r="TLF52" s="121"/>
      <c r="TLG52" s="121"/>
      <c r="TLH52" s="121"/>
      <c r="TLI52" s="121"/>
      <c r="TLJ52" s="121"/>
      <c r="TLK52" s="121"/>
      <c r="TLL52" s="121"/>
      <c r="TLM52" s="121"/>
      <c r="TLN52" s="121"/>
      <c r="TLO52" s="121"/>
      <c r="TLP52" s="121"/>
      <c r="TLQ52" s="121"/>
      <c r="TLR52" s="121"/>
      <c r="TLS52" s="121"/>
      <c r="TLT52" s="121"/>
      <c r="TLU52" s="121"/>
      <c r="TLV52" s="121"/>
      <c r="TLW52" s="121"/>
      <c r="TLX52" s="121"/>
      <c r="TLY52" s="121"/>
      <c r="TLZ52" s="121"/>
      <c r="TMA52" s="121"/>
      <c r="TMB52" s="121"/>
      <c r="TMC52" s="121"/>
      <c r="TMD52" s="121"/>
      <c r="TME52" s="121"/>
      <c r="TMF52" s="121"/>
      <c r="TMG52" s="121"/>
      <c r="TMH52" s="121"/>
      <c r="TMI52" s="121"/>
      <c r="TMJ52" s="121"/>
      <c r="TMK52" s="121"/>
      <c r="TML52" s="121"/>
      <c r="TMM52" s="121"/>
      <c r="TMN52" s="121"/>
      <c r="TMO52" s="121"/>
      <c r="TMP52" s="121"/>
      <c r="TMQ52" s="121"/>
      <c r="TMR52" s="121"/>
      <c r="TMS52" s="121"/>
      <c r="TMT52" s="121"/>
      <c r="TMU52" s="121"/>
      <c r="TMV52" s="121"/>
      <c r="TMW52" s="121"/>
      <c r="TMX52" s="121"/>
      <c r="TMY52" s="121"/>
      <c r="TMZ52" s="121"/>
      <c r="TNA52" s="121"/>
      <c r="TNB52" s="121"/>
      <c r="TNC52" s="121"/>
      <c r="TND52" s="121"/>
      <c r="TNE52" s="121"/>
      <c r="TNF52" s="121"/>
      <c r="TNG52" s="121"/>
      <c r="TNH52" s="121"/>
      <c r="TNI52" s="121"/>
      <c r="TNJ52" s="121"/>
      <c r="TNK52" s="121"/>
      <c r="TNL52" s="121"/>
      <c r="TNM52" s="121"/>
      <c r="TNN52" s="121"/>
      <c r="TNO52" s="121"/>
      <c r="TNP52" s="121"/>
      <c r="TNQ52" s="121"/>
      <c r="TNR52" s="121"/>
      <c r="TNS52" s="121"/>
      <c r="TNT52" s="121"/>
      <c r="TNU52" s="121"/>
      <c r="TNV52" s="121"/>
      <c r="TNW52" s="121"/>
      <c r="TNX52" s="121"/>
      <c r="TNY52" s="121"/>
      <c r="TNZ52" s="121"/>
      <c r="TOA52" s="121"/>
      <c r="TOB52" s="121"/>
      <c r="TOC52" s="121"/>
      <c r="TOD52" s="121"/>
      <c r="TOE52" s="121"/>
      <c r="TOF52" s="121"/>
      <c r="TOG52" s="121"/>
      <c r="TOH52" s="121"/>
      <c r="TOI52" s="121"/>
      <c r="TOJ52" s="121"/>
      <c r="TOK52" s="121"/>
      <c r="TOL52" s="121"/>
      <c r="TOM52" s="121"/>
      <c r="TON52" s="121"/>
      <c r="TOO52" s="121"/>
      <c r="TOP52" s="121"/>
      <c r="TOQ52" s="121"/>
      <c r="TOR52" s="121"/>
      <c r="TOS52" s="121"/>
      <c r="TOT52" s="121"/>
      <c r="TOU52" s="121"/>
      <c r="TOV52" s="121"/>
      <c r="TOW52" s="121"/>
      <c r="TOX52" s="121"/>
      <c r="TOY52" s="121"/>
      <c r="TOZ52" s="121"/>
      <c r="TPA52" s="121"/>
      <c r="TPB52" s="121"/>
      <c r="TPC52" s="121"/>
      <c r="TPD52" s="121"/>
      <c r="TPE52" s="121"/>
      <c r="TPF52" s="121"/>
      <c r="TPG52" s="121"/>
      <c r="TPH52" s="121"/>
      <c r="TPI52" s="121"/>
      <c r="TPJ52" s="121"/>
      <c r="TPK52" s="121"/>
      <c r="TPL52" s="121"/>
      <c r="TPM52" s="121"/>
      <c r="TPN52" s="121"/>
      <c r="TPO52" s="121"/>
      <c r="TPP52" s="121"/>
      <c r="TPQ52" s="121"/>
      <c r="TPR52" s="121"/>
      <c r="TPS52" s="121"/>
      <c r="TPT52" s="121"/>
      <c r="TPU52" s="121"/>
      <c r="TPV52" s="121"/>
      <c r="TPW52" s="121"/>
      <c r="TPX52" s="121"/>
      <c r="TPY52" s="121"/>
      <c r="TPZ52" s="121"/>
      <c r="TQA52" s="121"/>
      <c r="TQB52" s="121"/>
      <c r="TQC52" s="121"/>
      <c r="TQD52" s="121"/>
      <c r="TQE52" s="121"/>
      <c r="TQF52" s="121"/>
      <c r="TQG52" s="121"/>
      <c r="TQH52" s="121"/>
      <c r="TQI52" s="121"/>
      <c r="TQJ52" s="121"/>
      <c r="TQK52" s="121"/>
      <c r="TQL52" s="121"/>
      <c r="TQM52" s="121"/>
      <c r="TQN52" s="121"/>
      <c r="TQO52" s="121"/>
      <c r="TQP52" s="121"/>
      <c r="TQQ52" s="121"/>
      <c r="TQR52" s="121"/>
      <c r="TQS52" s="121"/>
      <c r="TQT52" s="121"/>
      <c r="TQU52" s="121"/>
      <c r="TQV52" s="121"/>
      <c r="TQW52" s="121"/>
      <c r="TQX52" s="121"/>
      <c r="TQY52" s="121"/>
      <c r="TQZ52" s="121"/>
      <c r="TRA52" s="121"/>
      <c r="TRB52" s="121"/>
      <c r="TRC52" s="121"/>
      <c r="TRD52" s="121"/>
      <c r="TRE52" s="121"/>
      <c r="TRF52" s="121"/>
      <c r="TRG52" s="121"/>
      <c r="TRH52" s="121"/>
      <c r="TRI52" s="121"/>
      <c r="TRJ52" s="121"/>
      <c r="TRK52" s="121"/>
      <c r="TRL52" s="121"/>
      <c r="TRM52" s="121"/>
      <c r="TRN52" s="121"/>
      <c r="TRO52" s="121"/>
      <c r="TRP52" s="121"/>
      <c r="TRQ52" s="121"/>
      <c r="TRR52" s="121"/>
      <c r="TRS52" s="121"/>
      <c r="TRT52" s="121"/>
      <c r="TRU52" s="121"/>
      <c r="TRV52" s="121"/>
      <c r="TRW52" s="121"/>
      <c r="TRX52" s="121"/>
      <c r="TRY52" s="121"/>
      <c r="TRZ52" s="121"/>
      <c r="TSA52" s="121"/>
      <c r="TSB52" s="121"/>
      <c r="TSC52" s="121"/>
      <c r="TSD52" s="121"/>
      <c r="TSE52" s="121"/>
      <c r="TSF52" s="121"/>
      <c r="TSG52" s="121"/>
      <c r="TSH52" s="121"/>
      <c r="TSI52" s="121"/>
      <c r="TSJ52" s="121"/>
      <c r="TSK52" s="121"/>
      <c r="TSL52" s="121"/>
      <c r="TSM52" s="121"/>
      <c r="TSN52" s="121"/>
      <c r="TSO52" s="121"/>
      <c r="TSP52" s="121"/>
      <c r="TSQ52" s="121"/>
      <c r="TSR52" s="121"/>
      <c r="TSS52" s="121"/>
      <c r="TST52" s="121"/>
      <c r="TSU52" s="121"/>
      <c r="TSV52" s="121"/>
      <c r="TSW52" s="121"/>
      <c r="TSX52" s="121"/>
      <c r="TSY52" s="121"/>
      <c r="TSZ52" s="121"/>
      <c r="TTA52" s="121"/>
      <c r="TTB52" s="121"/>
      <c r="TTC52" s="121"/>
      <c r="TTD52" s="121"/>
      <c r="TTE52" s="121"/>
      <c r="TTF52" s="121"/>
      <c r="TTG52" s="121"/>
      <c r="TTH52" s="121"/>
      <c r="TTI52" s="121"/>
      <c r="TTJ52" s="121"/>
      <c r="TTK52" s="121"/>
      <c r="TTL52" s="121"/>
      <c r="TTM52" s="121"/>
      <c r="TTN52" s="121"/>
      <c r="TTO52" s="121"/>
      <c r="TTP52" s="121"/>
      <c r="TTQ52" s="121"/>
      <c r="TTR52" s="121"/>
      <c r="TTS52" s="121"/>
      <c r="TTT52" s="121"/>
      <c r="TTU52" s="121"/>
      <c r="TTV52" s="121"/>
      <c r="TTW52" s="121"/>
      <c r="TTX52" s="121"/>
      <c r="TTY52" s="121"/>
      <c r="TTZ52" s="121"/>
      <c r="TUA52" s="121"/>
      <c r="TUB52" s="121"/>
      <c r="TUC52" s="121"/>
      <c r="TUD52" s="121"/>
      <c r="TUE52" s="121"/>
      <c r="TUF52" s="121"/>
      <c r="TUG52" s="121"/>
      <c r="TUH52" s="121"/>
      <c r="TUI52" s="121"/>
      <c r="TUJ52" s="121"/>
      <c r="TUK52" s="121"/>
      <c r="TUL52" s="121"/>
      <c r="TUM52" s="121"/>
      <c r="TUN52" s="121"/>
      <c r="TUO52" s="121"/>
      <c r="TUP52" s="121"/>
      <c r="TUQ52" s="121"/>
      <c r="TUR52" s="121"/>
      <c r="TUS52" s="121"/>
      <c r="TUT52" s="121"/>
      <c r="TUU52" s="121"/>
      <c r="TUV52" s="121"/>
      <c r="TUW52" s="121"/>
      <c r="TUX52" s="121"/>
      <c r="TUY52" s="121"/>
      <c r="TUZ52" s="121"/>
      <c r="TVA52" s="121"/>
      <c r="TVB52" s="121"/>
      <c r="TVC52" s="121"/>
      <c r="TVD52" s="121"/>
      <c r="TVE52" s="121"/>
      <c r="TVF52" s="121"/>
      <c r="TVG52" s="121"/>
      <c r="TVH52" s="121"/>
      <c r="TVI52" s="121"/>
      <c r="TVJ52" s="121"/>
      <c r="TVK52" s="121"/>
      <c r="TVL52" s="121"/>
      <c r="TVM52" s="121"/>
      <c r="TVN52" s="121"/>
      <c r="TVO52" s="121"/>
      <c r="TVP52" s="121"/>
      <c r="TVQ52" s="121"/>
      <c r="TVR52" s="121"/>
      <c r="TVS52" s="121"/>
      <c r="TVT52" s="121"/>
      <c r="TVU52" s="121"/>
      <c r="TVV52" s="121"/>
      <c r="TVW52" s="121"/>
      <c r="TVX52" s="121"/>
      <c r="TVY52" s="121"/>
      <c r="TVZ52" s="121"/>
      <c r="TWA52" s="121"/>
      <c r="TWB52" s="121"/>
      <c r="TWC52" s="121"/>
      <c r="TWD52" s="121"/>
      <c r="TWE52" s="121"/>
      <c r="TWF52" s="121"/>
      <c r="TWG52" s="121"/>
      <c r="TWH52" s="121"/>
      <c r="TWI52" s="121"/>
      <c r="TWJ52" s="121"/>
      <c r="TWK52" s="121"/>
      <c r="TWL52" s="121"/>
      <c r="TWM52" s="121"/>
      <c r="TWN52" s="121"/>
      <c r="TWO52" s="121"/>
      <c r="TWP52" s="121"/>
      <c r="TWQ52" s="121"/>
      <c r="TWR52" s="121"/>
      <c r="TWS52" s="121"/>
      <c r="TWT52" s="121"/>
      <c r="TWU52" s="121"/>
      <c r="TWV52" s="121"/>
      <c r="TWW52" s="121"/>
      <c r="TWX52" s="121"/>
      <c r="TWY52" s="121"/>
      <c r="TWZ52" s="121"/>
      <c r="TXA52" s="121"/>
      <c r="TXB52" s="121"/>
      <c r="TXC52" s="121"/>
      <c r="TXD52" s="121"/>
      <c r="TXE52" s="121"/>
      <c r="TXF52" s="121"/>
      <c r="TXG52" s="121"/>
      <c r="TXH52" s="121"/>
      <c r="TXI52" s="121"/>
      <c r="TXJ52" s="121"/>
      <c r="TXK52" s="121"/>
      <c r="TXL52" s="121"/>
      <c r="TXM52" s="121"/>
      <c r="TXN52" s="121"/>
      <c r="TXO52" s="121"/>
      <c r="TXP52" s="121"/>
      <c r="TXQ52" s="121"/>
      <c r="TXR52" s="121"/>
      <c r="TXS52" s="121"/>
      <c r="TXT52" s="121"/>
      <c r="TXU52" s="121"/>
      <c r="TXV52" s="121"/>
      <c r="TXW52" s="121"/>
      <c r="TXX52" s="121"/>
      <c r="TXY52" s="121"/>
      <c r="TXZ52" s="121"/>
      <c r="TYA52" s="121"/>
      <c r="TYB52" s="121"/>
      <c r="TYC52" s="121"/>
      <c r="TYD52" s="121"/>
      <c r="TYE52" s="121"/>
      <c r="TYF52" s="121"/>
      <c r="TYG52" s="121"/>
      <c r="TYH52" s="121"/>
      <c r="TYI52" s="121"/>
      <c r="TYJ52" s="121"/>
      <c r="TYK52" s="121"/>
      <c r="TYL52" s="121"/>
      <c r="TYM52" s="121"/>
      <c r="TYN52" s="121"/>
      <c r="TYO52" s="121"/>
      <c r="TYP52" s="121"/>
      <c r="TYQ52" s="121"/>
      <c r="TYR52" s="121"/>
      <c r="TYS52" s="121"/>
      <c r="TYT52" s="121"/>
      <c r="TYU52" s="121"/>
      <c r="TYV52" s="121"/>
      <c r="TYW52" s="121"/>
      <c r="TYX52" s="121"/>
      <c r="TYY52" s="121"/>
      <c r="TYZ52" s="121"/>
      <c r="TZA52" s="121"/>
      <c r="TZB52" s="121"/>
      <c r="TZC52" s="121"/>
      <c r="TZD52" s="121"/>
      <c r="TZE52" s="121"/>
      <c r="TZF52" s="121"/>
      <c r="TZG52" s="121"/>
      <c r="TZH52" s="121"/>
      <c r="TZI52" s="121"/>
      <c r="TZJ52" s="121"/>
      <c r="TZK52" s="121"/>
      <c r="TZL52" s="121"/>
      <c r="TZM52" s="121"/>
      <c r="TZN52" s="121"/>
      <c r="TZO52" s="121"/>
      <c r="TZP52" s="121"/>
      <c r="TZQ52" s="121"/>
      <c r="TZR52" s="121"/>
      <c r="TZS52" s="121"/>
      <c r="TZT52" s="121"/>
      <c r="TZU52" s="121"/>
      <c r="TZV52" s="121"/>
      <c r="TZW52" s="121"/>
      <c r="TZX52" s="121"/>
      <c r="TZY52" s="121"/>
      <c r="TZZ52" s="121"/>
      <c r="UAA52" s="121"/>
      <c r="UAB52" s="121"/>
      <c r="UAC52" s="121"/>
      <c r="UAD52" s="121"/>
      <c r="UAE52" s="121"/>
      <c r="UAF52" s="121"/>
      <c r="UAG52" s="121"/>
      <c r="UAH52" s="121"/>
      <c r="UAI52" s="121"/>
      <c r="UAJ52" s="121"/>
      <c r="UAK52" s="121"/>
      <c r="UAL52" s="121"/>
      <c r="UAM52" s="121"/>
      <c r="UAN52" s="121"/>
      <c r="UAO52" s="121"/>
      <c r="UAP52" s="121"/>
      <c r="UAQ52" s="121"/>
      <c r="UAR52" s="121"/>
      <c r="UAS52" s="121"/>
      <c r="UAT52" s="121"/>
      <c r="UAU52" s="121"/>
      <c r="UAV52" s="121"/>
      <c r="UAW52" s="121"/>
      <c r="UAX52" s="121"/>
      <c r="UAY52" s="121"/>
      <c r="UAZ52" s="121"/>
      <c r="UBA52" s="121"/>
      <c r="UBB52" s="121"/>
      <c r="UBC52" s="121"/>
      <c r="UBD52" s="121"/>
      <c r="UBE52" s="121"/>
      <c r="UBF52" s="121"/>
      <c r="UBG52" s="121"/>
      <c r="UBH52" s="121"/>
      <c r="UBI52" s="121"/>
      <c r="UBJ52" s="121"/>
      <c r="UBK52" s="121"/>
      <c r="UBL52" s="121"/>
      <c r="UBM52" s="121"/>
      <c r="UBN52" s="121"/>
      <c r="UBO52" s="121"/>
      <c r="UBP52" s="121"/>
      <c r="UBQ52" s="121"/>
      <c r="UBR52" s="121"/>
      <c r="UBS52" s="121"/>
      <c r="UBT52" s="121"/>
      <c r="UBU52" s="121"/>
      <c r="UBV52" s="121"/>
      <c r="UBW52" s="121"/>
      <c r="UBX52" s="121"/>
      <c r="UBY52" s="121"/>
      <c r="UBZ52" s="121"/>
      <c r="UCA52" s="121"/>
      <c r="UCB52" s="121"/>
      <c r="UCC52" s="121"/>
      <c r="UCD52" s="121"/>
      <c r="UCE52" s="121"/>
      <c r="UCF52" s="121"/>
      <c r="UCG52" s="121"/>
      <c r="UCH52" s="121"/>
      <c r="UCI52" s="121"/>
      <c r="UCJ52" s="121"/>
      <c r="UCK52" s="121"/>
      <c r="UCL52" s="121"/>
      <c r="UCM52" s="121"/>
      <c r="UCN52" s="121"/>
      <c r="UCO52" s="121"/>
      <c r="UCP52" s="121"/>
      <c r="UCQ52" s="121"/>
      <c r="UCR52" s="121"/>
      <c r="UCS52" s="121"/>
      <c r="UCT52" s="121"/>
      <c r="UCU52" s="121"/>
      <c r="UCV52" s="121"/>
      <c r="UCW52" s="121"/>
      <c r="UCX52" s="121"/>
      <c r="UCY52" s="121"/>
      <c r="UCZ52" s="121"/>
      <c r="UDA52" s="121"/>
      <c r="UDB52" s="121"/>
      <c r="UDC52" s="121"/>
      <c r="UDD52" s="121"/>
      <c r="UDE52" s="121"/>
      <c r="UDF52" s="121"/>
      <c r="UDG52" s="121"/>
      <c r="UDH52" s="121"/>
      <c r="UDI52" s="121"/>
      <c r="UDJ52" s="121"/>
      <c r="UDK52" s="121"/>
      <c r="UDL52" s="121"/>
      <c r="UDM52" s="121"/>
      <c r="UDN52" s="121"/>
      <c r="UDO52" s="121"/>
      <c r="UDP52" s="121"/>
      <c r="UDQ52" s="121"/>
      <c r="UDR52" s="121"/>
      <c r="UDS52" s="121"/>
      <c r="UDT52" s="121"/>
      <c r="UDU52" s="121"/>
      <c r="UDV52" s="121"/>
      <c r="UDW52" s="121"/>
      <c r="UDX52" s="121"/>
      <c r="UDY52" s="121"/>
      <c r="UDZ52" s="121"/>
      <c r="UEA52" s="121"/>
      <c r="UEB52" s="121"/>
      <c r="UEC52" s="121"/>
      <c r="UED52" s="121"/>
      <c r="UEE52" s="121"/>
      <c r="UEF52" s="121"/>
      <c r="UEG52" s="121"/>
      <c r="UEH52" s="121"/>
      <c r="UEI52" s="121"/>
      <c r="UEJ52" s="121"/>
      <c r="UEK52" s="121"/>
      <c r="UEL52" s="121"/>
      <c r="UEM52" s="121"/>
      <c r="UEN52" s="121"/>
      <c r="UEO52" s="121"/>
      <c r="UEP52" s="121"/>
      <c r="UEQ52" s="121"/>
      <c r="UER52" s="121"/>
      <c r="UES52" s="121"/>
      <c r="UET52" s="121"/>
      <c r="UEU52" s="121"/>
      <c r="UEV52" s="121"/>
      <c r="UEW52" s="121"/>
      <c r="UEX52" s="121"/>
      <c r="UEY52" s="121"/>
      <c r="UEZ52" s="121"/>
      <c r="UFA52" s="121"/>
      <c r="UFB52" s="121"/>
      <c r="UFC52" s="121"/>
      <c r="UFD52" s="121"/>
      <c r="UFE52" s="121"/>
      <c r="UFF52" s="121"/>
      <c r="UFG52" s="121"/>
      <c r="UFH52" s="121"/>
      <c r="UFI52" s="121"/>
      <c r="UFJ52" s="121"/>
      <c r="UFK52" s="121"/>
      <c r="UFL52" s="121"/>
      <c r="UFM52" s="121"/>
      <c r="UFN52" s="121"/>
      <c r="UFO52" s="121"/>
      <c r="UFP52" s="121"/>
      <c r="UFQ52" s="121"/>
      <c r="UFR52" s="121"/>
      <c r="UFS52" s="121"/>
      <c r="UFT52" s="121"/>
      <c r="UFU52" s="121"/>
      <c r="UFV52" s="121"/>
      <c r="UFW52" s="121"/>
      <c r="UFX52" s="121"/>
      <c r="UFY52" s="121"/>
      <c r="UFZ52" s="121"/>
      <c r="UGA52" s="121"/>
      <c r="UGB52" s="121"/>
      <c r="UGC52" s="121"/>
      <c r="UGD52" s="121"/>
      <c r="UGE52" s="121"/>
      <c r="UGF52" s="121"/>
      <c r="UGG52" s="121"/>
      <c r="UGH52" s="121"/>
      <c r="UGI52" s="121"/>
      <c r="UGJ52" s="121"/>
      <c r="UGK52" s="121"/>
      <c r="UGL52" s="121"/>
      <c r="UGM52" s="121"/>
      <c r="UGN52" s="121"/>
      <c r="UGO52" s="121"/>
      <c r="UGP52" s="121"/>
      <c r="UGQ52" s="121"/>
      <c r="UGR52" s="121"/>
      <c r="UGS52" s="121"/>
      <c r="UGT52" s="121"/>
      <c r="UGU52" s="121"/>
      <c r="UGV52" s="121"/>
      <c r="UGW52" s="121"/>
      <c r="UGX52" s="121"/>
      <c r="UGY52" s="121"/>
      <c r="UGZ52" s="121"/>
      <c r="UHA52" s="121"/>
      <c r="UHB52" s="121"/>
      <c r="UHC52" s="121"/>
      <c r="UHD52" s="121"/>
      <c r="UHE52" s="121"/>
      <c r="UHF52" s="121"/>
      <c r="UHG52" s="121"/>
      <c r="UHH52" s="121"/>
      <c r="UHI52" s="121"/>
      <c r="UHJ52" s="121"/>
      <c r="UHK52" s="121"/>
      <c r="UHL52" s="121"/>
      <c r="UHM52" s="121"/>
      <c r="UHN52" s="121"/>
      <c r="UHO52" s="121"/>
      <c r="UHP52" s="121"/>
      <c r="UHQ52" s="121"/>
      <c r="UHR52" s="121"/>
      <c r="UHS52" s="121"/>
      <c r="UHT52" s="121"/>
      <c r="UHU52" s="121"/>
      <c r="UHV52" s="121"/>
      <c r="UHW52" s="121"/>
      <c r="UHX52" s="121"/>
      <c r="UHY52" s="121"/>
      <c r="UHZ52" s="121"/>
      <c r="UIA52" s="121"/>
      <c r="UIB52" s="121"/>
      <c r="UIC52" s="121"/>
      <c r="UID52" s="121"/>
      <c r="UIE52" s="121"/>
      <c r="UIF52" s="121"/>
      <c r="UIG52" s="121"/>
      <c r="UIH52" s="121"/>
      <c r="UII52" s="121"/>
      <c r="UIJ52" s="121"/>
      <c r="UIK52" s="121"/>
      <c r="UIL52" s="121"/>
      <c r="UIM52" s="121"/>
      <c r="UIN52" s="121"/>
      <c r="UIO52" s="121"/>
      <c r="UIP52" s="121"/>
      <c r="UIQ52" s="121"/>
      <c r="UIR52" s="121"/>
      <c r="UIS52" s="121"/>
      <c r="UIT52" s="121"/>
      <c r="UIU52" s="121"/>
      <c r="UIV52" s="121"/>
      <c r="UIW52" s="121"/>
      <c r="UIX52" s="121"/>
      <c r="UIY52" s="121"/>
      <c r="UIZ52" s="121"/>
      <c r="UJA52" s="121"/>
      <c r="UJB52" s="121"/>
      <c r="UJC52" s="121"/>
      <c r="UJD52" s="121"/>
      <c r="UJE52" s="121"/>
      <c r="UJF52" s="121"/>
      <c r="UJG52" s="121"/>
      <c r="UJH52" s="121"/>
      <c r="UJI52" s="121"/>
      <c r="UJJ52" s="121"/>
      <c r="UJK52" s="121"/>
      <c r="UJL52" s="121"/>
      <c r="UJM52" s="121"/>
      <c r="UJN52" s="121"/>
      <c r="UJO52" s="121"/>
      <c r="UJP52" s="121"/>
      <c r="UJQ52" s="121"/>
      <c r="UJR52" s="121"/>
      <c r="UJS52" s="121"/>
      <c r="UJT52" s="121"/>
      <c r="UJU52" s="121"/>
      <c r="UJV52" s="121"/>
      <c r="UJW52" s="121"/>
      <c r="UJX52" s="121"/>
      <c r="UJY52" s="121"/>
      <c r="UJZ52" s="121"/>
      <c r="UKA52" s="121"/>
      <c r="UKB52" s="121"/>
      <c r="UKC52" s="121"/>
      <c r="UKD52" s="121"/>
      <c r="UKE52" s="121"/>
      <c r="UKF52" s="121"/>
      <c r="UKG52" s="121"/>
      <c r="UKH52" s="121"/>
      <c r="UKI52" s="121"/>
      <c r="UKJ52" s="121"/>
      <c r="UKK52" s="121"/>
      <c r="UKL52" s="121"/>
      <c r="UKM52" s="121"/>
      <c r="UKN52" s="121"/>
      <c r="UKO52" s="121"/>
      <c r="UKP52" s="121"/>
      <c r="UKQ52" s="121"/>
      <c r="UKR52" s="121"/>
      <c r="UKS52" s="121"/>
      <c r="UKT52" s="121"/>
      <c r="UKU52" s="121"/>
      <c r="UKV52" s="121"/>
      <c r="UKW52" s="121"/>
      <c r="UKX52" s="121"/>
      <c r="UKY52" s="121"/>
      <c r="UKZ52" s="121"/>
      <c r="ULA52" s="121"/>
      <c r="ULB52" s="121"/>
      <c r="ULC52" s="121"/>
      <c r="ULD52" s="121"/>
      <c r="ULE52" s="121"/>
      <c r="ULF52" s="121"/>
      <c r="ULG52" s="121"/>
      <c r="ULH52" s="121"/>
      <c r="ULI52" s="121"/>
      <c r="ULJ52" s="121"/>
      <c r="ULK52" s="121"/>
      <c r="ULL52" s="121"/>
      <c r="ULM52" s="121"/>
      <c r="ULN52" s="121"/>
      <c r="ULO52" s="121"/>
      <c r="ULP52" s="121"/>
      <c r="ULQ52" s="121"/>
      <c r="ULR52" s="121"/>
      <c r="ULS52" s="121"/>
      <c r="ULT52" s="121"/>
      <c r="ULU52" s="121"/>
      <c r="ULV52" s="121"/>
      <c r="ULW52" s="121"/>
      <c r="ULX52" s="121"/>
      <c r="ULY52" s="121"/>
      <c r="ULZ52" s="121"/>
      <c r="UMA52" s="121"/>
      <c r="UMB52" s="121"/>
      <c r="UMC52" s="121"/>
      <c r="UMD52" s="121"/>
      <c r="UME52" s="121"/>
      <c r="UMF52" s="121"/>
      <c r="UMG52" s="121"/>
      <c r="UMH52" s="121"/>
      <c r="UMI52" s="121"/>
      <c r="UMJ52" s="121"/>
      <c r="UMK52" s="121"/>
      <c r="UML52" s="121"/>
      <c r="UMM52" s="121"/>
      <c r="UMN52" s="121"/>
      <c r="UMO52" s="121"/>
      <c r="UMP52" s="121"/>
      <c r="UMQ52" s="121"/>
      <c r="UMR52" s="121"/>
      <c r="UMS52" s="121"/>
      <c r="UMT52" s="121"/>
      <c r="UMU52" s="121"/>
      <c r="UMV52" s="121"/>
      <c r="UMW52" s="121"/>
      <c r="UMX52" s="121"/>
      <c r="UMY52" s="121"/>
      <c r="UMZ52" s="121"/>
      <c r="UNA52" s="121"/>
      <c r="UNB52" s="121"/>
      <c r="UNC52" s="121"/>
      <c r="UND52" s="121"/>
      <c r="UNE52" s="121"/>
      <c r="UNF52" s="121"/>
      <c r="UNG52" s="121"/>
      <c r="UNH52" s="121"/>
      <c r="UNI52" s="121"/>
      <c r="UNJ52" s="121"/>
      <c r="UNK52" s="121"/>
      <c r="UNL52" s="121"/>
      <c r="UNM52" s="121"/>
      <c r="UNN52" s="121"/>
      <c r="UNO52" s="121"/>
      <c r="UNP52" s="121"/>
      <c r="UNQ52" s="121"/>
      <c r="UNR52" s="121"/>
      <c r="UNS52" s="121"/>
      <c r="UNT52" s="121"/>
      <c r="UNU52" s="121"/>
      <c r="UNV52" s="121"/>
      <c r="UNW52" s="121"/>
      <c r="UNX52" s="121"/>
      <c r="UNY52" s="121"/>
      <c r="UNZ52" s="121"/>
      <c r="UOA52" s="121"/>
      <c r="UOB52" s="121"/>
      <c r="UOC52" s="121"/>
      <c r="UOD52" s="121"/>
      <c r="UOE52" s="121"/>
      <c r="UOF52" s="121"/>
      <c r="UOG52" s="121"/>
      <c r="UOH52" s="121"/>
      <c r="UOI52" s="121"/>
      <c r="UOJ52" s="121"/>
      <c r="UOK52" s="121"/>
      <c r="UOL52" s="121"/>
      <c r="UOM52" s="121"/>
      <c r="UON52" s="121"/>
      <c r="UOO52" s="121"/>
      <c r="UOP52" s="121"/>
      <c r="UOQ52" s="121"/>
      <c r="UOR52" s="121"/>
      <c r="UOS52" s="121"/>
      <c r="UOT52" s="121"/>
      <c r="UOU52" s="121"/>
      <c r="UOV52" s="121"/>
      <c r="UOW52" s="121"/>
      <c r="UOX52" s="121"/>
      <c r="UOY52" s="121"/>
      <c r="UOZ52" s="121"/>
      <c r="UPA52" s="121"/>
      <c r="UPB52" s="121"/>
      <c r="UPC52" s="121"/>
      <c r="UPD52" s="121"/>
      <c r="UPE52" s="121"/>
      <c r="UPF52" s="121"/>
      <c r="UPG52" s="121"/>
      <c r="UPH52" s="121"/>
      <c r="UPI52" s="121"/>
      <c r="UPJ52" s="121"/>
      <c r="UPK52" s="121"/>
      <c r="UPL52" s="121"/>
      <c r="UPM52" s="121"/>
      <c r="UPN52" s="121"/>
      <c r="UPO52" s="121"/>
      <c r="UPP52" s="121"/>
      <c r="UPQ52" s="121"/>
      <c r="UPR52" s="121"/>
      <c r="UPS52" s="121"/>
      <c r="UPT52" s="121"/>
      <c r="UPU52" s="121"/>
      <c r="UPV52" s="121"/>
      <c r="UPW52" s="121"/>
      <c r="UPX52" s="121"/>
      <c r="UPY52" s="121"/>
      <c r="UPZ52" s="121"/>
      <c r="UQA52" s="121"/>
      <c r="UQB52" s="121"/>
      <c r="UQC52" s="121"/>
      <c r="UQD52" s="121"/>
      <c r="UQE52" s="121"/>
      <c r="UQF52" s="121"/>
      <c r="UQG52" s="121"/>
      <c r="UQH52" s="121"/>
      <c r="UQI52" s="121"/>
      <c r="UQJ52" s="121"/>
      <c r="UQK52" s="121"/>
      <c r="UQL52" s="121"/>
      <c r="UQM52" s="121"/>
      <c r="UQN52" s="121"/>
      <c r="UQO52" s="121"/>
      <c r="UQP52" s="121"/>
      <c r="UQQ52" s="121"/>
      <c r="UQR52" s="121"/>
      <c r="UQS52" s="121"/>
      <c r="UQT52" s="121"/>
      <c r="UQU52" s="121"/>
      <c r="UQV52" s="121"/>
      <c r="UQW52" s="121"/>
      <c r="UQX52" s="121"/>
      <c r="UQY52" s="121"/>
      <c r="UQZ52" s="121"/>
      <c r="URA52" s="121"/>
      <c r="URB52" s="121"/>
      <c r="URC52" s="121"/>
      <c r="URD52" s="121"/>
      <c r="URE52" s="121"/>
      <c r="URF52" s="121"/>
      <c r="URG52" s="121"/>
      <c r="URH52" s="121"/>
      <c r="URI52" s="121"/>
      <c r="URJ52" s="121"/>
      <c r="URK52" s="121"/>
      <c r="URL52" s="121"/>
      <c r="URM52" s="121"/>
      <c r="URN52" s="121"/>
      <c r="URO52" s="121"/>
      <c r="URP52" s="121"/>
      <c r="URQ52" s="121"/>
      <c r="URR52" s="121"/>
      <c r="URS52" s="121"/>
      <c r="URT52" s="121"/>
      <c r="URU52" s="121"/>
      <c r="URV52" s="121"/>
      <c r="URW52" s="121"/>
      <c r="URX52" s="121"/>
      <c r="URY52" s="121"/>
      <c r="URZ52" s="121"/>
      <c r="USA52" s="121"/>
      <c r="USB52" s="121"/>
      <c r="USC52" s="121"/>
      <c r="USD52" s="121"/>
      <c r="USE52" s="121"/>
      <c r="USF52" s="121"/>
      <c r="USG52" s="121"/>
      <c r="USH52" s="121"/>
      <c r="USI52" s="121"/>
      <c r="USJ52" s="121"/>
      <c r="USK52" s="121"/>
      <c r="USL52" s="121"/>
      <c r="USM52" s="121"/>
      <c r="USN52" s="121"/>
      <c r="USO52" s="121"/>
      <c r="USP52" s="121"/>
      <c r="USQ52" s="121"/>
      <c r="USR52" s="121"/>
      <c r="USS52" s="121"/>
      <c r="UST52" s="121"/>
      <c r="USU52" s="121"/>
      <c r="USV52" s="121"/>
      <c r="USW52" s="121"/>
      <c r="USX52" s="121"/>
      <c r="USY52" s="121"/>
      <c r="USZ52" s="121"/>
      <c r="UTA52" s="121"/>
      <c r="UTB52" s="121"/>
      <c r="UTC52" s="121"/>
      <c r="UTD52" s="121"/>
      <c r="UTE52" s="121"/>
      <c r="UTF52" s="121"/>
      <c r="UTG52" s="121"/>
      <c r="UTH52" s="121"/>
      <c r="UTI52" s="121"/>
      <c r="UTJ52" s="121"/>
      <c r="UTK52" s="121"/>
      <c r="UTL52" s="121"/>
      <c r="UTM52" s="121"/>
      <c r="UTN52" s="121"/>
      <c r="UTO52" s="121"/>
      <c r="UTP52" s="121"/>
      <c r="UTQ52" s="121"/>
      <c r="UTR52" s="121"/>
      <c r="UTS52" s="121"/>
      <c r="UTT52" s="121"/>
      <c r="UTU52" s="121"/>
      <c r="UTV52" s="121"/>
      <c r="UTW52" s="121"/>
      <c r="UTX52" s="121"/>
      <c r="UTY52" s="121"/>
      <c r="UTZ52" s="121"/>
      <c r="UUA52" s="121"/>
      <c r="UUB52" s="121"/>
      <c r="UUC52" s="121"/>
      <c r="UUD52" s="121"/>
      <c r="UUE52" s="121"/>
      <c r="UUF52" s="121"/>
      <c r="UUG52" s="121"/>
      <c r="UUH52" s="121"/>
      <c r="UUI52" s="121"/>
      <c r="UUJ52" s="121"/>
      <c r="UUK52" s="121"/>
      <c r="UUL52" s="121"/>
      <c r="UUM52" s="121"/>
      <c r="UUN52" s="121"/>
      <c r="UUO52" s="121"/>
      <c r="UUP52" s="121"/>
      <c r="UUQ52" s="121"/>
      <c r="UUR52" s="121"/>
      <c r="UUS52" s="121"/>
      <c r="UUT52" s="121"/>
      <c r="UUU52" s="121"/>
      <c r="UUV52" s="121"/>
      <c r="UUW52" s="121"/>
      <c r="UUX52" s="121"/>
      <c r="UUY52" s="121"/>
      <c r="UUZ52" s="121"/>
      <c r="UVA52" s="121"/>
      <c r="UVB52" s="121"/>
      <c r="UVC52" s="121"/>
      <c r="UVD52" s="121"/>
      <c r="UVE52" s="121"/>
      <c r="UVF52" s="121"/>
      <c r="UVG52" s="121"/>
      <c r="UVH52" s="121"/>
      <c r="UVI52" s="121"/>
      <c r="UVJ52" s="121"/>
      <c r="UVK52" s="121"/>
      <c r="UVL52" s="121"/>
      <c r="UVM52" s="121"/>
      <c r="UVN52" s="121"/>
      <c r="UVO52" s="121"/>
      <c r="UVP52" s="121"/>
      <c r="UVQ52" s="121"/>
      <c r="UVR52" s="121"/>
      <c r="UVS52" s="121"/>
      <c r="UVT52" s="121"/>
      <c r="UVU52" s="121"/>
      <c r="UVV52" s="121"/>
      <c r="UVW52" s="121"/>
      <c r="UVX52" s="121"/>
      <c r="UVY52" s="121"/>
      <c r="UVZ52" s="121"/>
      <c r="UWA52" s="121"/>
      <c r="UWB52" s="121"/>
      <c r="UWC52" s="121"/>
      <c r="UWD52" s="121"/>
      <c r="UWE52" s="121"/>
      <c r="UWF52" s="121"/>
      <c r="UWG52" s="121"/>
      <c r="UWH52" s="121"/>
      <c r="UWI52" s="121"/>
      <c r="UWJ52" s="121"/>
      <c r="UWK52" s="121"/>
      <c r="UWL52" s="121"/>
      <c r="UWM52" s="121"/>
      <c r="UWN52" s="121"/>
      <c r="UWO52" s="121"/>
      <c r="UWP52" s="121"/>
      <c r="UWQ52" s="121"/>
      <c r="UWR52" s="121"/>
      <c r="UWS52" s="121"/>
      <c r="UWT52" s="121"/>
      <c r="UWU52" s="121"/>
      <c r="UWV52" s="121"/>
      <c r="UWW52" s="121"/>
      <c r="UWX52" s="121"/>
      <c r="UWY52" s="121"/>
      <c r="UWZ52" s="121"/>
      <c r="UXA52" s="121"/>
      <c r="UXB52" s="121"/>
      <c r="UXC52" s="121"/>
      <c r="UXD52" s="121"/>
      <c r="UXE52" s="121"/>
      <c r="UXF52" s="121"/>
      <c r="UXG52" s="121"/>
      <c r="UXH52" s="121"/>
      <c r="UXI52" s="121"/>
      <c r="UXJ52" s="121"/>
      <c r="UXK52" s="121"/>
      <c r="UXL52" s="121"/>
      <c r="UXM52" s="121"/>
      <c r="UXN52" s="121"/>
      <c r="UXO52" s="121"/>
      <c r="UXP52" s="121"/>
      <c r="UXQ52" s="121"/>
      <c r="UXR52" s="121"/>
      <c r="UXS52" s="121"/>
      <c r="UXT52" s="121"/>
      <c r="UXU52" s="121"/>
      <c r="UXV52" s="121"/>
      <c r="UXW52" s="121"/>
      <c r="UXX52" s="121"/>
      <c r="UXY52" s="121"/>
      <c r="UXZ52" s="121"/>
      <c r="UYA52" s="121"/>
      <c r="UYB52" s="121"/>
      <c r="UYC52" s="121"/>
      <c r="UYD52" s="121"/>
      <c r="UYE52" s="121"/>
      <c r="UYF52" s="121"/>
      <c r="UYG52" s="121"/>
      <c r="UYH52" s="121"/>
      <c r="UYI52" s="121"/>
      <c r="UYJ52" s="121"/>
      <c r="UYK52" s="121"/>
      <c r="UYL52" s="121"/>
      <c r="UYM52" s="121"/>
      <c r="UYN52" s="121"/>
      <c r="UYO52" s="121"/>
      <c r="UYP52" s="121"/>
      <c r="UYQ52" s="121"/>
      <c r="UYR52" s="121"/>
      <c r="UYS52" s="121"/>
      <c r="UYT52" s="121"/>
      <c r="UYU52" s="121"/>
      <c r="UYV52" s="121"/>
      <c r="UYW52" s="121"/>
      <c r="UYX52" s="121"/>
      <c r="UYY52" s="121"/>
      <c r="UYZ52" s="121"/>
      <c r="UZA52" s="121"/>
      <c r="UZB52" s="121"/>
      <c r="UZC52" s="121"/>
      <c r="UZD52" s="121"/>
      <c r="UZE52" s="121"/>
      <c r="UZF52" s="121"/>
      <c r="UZG52" s="121"/>
      <c r="UZH52" s="121"/>
      <c r="UZI52" s="121"/>
      <c r="UZJ52" s="121"/>
      <c r="UZK52" s="121"/>
      <c r="UZL52" s="121"/>
      <c r="UZM52" s="121"/>
      <c r="UZN52" s="121"/>
      <c r="UZO52" s="121"/>
      <c r="UZP52" s="121"/>
      <c r="UZQ52" s="121"/>
      <c r="UZR52" s="121"/>
      <c r="UZS52" s="121"/>
      <c r="UZT52" s="121"/>
      <c r="UZU52" s="121"/>
      <c r="UZV52" s="121"/>
      <c r="UZW52" s="121"/>
      <c r="UZX52" s="121"/>
      <c r="UZY52" s="121"/>
      <c r="UZZ52" s="121"/>
      <c r="VAA52" s="121"/>
      <c r="VAB52" s="121"/>
      <c r="VAC52" s="121"/>
      <c r="VAD52" s="121"/>
      <c r="VAE52" s="121"/>
      <c r="VAF52" s="121"/>
      <c r="VAG52" s="121"/>
      <c r="VAH52" s="121"/>
      <c r="VAI52" s="121"/>
      <c r="VAJ52" s="121"/>
      <c r="VAK52" s="121"/>
      <c r="VAL52" s="121"/>
      <c r="VAM52" s="121"/>
      <c r="VAN52" s="121"/>
      <c r="VAO52" s="121"/>
      <c r="VAP52" s="121"/>
      <c r="VAQ52" s="121"/>
      <c r="VAR52" s="121"/>
      <c r="VAS52" s="121"/>
      <c r="VAT52" s="121"/>
      <c r="VAU52" s="121"/>
      <c r="VAV52" s="121"/>
      <c r="VAW52" s="121"/>
      <c r="VAX52" s="121"/>
      <c r="VAY52" s="121"/>
      <c r="VAZ52" s="121"/>
      <c r="VBA52" s="121"/>
      <c r="VBB52" s="121"/>
      <c r="VBC52" s="121"/>
      <c r="VBD52" s="121"/>
      <c r="VBE52" s="121"/>
      <c r="VBF52" s="121"/>
      <c r="VBG52" s="121"/>
      <c r="VBH52" s="121"/>
      <c r="VBI52" s="121"/>
      <c r="VBJ52" s="121"/>
      <c r="VBK52" s="121"/>
      <c r="VBL52" s="121"/>
      <c r="VBM52" s="121"/>
      <c r="VBN52" s="121"/>
      <c r="VBO52" s="121"/>
      <c r="VBP52" s="121"/>
      <c r="VBQ52" s="121"/>
      <c r="VBR52" s="121"/>
      <c r="VBS52" s="121"/>
      <c r="VBT52" s="121"/>
      <c r="VBU52" s="121"/>
      <c r="VBV52" s="121"/>
      <c r="VBW52" s="121"/>
      <c r="VBX52" s="121"/>
      <c r="VBY52" s="121"/>
      <c r="VBZ52" s="121"/>
      <c r="VCA52" s="121"/>
      <c r="VCB52" s="121"/>
      <c r="VCC52" s="121"/>
      <c r="VCD52" s="121"/>
      <c r="VCE52" s="121"/>
      <c r="VCF52" s="121"/>
      <c r="VCG52" s="121"/>
      <c r="VCH52" s="121"/>
      <c r="VCI52" s="121"/>
      <c r="VCJ52" s="121"/>
      <c r="VCK52" s="121"/>
      <c r="VCL52" s="121"/>
      <c r="VCM52" s="121"/>
      <c r="VCN52" s="121"/>
      <c r="VCO52" s="121"/>
      <c r="VCP52" s="121"/>
      <c r="VCQ52" s="121"/>
      <c r="VCR52" s="121"/>
      <c r="VCS52" s="121"/>
      <c r="VCT52" s="121"/>
      <c r="VCU52" s="121"/>
      <c r="VCV52" s="121"/>
      <c r="VCW52" s="121"/>
      <c r="VCX52" s="121"/>
      <c r="VCY52" s="121"/>
      <c r="VCZ52" s="121"/>
      <c r="VDA52" s="121"/>
      <c r="VDB52" s="121"/>
      <c r="VDC52" s="121"/>
      <c r="VDD52" s="121"/>
      <c r="VDE52" s="121"/>
      <c r="VDF52" s="121"/>
      <c r="VDG52" s="121"/>
      <c r="VDH52" s="121"/>
      <c r="VDI52" s="121"/>
      <c r="VDJ52" s="121"/>
      <c r="VDK52" s="121"/>
      <c r="VDL52" s="121"/>
      <c r="VDM52" s="121"/>
      <c r="VDN52" s="121"/>
      <c r="VDO52" s="121"/>
      <c r="VDP52" s="121"/>
      <c r="VDQ52" s="121"/>
      <c r="VDR52" s="121"/>
      <c r="VDS52" s="121"/>
      <c r="VDT52" s="121"/>
      <c r="VDU52" s="121"/>
      <c r="VDV52" s="121"/>
      <c r="VDW52" s="121"/>
      <c r="VDX52" s="121"/>
      <c r="VDY52" s="121"/>
      <c r="VDZ52" s="121"/>
      <c r="VEA52" s="121"/>
      <c r="VEB52" s="121"/>
      <c r="VEC52" s="121"/>
      <c r="VED52" s="121"/>
      <c r="VEE52" s="121"/>
      <c r="VEF52" s="121"/>
      <c r="VEG52" s="121"/>
      <c r="VEH52" s="121"/>
      <c r="VEI52" s="121"/>
      <c r="VEJ52" s="121"/>
      <c r="VEK52" s="121"/>
      <c r="VEL52" s="121"/>
      <c r="VEM52" s="121"/>
      <c r="VEN52" s="121"/>
      <c r="VEO52" s="121"/>
      <c r="VEP52" s="121"/>
      <c r="VEQ52" s="121"/>
      <c r="VER52" s="121"/>
      <c r="VES52" s="121"/>
      <c r="VET52" s="121"/>
      <c r="VEU52" s="121"/>
      <c r="VEV52" s="121"/>
      <c r="VEW52" s="121"/>
      <c r="VEX52" s="121"/>
      <c r="VEY52" s="121"/>
      <c r="VEZ52" s="121"/>
      <c r="VFA52" s="121"/>
      <c r="VFB52" s="121"/>
      <c r="VFC52" s="121"/>
      <c r="VFD52" s="121"/>
      <c r="VFE52" s="121"/>
      <c r="VFF52" s="121"/>
      <c r="VFG52" s="121"/>
      <c r="VFH52" s="121"/>
      <c r="VFI52" s="121"/>
      <c r="VFJ52" s="121"/>
      <c r="VFK52" s="121"/>
      <c r="VFL52" s="121"/>
      <c r="VFM52" s="121"/>
      <c r="VFN52" s="121"/>
      <c r="VFO52" s="121"/>
      <c r="VFP52" s="121"/>
      <c r="VFQ52" s="121"/>
      <c r="VFR52" s="121"/>
      <c r="VFS52" s="121"/>
      <c r="VFT52" s="121"/>
      <c r="VFU52" s="121"/>
      <c r="VFV52" s="121"/>
      <c r="VFW52" s="121"/>
      <c r="VFX52" s="121"/>
      <c r="VFY52" s="121"/>
      <c r="VFZ52" s="121"/>
      <c r="VGA52" s="121"/>
      <c r="VGB52" s="121"/>
      <c r="VGC52" s="121"/>
      <c r="VGD52" s="121"/>
      <c r="VGE52" s="121"/>
      <c r="VGF52" s="121"/>
      <c r="VGG52" s="121"/>
      <c r="VGH52" s="121"/>
      <c r="VGI52" s="121"/>
      <c r="VGJ52" s="121"/>
      <c r="VGK52" s="121"/>
      <c r="VGL52" s="121"/>
      <c r="VGM52" s="121"/>
      <c r="VGN52" s="121"/>
      <c r="VGO52" s="121"/>
      <c r="VGP52" s="121"/>
      <c r="VGQ52" s="121"/>
      <c r="VGR52" s="121"/>
      <c r="VGS52" s="121"/>
      <c r="VGT52" s="121"/>
      <c r="VGU52" s="121"/>
      <c r="VGV52" s="121"/>
      <c r="VGW52" s="121"/>
      <c r="VGX52" s="121"/>
      <c r="VGY52" s="121"/>
      <c r="VGZ52" s="121"/>
      <c r="VHA52" s="121"/>
      <c r="VHB52" s="121"/>
      <c r="VHC52" s="121"/>
      <c r="VHD52" s="121"/>
      <c r="VHE52" s="121"/>
      <c r="VHF52" s="121"/>
      <c r="VHG52" s="121"/>
      <c r="VHH52" s="121"/>
      <c r="VHI52" s="121"/>
      <c r="VHJ52" s="121"/>
      <c r="VHK52" s="121"/>
      <c r="VHL52" s="121"/>
      <c r="VHM52" s="121"/>
      <c r="VHN52" s="121"/>
      <c r="VHO52" s="121"/>
      <c r="VHP52" s="121"/>
      <c r="VHQ52" s="121"/>
      <c r="VHR52" s="121"/>
      <c r="VHS52" s="121"/>
      <c r="VHT52" s="121"/>
      <c r="VHU52" s="121"/>
      <c r="VHV52" s="121"/>
      <c r="VHW52" s="121"/>
      <c r="VHX52" s="121"/>
      <c r="VHY52" s="121"/>
      <c r="VHZ52" s="121"/>
      <c r="VIA52" s="121"/>
      <c r="VIB52" s="121"/>
      <c r="VIC52" s="121"/>
      <c r="VID52" s="121"/>
      <c r="VIE52" s="121"/>
      <c r="VIF52" s="121"/>
      <c r="VIG52" s="121"/>
      <c r="VIH52" s="121"/>
      <c r="VII52" s="121"/>
      <c r="VIJ52" s="121"/>
      <c r="VIK52" s="121"/>
      <c r="VIL52" s="121"/>
      <c r="VIM52" s="121"/>
      <c r="VIN52" s="121"/>
      <c r="VIO52" s="121"/>
      <c r="VIP52" s="121"/>
      <c r="VIQ52" s="121"/>
      <c r="VIR52" s="121"/>
      <c r="VIS52" s="121"/>
      <c r="VIT52" s="121"/>
      <c r="VIU52" s="121"/>
      <c r="VIV52" s="121"/>
      <c r="VIW52" s="121"/>
      <c r="VIX52" s="121"/>
      <c r="VIY52" s="121"/>
      <c r="VIZ52" s="121"/>
      <c r="VJA52" s="121"/>
      <c r="VJB52" s="121"/>
      <c r="VJC52" s="121"/>
      <c r="VJD52" s="121"/>
      <c r="VJE52" s="121"/>
      <c r="VJF52" s="121"/>
      <c r="VJG52" s="121"/>
      <c r="VJH52" s="121"/>
      <c r="VJI52" s="121"/>
      <c r="VJJ52" s="121"/>
      <c r="VJK52" s="121"/>
      <c r="VJL52" s="121"/>
      <c r="VJM52" s="121"/>
      <c r="VJN52" s="121"/>
      <c r="VJO52" s="121"/>
      <c r="VJP52" s="121"/>
      <c r="VJQ52" s="121"/>
      <c r="VJR52" s="121"/>
      <c r="VJS52" s="121"/>
      <c r="VJT52" s="121"/>
      <c r="VJU52" s="121"/>
      <c r="VJV52" s="121"/>
      <c r="VJW52" s="121"/>
      <c r="VJX52" s="121"/>
      <c r="VJY52" s="121"/>
      <c r="VJZ52" s="121"/>
      <c r="VKA52" s="121"/>
      <c r="VKB52" s="121"/>
      <c r="VKC52" s="121"/>
      <c r="VKD52" s="121"/>
      <c r="VKE52" s="121"/>
      <c r="VKF52" s="121"/>
      <c r="VKG52" s="121"/>
      <c r="VKH52" s="121"/>
      <c r="VKI52" s="121"/>
      <c r="VKJ52" s="121"/>
      <c r="VKK52" s="121"/>
      <c r="VKL52" s="121"/>
      <c r="VKM52" s="121"/>
      <c r="VKN52" s="121"/>
      <c r="VKO52" s="121"/>
      <c r="VKP52" s="121"/>
      <c r="VKQ52" s="121"/>
      <c r="VKR52" s="121"/>
      <c r="VKS52" s="121"/>
      <c r="VKT52" s="121"/>
      <c r="VKU52" s="121"/>
      <c r="VKV52" s="121"/>
      <c r="VKW52" s="121"/>
      <c r="VKX52" s="121"/>
      <c r="VKY52" s="121"/>
      <c r="VKZ52" s="121"/>
      <c r="VLA52" s="121"/>
      <c r="VLB52" s="121"/>
      <c r="VLC52" s="121"/>
      <c r="VLD52" s="121"/>
      <c r="VLE52" s="121"/>
      <c r="VLF52" s="121"/>
      <c r="VLG52" s="121"/>
      <c r="VLH52" s="121"/>
      <c r="VLI52" s="121"/>
      <c r="VLJ52" s="121"/>
      <c r="VLK52" s="121"/>
      <c r="VLL52" s="121"/>
      <c r="VLM52" s="121"/>
      <c r="VLN52" s="121"/>
      <c r="VLO52" s="121"/>
      <c r="VLP52" s="121"/>
      <c r="VLQ52" s="121"/>
      <c r="VLR52" s="121"/>
      <c r="VLS52" s="121"/>
      <c r="VLT52" s="121"/>
      <c r="VLU52" s="121"/>
      <c r="VLV52" s="121"/>
      <c r="VLW52" s="121"/>
      <c r="VLX52" s="121"/>
      <c r="VLY52" s="121"/>
      <c r="VLZ52" s="121"/>
      <c r="VMA52" s="121"/>
      <c r="VMB52" s="121"/>
      <c r="VMC52" s="121"/>
      <c r="VMD52" s="121"/>
      <c r="VME52" s="121"/>
      <c r="VMF52" s="121"/>
      <c r="VMG52" s="121"/>
      <c r="VMH52" s="121"/>
      <c r="VMI52" s="121"/>
      <c r="VMJ52" s="121"/>
      <c r="VMK52" s="121"/>
      <c r="VML52" s="121"/>
      <c r="VMM52" s="121"/>
      <c r="VMN52" s="121"/>
      <c r="VMO52" s="121"/>
      <c r="VMP52" s="121"/>
      <c r="VMQ52" s="121"/>
      <c r="VMR52" s="121"/>
      <c r="VMS52" s="121"/>
      <c r="VMT52" s="121"/>
      <c r="VMU52" s="121"/>
      <c r="VMV52" s="121"/>
      <c r="VMW52" s="121"/>
      <c r="VMX52" s="121"/>
      <c r="VMY52" s="121"/>
      <c r="VMZ52" s="121"/>
      <c r="VNA52" s="121"/>
      <c r="VNB52" s="121"/>
      <c r="VNC52" s="121"/>
      <c r="VND52" s="121"/>
      <c r="VNE52" s="121"/>
      <c r="VNF52" s="121"/>
      <c r="VNG52" s="121"/>
      <c r="VNH52" s="121"/>
      <c r="VNI52" s="121"/>
      <c r="VNJ52" s="121"/>
      <c r="VNK52" s="121"/>
      <c r="VNL52" s="121"/>
      <c r="VNM52" s="121"/>
      <c r="VNN52" s="121"/>
      <c r="VNO52" s="121"/>
      <c r="VNP52" s="121"/>
      <c r="VNQ52" s="121"/>
      <c r="VNR52" s="121"/>
      <c r="VNS52" s="121"/>
      <c r="VNT52" s="121"/>
      <c r="VNU52" s="121"/>
      <c r="VNV52" s="121"/>
      <c r="VNW52" s="121"/>
      <c r="VNX52" s="121"/>
      <c r="VNY52" s="121"/>
      <c r="VNZ52" s="121"/>
      <c r="VOA52" s="121"/>
      <c r="VOB52" s="121"/>
      <c r="VOC52" s="121"/>
      <c r="VOD52" s="121"/>
      <c r="VOE52" s="121"/>
      <c r="VOF52" s="121"/>
      <c r="VOG52" s="121"/>
      <c r="VOH52" s="121"/>
      <c r="VOI52" s="121"/>
      <c r="VOJ52" s="121"/>
      <c r="VOK52" s="121"/>
      <c r="VOL52" s="121"/>
      <c r="VOM52" s="121"/>
      <c r="VON52" s="121"/>
      <c r="VOO52" s="121"/>
      <c r="VOP52" s="121"/>
      <c r="VOQ52" s="121"/>
      <c r="VOR52" s="121"/>
      <c r="VOS52" s="121"/>
      <c r="VOT52" s="121"/>
      <c r="VOU52" s="121"/>
      <c r="VOV52" s="121"/>
      <c r="VOW52" s="121"/>
      <c r="VOX52" s="121"/>
      <c r="VOY52" s="121"/>
      <c r="VOZ52" s="121"/>
      <c r="VPA52" s="121"/>
      <c r="VPB52" s="121"/>
      <c r="VPC52" s="121"/>
      <c r="VPD52" s="121"/>
      <c r="VPE52" s="121"/>
      <c r="VPF52" s="121"/>
      <c r="VPG52" s="121"/>
      <c r="VPH52" s="121"/>
      <c r="VPI52" s="121"/>
      <c r="VPJ52" s="121"/>
      <c r="VPK52" s="121"/>
      <c r="VPL52" s="121"/>
      <c r="VPM52" s="121"/>
      <c r="VPN52" s="121"/>
      <c r="VPO52" s="121"/>
      <c r="VPP52" s="121"/>
      <c r="VPQ52" s="121"/>
      <c r="VPR52" s="121"/>
      <c r="VPS52" s="121"/>
      <c r="VPT52" s="121"/>
      <c r="VPU52" s="121"/>
      <c r="VPV52" s="121"/>
      <c r="VPW52" s="121"/>
      <c r="VPX52" s="121"/>
      <c r="VPY52" s="121"/>
      <c r="VPZ52" s="121"/>
      <c r="VQA52" s="121"/>
      <c r="VQB52" s="121"/>
      <c r="VQC52" s="121"/>
      <c r="VQD52" s="121"/>
      <c r="VQE52" s="121"/>
      <c r="VQF52" s="121"/>
      <c r="VQG52" s="121"/>
      <c r="VQH52" s="121"/>
      <c r="VQI52" s="121"/>
      <c r="VQJ52" s="121"/>
      <c r="VQK52" s="121"/>
      <c r="VQL52" s="121"/>
      <c r="VQM52" s="121"/>
      <c r="VQN52" s="121"/>
      <c r="VQO52" s="121"/>
      <c r="VQP52" s="121"/>
      <c r="VQQ52" s="121"/>
      <c r="VQR52" s="121"/>
      <c r="VQS52" s="121"/>
      <c r="VQT52" s="121"/>
      <c r="VQU52" s="121"/>
      <c r="VQV52" s="121"/>
      <c r="VQW52" s="121"/>
      <c r="VQX52" s="121"/>
      <c r="VQY52" s="121"/>
      <c r="VQZ52" s="121"/>
      <c r="VRA52" s="121"/>
      <c r="VRB52" s="121"/>
      <c r="VRC52" s="121"/>
      <c r="VRD52" s="121"/>
      <c r="VRE52" s="121"/>
      <c r="VRF52" s="121"/>
      <c r="VRG52" s="121"/>
      <c r="VRH52" s="121"/>
      <c r="VRI52" s="121"/>
      <c r="VRJ52" s="121"/>
      <c r="VRK52" s="121"/>
      <c r="VRL52" s="121"/>
      <c r="VRM52" s="121"/>
      <c r="VRN52" s="121"/>
      <c r="VRO52" s="121"/>
      <c r="VRP52" s="121"/>
      <c r="VRQ52" s="121"/>
      <c r="VRR52" s="121"/>
      <c r="VRS52" s="121"/>
      <c r="VRT52" s="121"/>
      <c r="VRU52" s="121"/>
      <c r="VRV52" s="121"/>
      <c r="VRW52" s="121"/>
      <c r="VRX52" s="121"/>
      <c r="VRY52" s="121"/>
      <c r="VRZ52" s="121"/>
      <c r="VSA52" s="121"/>
      <c r="VSB52" s="121"/>
      <c r="VSC52" s="121"/>
      <c r="VSD52" s="121"/>
      <c r="VSE52" s="121"/>
      <c r="VSF52" s="121"/>
      <c r="VSG52" s="121"/>
      <c r="VSH52" s="121"/>
      <c r="VSI52" s="121"/>
      <c r="VSJ52" s="121"/>
      <c r="VSK52" s="121"/>
      <c r="VSL52" s="121"/>
      <c r="VSM52" s="121"/>
      <c r="VSN52" s="121"/>
      <c r="VSO52" s="121"/>
      <c r="VSP52" s="121"/>
      <c r="VSQ52" s="121"/>
      <c r="VSR52" s="121"/>
      <c r="VSS52" s="121"/>
      <c r="VST52" s="121"/>
      <c r="VSU52" s="121"/>
      <c r="VSV52" s="121"/>
      <c r="VSW52" s="121"/>
      <c r="VSX52" s="121"/>
      <c r="VSY52" s="121"/>
      <c r="VSZ52" s="121"/>
      <c r="VTA52" s="121"/>
      <c r="VTB52" s="121"/>
      <c r="VTC52" s="121"/>
      <c r="VTD52" s="121"/>
      <c r="VTE52" s="121"/>
      <c r="VTF52" s="121"/>
      <c r="VTG52" s="121"/>
      <c r="VTH52" s="121"/>
      <c r="VTI52" s="121"/>
      <c r="VTJ52" s="121"/>
      <c r="VTK52" s="121"/>
      <c r="VTL52" s="121"/>
      <c r="VTM52" s="121"/>
      <c r="VTN52" s="121"/>
      <c r="VTO52" s="121"/>
      <c r="VTP52" s="121"/>
      <c r="VTQ52" s="121"/>
      <c r="VTR52" s="121"/>
      <c r="VTS52" s="121"/>
      <c r="VTT52" s="121"/>
      <c r="VTU52" s="121"/>
      <c r="VTV52" s="121"/>
      <c r="VTW52" s="121"/>
      <c r="VTX52" s="121"/>
      <c r="VTY52" s="121"/>
      <c r="VTZ52" s="121"/>
      <c r="VUA52" s="121"/>
      <c r="VUB52" s="121"/>
      <c r="VUC52" s="121"/>
      <c r="VUD52" s="121"/>
      <c r="VUE52" s="121"/>
      <c r="VUF52" s="121"/>
      <c r="VUG52" s="121"/>
      <c r="VUH52" s="121"/>
      <c r="VUI52" s="121"/>
      <c r="VUJ52" s="121"/>
      <c r="VUK52" s="121"/>
      <c r="VUL52" s="121"/>
      <c r="VUM52" s="121"/>
      <c r="VUN52" s="121"/>
      <c r="VUO52" s="121"/>
      <c r="VUP52" s="121"/>
      <c r="VUQ52" s="121"/>
      <c r="VUR52" s="121"/>
      <c r="VUS52" s="121"/>
      <c r="VUT52" s="121"/>
      <c r="VUU52" s="121"/>
      <c r="VUV52" s="121"/>
      <c r="VUW52" s="121"/>
      <c r="VUX52" s="121"/>
      <c r="VUY52" s="121"/>
      <c r="VUZ52" s="121"/>
      <c r="VVA52" s="121"/>
      <c r="VVB52" s="121"/>
      <c r="VVC52" s="121"/>
      <c r="VVD52" s="121"/>
      <c r="VVE52" s="121"/>
      <c r="VVF52" s="121"/>
      <c r="VVG52" s="121"/>
      <c r="VVH52" s="121"/>
      <c r="VVI52" s="121"/>
      <c r="VVJ52" s="121"/>
      <c r="VVK52" s="121"/>
      <c r="VVL52" s="121"/>
      <c r="VVM52" s="121"/>
      <c r="VVN52" s="121"/>
      <c r="VVO52" s="121"/>
      <c r="VVP52" s="121"/>
      <c r="VVQ52" s="121"/>
      <c r="VVR52" s="121"/>
      <c r="VVS52" s="121"/>
      <c r="VVT52" s="121"/>
      <c r="VVU52" s="121"/>
      <c r="VVV52" s="121"/>
      <c r="VVW52" s="121"/>
      <c r="VVX52" s="121"/>
      <c r="VVY52" s="121"/>
      <c r="VVZ52" s="121"/>
      <c r="VWA52" s="121"/>
      <c r="VWB52" s="121"/>
      <c r="VWC52" s="121"/>
      <c r="VWD52" s="121"/>
      <c r="VWE52" s="121"/>
      <c r="VWF52" s="121"/>
      <c r="VWG52" s="121"/>
      <c r="VWH52" s="121"/>
      <c r="VWI52" s="121"/>
      <c r="VWJ52" s="121"/>
      <c r="VWK52" s="121"/>
      <c r="VWL52" s="121"/>
      <c r="VWM52" s="121"/>
      <c r="VWN52" s="121"/>
      <c r="VWO52" s="121"/>
      <c r="VWP52" s="121"/>
      <c r="VWQ52" s="121"/>
      <c r="VWR52" s="121"/>
      <c r="VWS52" s="121"/>
      <c r="VWT52" s="121"/>
      <c r="VWU52" s="121"/>
      <c r="VWV52" s="121"/>
      <c r="VWW52" s="121"/>
      <c r="VWX52" s="121"/>
      <c r="VWY52" s="121"/>
      <c r="VWZ52" s="121"/>
      <c r="VXA52" s="121"/>
      <c r="VXB52" s="121"/>
      <c r="VXC52" s="121"/>
      <c r="VXD52" s="121"/>
      <c r="VXE52" s="121"/>
      <c r="VXF52" s="121"/>
      <c r="VXG52" s="121"/>
      <c r="VXH52" s="121"/>
      <c r="VXI52" s="121"/>
      <c r="VXJ52" s="121"/>
      <c r="VXK52" s="121"/>
      <c r="VXL52" s="121"/>
      <c r="VXM52" s="121"/>
      <c r="VXN52" s="121"/>
      <c r="VXO52" s="121"/>
      <c r="VXP52" s="121"/>
      <c r="VXQ52" s="121"/>
      <c r="VXR52" s="121"/>
      <c r="VXS52" s="121"/>
      <c r="VXT52" s="121"/>
      <c r="VXU52" s="121"/>
      <c r="VXV52" s="121"/>
      <c r="VXW52" s="121"/>
      <c r="VXX52" s="121"/>
      <c r="VXY52" s="121"/>
      <c r="VXZ52" s="121"/>
      <c r="VYA52" s="121"/>
      <c r="VYB52" s="121"/>
      <c r="VYC52" s="121"/>
      <c r="VYD52" s="121"/>
      <c r="VYE52" s="121"/>
      <c r="VYF52" s="121"/>
      <c r="VYG52" s="121"/>
      <c r="VYH52" s="121"/>
      <c r="VYI52" s="121"/>
      <c r="VYJ52" s="121"/>
      <c r="VYK52" s="121"/>
      <c r="VYL52" s="121"/>
      <c r="VYM52" s="121"/>
      <c r="VYN52" s="121"/>
      <c r="VYO52" s="121"/>
      <c r="VYP52" s="121"/>
      <c r="VYQ52" s="121"/>
      <c r="VYR52" s="121"/>
      <c r="VYS52" s="121"/>
      <c r="VYT52" s="121"/>
      <c r="VYU52" s="121"/>
      <c r="VYV52" s="121"/>
      <c r="VYW52" s="121"/>
      <c r="VYX52" s="121"/>
      <c r="VYY52" s="121"/>
      <c r="VYZ52" s="121"/>
      <c r="VZA52" s="121"/>
      <c r="VZB52" s="121"/>
      <c r="VZC52" s="121"/>
      <c r="VZD52" s="121"/>
      <c r="VZE52" s="121"/>
      <c r="VZF52" s="121"/>
      <c r="VZG52" s="121"/>
      <c r="VZH52" s="121"/>
      <c r="VZI52" s="121"/>
      <c r="VZJ52" s="121"/>
      <c r="VZK52" s="121"/>
      <c r="VZL52" s="121"/>
      <c r="VZM52" s="121"/>
      <c r="VZN52" s="121"/>
      <c r="VZO52" s="121"/>
      <c r="VZP52" s="121"/>
      <c r="VZQ52" s="121"/>
      <c r="VZR52" s="121"/>
      <c r="VZS52" s="121"/>
      <c r="VZT52" s="121"/>
      <c r="VZU52" s="121"/>
      <c r="VZV52" s="121"/>
      <c r="VZW52" s="121"/>
      <c r="VZX52" s="121"/>
      <c r="VZY52" s="121"/>
      <c r="VZZ52" s="121"/>
      <c r="WAA52" s="121"/>
      <c r="WAB52" s="121"/>
      <c r="WAC52" s="121"/>
      <c r="WAD52" s="121"/>
      <c r="WAE52" s="121"/>
      <c r="WAF52" s="121"/>
      <c r="WAG52" s="121"/>
      <c r="WAH52" s="121"/>
      <c r="WAI52" s="121"/>
      <c r="WAJ52" s="121"/>
      <c r="WAK52" s="121"/>
      <c r="WAL52" s="121"/>
      <c r="WAM52" s="121"/>
      <c r="WAN52" s="121"/>
      <c r="WAO52" s="121"/>
      <c r="WAP52" s="121"/>
      <c r="WAQ52" s="121"/>
      <c r="WAR52" s="121"/>
      <c r="WAS52" s="121"/>
      <c r="WAT52" s="121"/>
      <c r="WAU52" s="121"/>
      <c r="WAV52" s="121"/>
      <c r="WAW52" s="121"/>
      <c r="WAX52" s="121"/>
      <c r="WAY52" s="121"/>
      <c r="WAZ52" s="121"/>
      <c r="WBA52" s="121"/>
      <c r="WBB52" s="121"/>
      <c r="WBC52" s="121"/>
      <c r="WBD52" s="121"/>
      <c r="WBE52" s="121"/>
      <c r="WBF52" s="121"/>
      <c r="WBG52" s="121"/>
      <c r="WBH52" s="121"/>
      <c r="WBI52" s="121"/>
      <c r="WBJ52" s="121"/>
      <c r="WBK52" s="121"/>
      <c r="WBL52" s="121"/>
      <c r="WBM52" s="121"/>
      <c r="WBN52" s="121"/>
      <c r="WBO52" s="121"/>
      <c r="WBP52" s="121"/>
      <c r="WBQ52" s="121"/>
      <c r="WBR52" s="121"/>
      <c r="WBS52" s="121"/>
      <c r="WBT52" s="121"/>
      <c r="WBU52" s="121"/>
      <c r="WBV52" s="121"/>
      <c r="WBW52" s="121"/>
      <c r="WBX52" s="121"/>
      <c r="WBY52" s="121"/>
      <c r="WBZ52" s="121"/>
      <c r="WCA52" s="121"/>
      <c r="WCB52" s="121"/>
      <c r="WCC52" s="121"/>
      <c r="WCD52" s="121"/>
      <c r="WCE52" s="121"/>
      <c r="WCF52" s="121"/>
      <c r="WCG52" s="121"/>
      <c r="WCH52" s="121"/>
      <c r="WCI52" s="121"/>
      <c r="WCJ52" s="121"/>
      <c r="WCK52" s="121"/>
      <c r="WCL52" s="121"/>
      <c r="WCM52" s="121"/>
      <c r="WCN52" s="121"/>
      <c r="WCO52" s="121"/>
      <c r="WCP52" s="121"/>
      <c r="WCQ52" s="121"/>
      <c r="WCR52" s="121"/>
      <c r="WCS52" s="121"/>
      <c r="WCT52" s="121"/>
      <c r="WCU52" s="121"/>
      <c r="WCV52" s="121"/>
      <c r="WCW52" s="121"/>
      <c r="WCX52" s="121"/>
      <c r="WCY52" s="121"/>
      <c r="WCZ52" s="121"/>
      <c r="WDA52" s="121"/>
      <c r="WDB52" s="121"/>
      <c r="WDC52" s="121"/>
      <c r="WDD52" s="121"/>
      <c r="WDE52" s="121"/>
      <c r="WDF52" s="121"/>
      <c r="WDG52" s="121"/>
      <c r="WDH52" s="121"/>
      <c r="WDI52" s="121"/>
      <c r="WDJ52" s="121"/>
      <c r="WDK52" s="121"/>
      <c r="WDL52" s="121"/>
      <c r="WDM52" s="121"/>
      <c r="WDN52" s="121"/>
      <c r="WDO52" s="121"/>
      <c r="WDP52" s="121"/>
      <c r="WDQ52" s="121"/>
      <c r="WDR52" s="121"/>
      <c r="WDS52" s="121"/>
      <c r="WDT52" s="121"/>
      <c r="WDU52" s="121"/>
      <c r="WDV52" s="121"/>
      <c r="WDW52" s="121"/>
      <c r="WDX52" s="121"/>
      <c r="WDY52" s="121"/>
      <c r="WDZ52" s="121"/>
      <c r="WEA52" s="121"/>
      <c r="WEB52" s="121"/>
      <c r="WEC52" s="121"/>
      <c r="WED52" s="121"/>
      <c r="WEE52" s="121"/>
      <c r="WEF52" s="121"/>
      <c r="WEG52" s="121"/>
      <c r="WEH52" s="121"/>
      <c r="WEI52" s="121"/>
      <c r="WEJ52" s="121"/>
      <c r="WEK52" s="121"/>
      <c r="WEL52" s="121"/>
      <c r="WEM52" s="121"/>
      <c r="WEN52" s="121"/>
      <c r="WEO52" s="121"/>
      <c r="WEP52" s="121"/>
      <c r="WEQ52" s="121"/>
      <c r="WER52" s="121"/>
      <c r="WES52" s="121"/>
      <c r="WET52" s="121"/>
      <c r="WEU52" s="121"/>
      <c r="WEV52" s="121"/>
      <c r="WEW52" s="121"/>
      <c r="WEX52" s="121"/>
      <c r="WEY52" s="121"/>
      <c r="WEZ52" s="121"/>
      <c r="WFA52" s="121"/>
      <c r="WFB52" s="121"/>
      <c r="WFC52" s="121"/>
      <c r="WFD52" s="121"/>
      <c r="WFE52" s="121"/>
      <c r="WFF52" s="121"/>
      <c r="WFG52" s="121"/>
      <c r="WFH52" s="121"/>
      <c r="WFI52" s="121"/>
      <c r="WFJ52" s="121"/>
      <c r="WFK52" s="121"/>
      <c r="WFL52" s="121"/>
      <c r="WFM52" s="121"/>
      <c r="WFN52" s="121"/>
      <c r="WFO52" s="121"/>
      <c r="WFP52" s="121"/>
      <c r="WFQ52" s="121"/>
      <c r="WFR52" s="121"/>
      <c r="WFS52" s="121"/>
      <c r="WFT52" s="121"/>
      <c r="WFU52" s="121"/>
      <c r="WFV52" s="121"/>
      <c r="WFW52" s="121"/>
      <c r="WFX52" s="121"/>
      <c r="WFY52" s="121"/>
      <c r="WFZ52" s="121"/>
      <c r="WGA52" s="121"/>
      <c r="WGB52" s="121"/>
      <c r="WGC52" s="121"/>
      <c r="WGD52" s="121"/>
      <c r="WGE52" s="121"/>
      <c r="WGF52" s="121"/>
      <c r="WGG52" s="121"/>
      <c r="WGH52" s="121"/>
      <c r="WGI52" s="121"/>
      <c r="WGJ52" s="121"/>
      <c r="WGK52" s="121"/>
      <c r="WGL52" s="121"/>
      <c r="WGM52" s="121"/>
      <c r="WGN52" s="121"/>
      <c r="WGO52" s="121"/>
      <c r="WGP52" s="121"/>
      <c r="WGQ52" s="121"/>
      <c r="WGR52" s="121"/>
      <c r="WGS52" s="121"/>
      <c r="WGT52" s="121"/>
      <c r="WGU52" s="121"/>
      <c r="WGV52" s="121"/>
      <c r="WGW52" s="121"/>
      <c r="WGX52" s="121"/>
      <c r="WGY52" s="121"/>
      <c r="WGZ52" s="121"/>
      <c r="WHA52" s="121"/>
      <c r="WHB52" s="121"/>
      <c r="WHC52" s="121"/>
      <c r="WHD52" s="121"/>
      <c r="WHE52" s="121"/>
      <c r="WHF52" s="121"/>
      <c r="WHG52" s="121"/>
      <c r="WHH52" s="121"/>
      <c r="WHI52" s="121"/>
      <c r="WHJ52" s="121"/>
      <c r="WHK52" s="121"/>
      <c r="WHL52" s="121"/>
      <c r="WHM52" s="121"/>
      <c r="WHN52" s="121"/>
      <c r="WHO52" s="121"/>
      <c r="WHP52" s="121"/>
      <c r="WHQ52" s="121"/>
      <c r="WHR52" s="121"/>
      <c r="WHS52" s="121"/>
      <c r="WHT52" s="121"/>
      <c r="WHU52" s="121"/>
      <c r="WHV52" s="121"/>
      <c r="WHW52" s="121"/>
      <c r="WHX52" s="121"/>
      <c r="WHY52" s="121"/>
      <c r="WHZ52" s="121"/>
      <c r="WIA52" s="121"/>
      <c r="WIB52" s="121"/>
      <c r="WIC52" s="121"/>
      <c r="WID52" s="121"/>
      <c r="WIE52" s="121"/>
      <c r="WIF52" s="121"/>
      <c r="WIG52" s="121"/>
      <c r="WIH52" s="121"/>
      <c r="WII52" s="121"/>
      <c r="WIJ52" s="121"/>
      <c r="WIK52" s="121"/>
      <c r="WIL52" s="121"/>
      <c r="WIM52" s="121"/>
      <c r="WIN52" s="121"/>
      <c r="WIO52" s="121"/>
      <c r="WIP52" s="121"/>
      <c r="WIQ52" s="121"/>
      <c r="WIR52" s="121"/>
      <c r="WIS52" s="121"/>
      <c r="WIT52" s="121"/>
      <c r="WIU52" s="121"/>
      <c r="WIV52" s="121"/>
      <c r="WIW52" s="121"/>
      <c r="WIX52" s="121"/>
      <c r="WIY52" s="121"/>
      <c r="WIZ52" s="121"/>
      <c r="WJA52" s="121"/>
      <c r="WJB52" s="121"/>
      <c r="WJC52" s="121"/>
      <c r="WJD52" s="121"/>
      <c r="WJE52" s="121"/>
      <c r="WJF52" s="121"/>
      <c r="WJG52" s="121"/>
      <c r="WJH52" s="121"/>
      <c r="WJI52" s="121"/>
      <c r="WJJ52" s="121"/>
      <c r="WJK52" s="121"/>
      <c r="WJL52" s="121"/>
      <c r="WJM52" s="121"/>
      <c r="WJN52" s="121"/>
      <c r="WJO52" s="121"/>
      <c r="WJP52" s="121"/>
      <c r="WJQ52" s="121"/>
      <c r="WJR52" s="121"/>
      <c r="WJS52" s="121"/>
      <c r="WJT52" s="121"/>
      <c r="WJU52" s="121"/>
      <c r="WJV52" s="121"/>
      <c r="WJW52" s="121"/>
      <c r="WJX52" s="121"/>
      <c r="WJY52" s="121"/>
      <c r="WJZ52" s="121"/>
      <c r="WKA52" s="121"/>
      <c r="WKB52" s="121"/>
      <c r="WKC52" s="121"/>
      <c r="WKD52" s="121"/>
      <c r="WKE52" s="121"/>
      <c r="WKF52" s="121"/>
      <c r="WKG52" s="121"/>
      <c r="WKH52" s="121"/>
      <c r="WKI52" s="121"/>
      <c r="WKJ52" s="121"/>
      <c r="WKK52" s="121"/>
      <c r="WKL52" s="121"/>
      <c r="WKM52" s="121"/>
      <c r="WKN52" s="121"/>
      <c r="WKO52" s="121"/>
      <c r="WKP52" s="121"/>
      <c r="WKQ52" s="121"/>
      <c r="WKR52" s="121"/>
      <c r="WKS52" s="121"/>
      <c r="WKT52" s="121"/>
      <c r="WKU52" s="121"/>
      <c r="WKV52" s="121"/>
      <c r="WKW52" s="121"/>
      <c r="WKX52" s="121"/>
      <c r="WKY52" s="121"/>
      <c r="WKZ52" s="121"/>
      <c r="WLA52" s="121"/>
      <c r="WLB52" s="121"/>
      <c r="WLC52" s="121"/>
      <c r="WLD52" s="121"/>
      <c r="WLE52" s="121"/>
      <c r="WLF52" s="121"/>
      <c r="WLG52" s="121"/>
      <c r="WLH52" s="121"/>
      <c r="WLI52" s="121"/>
      <c r="WLJ52" s="121"/>
      <c r="WLK52" s="121"/>
      <c r="WLL52" s="121"/>
      <c r="WLM52" s="121"/>
      <c r="WLN52" s="121"/>
      <c r="WLO52" s="121"/>
      <c r="WLP52" s="121"/>
      <c r="WLQ52" s="121"/>
      <c r="WLR52" s="121"/>
      <c r="WLS52" s="121"/>
      <c r="WLT52" s="121"/>
      <c r="WLU52" s="121"/>
      <c r="WLV52" s="121"/>
      <c r="WLW52" s="121"/>
      <c r="WLX52" s="121"/>
      <c r="WLY52" s="121"/>
      <c r="WLZ52" s="121"/>
      <c r="WMA52" s="121"/>
      <c r="WMB52" s="121"/>
      <c r="WMC52" s="121"/>
      <c r="WMD52" s="121"/>
      <c r="WME52" s="121"/>
      <c r="WMF52" s="121"/>
      <c r="WMG52" s="121"/>
      <c r="WMH52" s="121"/>
      <c r="WMI52" s="121"/>
      <c r="WMJ52" s="121"/>
      <c r="WMK52" s="121"/>
      <c r="WML52" s="121"/>
      <c r="WMM52" s="121"/>
      <c r="WMN52" s="121"/>
      <c r="WMO52" s="121"/>
      <c r="WMP52" s="121"/>
      <c r="WMQ52" s="121"/>
      <c r="WMR52" s="121"/>
      <c r="WMS52" s="121"/>
      <c r="WMT52" s="121"/>
      <c r="WMU52" s="121"/>
      <c r="WMV52" s="121"/>
      <c r="WMW52" s="121"/>
      <c r="WMX52" s="121"/>
      <c r="WMY52" s="121"/>
      <c r="WMZ52" s="121"/>
      <c r="WNA52" s="121"/>
      <c r="WNB52" s="121"/>
      <c r="WNC52" s="121"/>
      <c r="WND52" s="121"/>
      <c r="WNE52" s="121"/>
      <c r="WNF52" s="121"/>
      <c r="WNG52" s="121"/>
      <c r="WNH52" s="121"/>
      <c r="WNI52" s="121"/>
      <c r="WNJ52" s="121"/>
      <c r="WNK52" s="121"/>
      <c r="WNL52" s="121"/>
      <c r="WNM52" s="121"/>
      <c r="WNN52" s="121"/>
      <c r="WNO52" s="121"/>
      <c r="WNP52" s="121"/>
      <c r="WNQ52" s="121"/>
      <c r="WNR52" s="121"/>
      <c r="WNS52" s="121"/>
      <c r="WNT52" s="121"/>
      <c r="WNU52" s="121"/>
      <c r="WNV52" s="121"/>
      <c r="WNW52" s="121"/>
      <c r="WNX52" s="121"/>
      <c r="WNY52" s="121"/>
      <c r="WNZ52" s="121"/>
      <c r="WOA52" s="121"/>
      <c r="WOB52" s="121"/>
      <c r="WOC52" s="121"/>
      <c r="WOD52" s="121"/>
      <c r="WOE52" s="121"/>
      <c r="WOF52" s="121"/>
      <c r="WOG52" s="121"/>
      <c r="WOH52" s="121"/>
      <c r="WOI52" s="121"/>
      <c r="WOJ52" s="121"/>
      <c r="WOK52" s="121"/>
      <c r="WOL52" s="121"/>
      <c r="WOM52" s="121"/>
      <c r="WON52" s="121"/>
      <c r="WOO52" s="121"/>
      <c r="WOP52" s="121"/>
      <c r="WOQ52" s="121"/>
      <c r="WOR52" s="121"/>
      <c r="WOS52" s="121"/>
      <c r="WOT52" s="121"/>
      <c r="WOU52" s="121"/>
      <c r="WOV52" s="121"/>
      <c r="WOW52" s="121"/>
      <c r="WOX52" s="121"/>
      <c r="WOY52" s="121"/>
      <c r="WOZ52" s="121"/>
      <c r="WPA52" s="121"/>
      <c r="WPB52" s="121"/>
      <c r="WPC52" s="121"/>
      <c r="WPD52" s="121"/>
      <c r="WPE52" s="121"/>
      <c r="WPF52" s="121"/>
      <c r="WPG52" s="121"/>
      <c r="WPH52" s="121"/>
      <c r="WPI52" s="121"/>
      <c r="WPJ52" s="121"/>
      <c r="WPK52" s="121"/>
      <c r="WPL52" s="121"/>
      <c r="WPM52" s="121"/>
      <c r="WPN52" s="121"/>
      <c r="WPO52" s="121"/>
      <c r="WPP52" s="121"/>
      <c r="WPQ52" s="121"/>
      <c r="WPR52" s="121"/>
      <c r="WPS52" s="121"/>
      <c r="WPT52" s="121"/>
      <c r="WPU52" s="121"/>
      <c r="WPV52" s="121"/>
      <c r="WPW52" s="121"/>
      <c r="WPX52" s="121"/>
      <c r="WPY52" s="121"/>
      <c r="WPZ52" s="121"/>
      <c r="WQA52" s="121"/>
      <c r="WQB52" s="121"/>
      <c r="WQC52" s="121"/>
      <c r="WQD52" s="121"/>
      <c r="WQE52" s="121"/>
      <c r="WQF52" s="121"/>
      <c r="WQG52" s="121"/>
      <c r="WQH52" s="121"/>
      <c r="WQI52" s="121"/>
      <c r="WQJ52" s="121"/>
      <c r="WQK52" s="121"/>
      <c r="WQL52" s="121"/>
      <c r="WQM52" s="121"/>
      <c r="WQN52" s="121"/>
      <c r="WQO52" s="121"/>
      <c r="WQP52" s="121"/>
      <c r="WQQ52" s="121"/>
      <c r="WQR52" s="121"/>
      <c r="WQS52" s="121"/>
      <c r="WQT52" s="121"/>
      <c r="WQU52" s="121"/>
      <c r="WQV52" s="121"/>
      <c r="WQW52" s="121"/>
      <c r="WQX52" s="121"/>
      <c r="WQY52" s="121"/>
      <c r="WQZ52" s="121"/>
      <c r="WRA52" s="121"/>
      <c r="WRB52" s="121"/>
      <c r="WRC52" s="121"/>
      <c r="WRD52" s="121"/>
      <c r="WRE52" s="121"/>
      <c r="WRF52" s="121"/>
      <c r="WRG52" s="121"/>
      <c r="WRH52" s="121"/>
      <c r="WRI52" s="121"/>
      <c r="WRJ52" s="121"/>
      <c r="WRK52" s="121"/>
      <c r="WRL52" s="121"/>
      <c r="WRM52" s="121"/>
      <c r="WRN52" s="121"/>
      <c r="WRO52" s="121"/>
      <c r="WRP52" s="121"/>
      <c r="WRQ52" s="121"/>
      <c r="WRR52" s="121"/>
      <c r="WRS52" s="121"/>
      <c r="WRT52" s="121"/>
      <c r="WRU52" s="121"/>
      <c r="WRV52" s="121"/>
      <c r="WRW52" s="121"/>
      <c r="WRX52" s="121"/>
      <c r="WRY52" s="121"/>
      <c r="WRZ52" s="121"/>
      <c r="WSA52" s="121"/>
      <c r="WSB52" s="121"/>
      <c r="WSC52" s="121"/>
      <c r="WSD52" s="121"/>
      <c r="WSE52" s="121"/>
      <c r="WSF52" s="121"/>
      <c r="WSG52" s="121"/>
      <c r="WSH52" s="121"/>
      <c r="WSI52" s="121"/>
      <c r="WSJ52" s="121"/>
      <c r="WSK52" s="121"/>
      <c r="WSL52" s="121"/>
      <c r="WSM52" s="121"/>
      <c r="WSN52" s="121"/>
      <c r="WSO52" s="121"/>
      <c r="WSP52" s="121"/>
      <c r="WSQ52" s="121"/>
      <c r="WSR52" s="121"/>
      <c r="WSS52" s="121"/>
      <c r="WST52" s="121"/>
      <c r="WSU52" s="121"/>
      <c r="WSV52" s="121"/>
      <c r="WSW52" s="121"/>
      <c r="WSX52" s="121"/>
      <c r="WSY52" s="121"/>
      <c r="WSZ52" s="121"/>
      <c r="WTA52" s="121"/>
      <c r="WTB52" s="121"/>
      <c r="WTC52" s="121"/>
      <c r="WTD52" s="121"/>
      <c r="WTE52" s="121"/>
      <c r="WTF52" s="121"/>
      <c r="WTG52" s="121"/>
      <c r="WTH52" s="121"/>
      <c r="WTI52" s="121"/>
      <c r="WTJ52" s="121"/>
      <c r="WTK52" s="121"/>
      <c r="WTL52" s="121"/>
      <c r="WTM52" s="121"/>
      <c r="WTN52" s="121"/>
      <c r="WTO52" s="121"/>
      <c r="WTP52" s="121"/>
      <c r="WTQ52" s="121"/>
      <c r="WTR52" s="121"/>
      <c r="WTS52" s="121"/>
      <c r="WTT52" s="121"/>
      <c r="WTU52" s="121"/>
      <c r="WTV52" s="121"/>
      <c r="WTW52" s="121"/>
      <c r="WTX52" s="121"/>
      <c r="WTY52" s="121"/>
      <c r="WTZ52" s="121"/>
      <c r="WUA52" s="121"/>
      <c r="WUB52" s="121"/>
      <c r="WUC52" s="121"/>
      <c r="WUD52" s="121"/>
      <c r="WUE52" s="121"/>
      <c r="WUF52" s="121"/>
      <c r="WUG52" s="121"/>
      <c r="WUH52" s="121"/>
      <c r="WUI52" s="121"/>
      <c r="WUJ52" s="121"/>
      <c r="WUK52" s="121"/>
      <c r="WUL52" s="121"/>
      <c r="WUM52" s="121"/>
      <c r="WUN52" s="121"/>
      <c r="WUO52" s="121"/>
      <c r="WUP52" s="121"/>
      <c r="WUQ52" s="121"/>
      <c r="WUR52" s="121"/>
      <c r="WUS52" s="121"/>
      <c r="WUT52" s="121"/>
      <c r="WUU52" s="121"/>
      <c r="WUV52" s="121"/>
      <c r="WUW52" s="121"/>
      <c r="WUX52" s="121"/>
      <c r="WUY52" s="121"/>
      <c r="WUZ52" s="121"/>
      <c r="WVA52" s="121"/>
      <c r="WVB52" s="121"/>
      <c r="WVC52" s="121"/>
      <c r="WVD52" s="121"/>
      <c r="WVE52" s="121"/>
      <c r="WVF52" s="121"/>
      <c r="WVG52" s="121"/>
      <c r="WVH52" s="121"/>
      <c r="WVI52" s="121"/>
      <c r="WVJ52" s="121"/>
      <c r="WVK52" s="121"/>
      <c r="WVL52" s="121"/>
      <c r="WVM52" s="121"/>
      <c r="WVN52" s="121"/>
      <c r="WVO52" s="121"/>
      <c r="WVP52" s="121"/>
      <c r="WVQ52" s="121"/>
      <c r="WVR52" s="121"/>
      <c r="WVS52" s="121"/>
      <c r="WVT52" s="121"/>
      <c r="WVU52" s="121"/>
      <c r="WVV52" s="121"/>
      <c r="WVW52" s="121"/>
      <c r="WVX52" s="121"/>
      <c r="WVY52" s="121"/>
      <c r="WVZ52" s="121"/>
      <c r="WWA52" s="121"/>
      <c r="WWB52" s="121"/>
      <c r="WWC52" s="121"/>
      <c r="WWD52" s="121"/>
      <c r="WWE52" s="121"/>
      <c r="WWF52" s="121"/>
      <c r="WWG52" s="121"/>
      <c r="WWH52" s="121"/>
      <c r="WWI52" s="121"/>
      <c r="WWJ52" s="121"/>
      <c r="WWK52" s="121"/>
      <c r="WWL52" s="121"/>
      <c r="WWM52" s="121"/>
      <c r="WWN52" s="121"/>
      <c r="WWO52" s="121"/>
      <c r="WWP52" s="121"/>
      <c r="WWQ52" s="121"/>
      <c r="WWR52" s="121"/>
      <c r="WWS52" s="121"/>
      <c r="WWT52" s="121"/>
      <c r="WWU52" s="121"/>
      <c r="WWV52" s="121"/>
      <c r="WWW52" s="121"/>
      <c r="WWX52" s="121"/>
      <c r="WWY52" s="121"/>
      <c r="WWZ52" s="121"/>
      <c r="WXA52" s="121"/>
      <c r="WXB52" s="121"/>
      <c r="WXC52" s="121"/>
      <c r="WXD52" s="121"/>
      <c r="WXE52" s="121"/>
      <c r="WXF52" s="121"/>
      <c r="WXG52" s="121"/>
      <c r="WXH52" s="121"/>
      <c r="WXI52" s="121"/>
      <c r="WXJ52" s="121"/>
      <c r="WXK52" s="121"/>
      <c r="WXL52" s="121"/>
      <c r="WXM52" s="121"/>
      <c r="WXN52" s="121"/>
      <c r="WXO52" s="121"/>
      <c r="WXP52" s="121"/>
      <c r="WXQ52" s="121"/>
      <c r="WXR52" s="121"/>
      <c r="WXS52" s="121"/>
      <c r="WXT52" s="121"/>
      <c r="WXU52" s="121"/>
      <c r="WXV52" s="121"/>
      <c r="WXW52" s="121"/>
      <c r="WXX52" s="121"/>
      <c r="WXY52" s="121"/>
      <c r="WXZ52" s="121"/>
      <c r="WYA52" s="121"/>
      <c r="WYB52" s="121"/>
      <c r="WYC52" s="121"/>
      <c r="WYD52" s="121"/>
      <c r="WYE52" s="121"/>
      <c r="WYF52" s="121"/>
      <c r="WYG52" s="121"/>
      <c r="WYH52" s="121"/>
      <c r="WYI52" s="121"/>
      <c r="WYJ52" s="121"/>
      <c r="WYK52" s="121"/>
      <c r="WYL52" s="121"/>
      <c r="WYM52" s="121"/>
      <c r="WYN52" s="121"/>
      <c r="WYO52" s="121"/>
      <c r="WYP52" s="121"/>
      <c r="WYQ52" s="121"/>
      <c r="WYR52" s="121"/>
      <c r="WYS52" s="121"/>
      <c r="WYT52" s="121"/>
      <c r="WYU52" s="121"/>
      <c r="WYV52" s="121"/>
      <c r="WYW52" s="121"/>
      <c r="WYX52" s="121"/>
      <c r="WYY52" s="121"/>
      <c r="WYZ52" s="121"/>
      <c r="WZA52" s="121"/>
      <c r="WZB52" s="121"/>
      <c r="WZC52" s="121"/>
      <c r="WZD52" s="121"/>
      <c r="WZE52" s="121"/>
      <c r="WZF52" s="121"/>
      <c r="WZG52" s="121"/>
      <c r="WZH52" s="121"/>
      <c r="WZI52" s="121"/>
      <c r="WZJ52" s="121"/>
      <c r="WZK52" s="121"/>
      <c r="WZL52" s="121"/>
      <c r="WZM52" s="121"/>
      <c r="WZN52" s="121"/>
      <c r="WZO52" s="121"/>
      <c r="WZP52" s="121"/>
      <c r="WZQ52" s="121"/>
      <c r="WZR52" s="121"/>
      <c r="WZS52" s="121"/>
      <c r="WZT52" s="121"/>
      <c r="WZU52" s="121"/>
      <c r="WZV52" s="121"/>
      <c r="WZW52" s="121"/>
      <c r="WZX52" s="121"/>
      <c r="WZY52" s="121"/>
      <c r="WZZ52" s="121"/>
      <c r="XAA52" s="121"/>
      <c r="XAB52" s="121"/>
      <c r="XAC52" s="121"/>
      <c r="XAD52" s="121"/>
      <c r="XAE52" s="121"/>
      <c r="XAF52" s="121"/>
      <c r="XAG52" s="121"/>
      <c r="XAH52" s="121"/>
      <c r="XAI52" s="121"/>
      <c r="XAJ52" s="121"/>
      <c r="XAK52" s="121"/>
      <c r="XAL52" s="121"/>
      <c r="XAM52" s="121"/>
      <c r="XAN52" s="121"/>
      <c r="XAO52" s="121"/>
      <c r="XAP52" s="121"/>
      <c r="XAQ52" s="121"/>
      <c r="XAR52" s="121"/>
      <c r="XAS52" s="121"/>
      <c r="XAT52" s="121"/>
      <c r="XAU52" s="121"/>
      <c r="XAV52" s="121"/>
      <c r="XAW52" s="121"/>
      <c r="XAX52" s="121"/>
      <c r="XAY52" s="121"/>
      <c r="XAZ52" s="121"/>
      <c r="XBA52" s="121"/>
      <c r="XBB52" s="121"/>
      <c r="XBC52" s="121"/>
      <c r="XBD52" s="121"/>
      <c r="XBE52" s="121"/>
      <c r="XBF52" s="121"/>
      <c r="XBG52" s="121"/>
      <c r="XBH52" s="121"/>
      <c r="XBI52" s="121"/>
      <c r="XBJ52" s="121"/>
      <c r="XBK52" s="121"/>
      <c r="XBL52" s="121"/>
      <c r="XBM52" s="121"/>
      <c r="XBN52" s="121"/>
      <c r="XBO52" s="121"/>
      <c r="XBP52" s="121"/>
      <c r="XBQ52" s="121"/>
      <c r="XBR52" s="121"/>
      <c r="XBS52" s="121"/>
      <c r="XBT52" s="121"/>
      <c r="XBU52" s="121"/>
      <c r="XBV52" s="121"/>
      <c r="XBW52" s="121"/>
      <c r="XBX52" s="121"/>
      <c r="XBY52" s="121"/>
      <c r="XBZ52" s="121"/>
      <c r="XCA52" s="121"/>
      <c r="XCB52" s="121"/>
      <c r="XCC52" s="121"/>
      <c r="XCD52" s="121"/>
      <c r="XCE52" s="121"/>
      <c r="XCF52" s="121"/>
      <c r="XCG52" s="121"/>
      <c r="XCH52" s="121"/>
      <c r="XCI52" s="121"/>
      <c r="XCJ52" s="121"/>
      <c r="XCK52" s="121"/>
      <c r="XCL52" s="121"/>
      <c r="XCM52" s="121"/>
      <c r="XCN52" s="121"/>
      <c r="XCO52" s="121"/>
      <c r="XCP52" s="121"/>
      <c r="XCQ52" s="121"/>
      <c r="XCR52" s="121"/>
      <c r="XCS52" s="121"/>
      <c r="XCT52" s="121"/>
      <c r="XCU52" s="121"/>
      <c r="XCV52" s="121"/>
      <c r="XCW52" s="121"/>
      <c r="XCX52" s="121"/>
      <c r="XCY52" s="121"/>
      <c r="XCZ52" s="121"/>
      <c r="XDA52" s="121"/>
      <c r="XDB52" s="121"/>
      <c r="XDC52" s="121"/>
      <c r="XDD52" s="121"/>
      <c r="XDE52" s="121"/>
      <c r="XDF52" s="121"/>
      <c r="XDG52" s="121"/>
      <c r="XDH52" s="121"/>
      <c r="XDI52" s="121"/>
      <c r="XDJ52" s="121"/>
      <c r="XDK52" s="121"/>
      <c r="XDL52" s="121"/>
      <c r="XDM52" s="121"/>
      <c r="XDN52" s="121"/>
      <c r="XDO52" s="121"/>
      <c r="XDP52" s="121"/>
      <c r="XDQ52" s="121"/>
      <c r="XDR52" s="121"/>
      <c r="XDS52" s="121"/>
      <c r="XDT52" s="121"/>
      <c r="XDU52" s="121"/>
      <c r="XDV52" s="121"/>
      <c r="XDW52" s="121"/>
      <c r="XDX52" s="121"/>
      <c r="XDY52" s="121"/>
      <c r="XDZ52" s="121"/>
      <c r="XEA52" s="121"/>
      <c r="XEB52" s="121"/>
      <c r="XEC52" s="121"/>
      <c r="XED52" s="121"/>
      <c r="XEE52" s="121"/>
      <c r="XEF52" s="121"/>
      <c r="XEG52" s="121"/>
      <c r="XEH52" s="121"/>
      <c r="XEI52" s="121"/>
      <c r="XEJ52" s="121"/>
      <c r="XEK52" s="121"/>
      <c r="XEL52" s="121"/>
      <c r="XEM52" s="121"/>
      <c r="XEN52" s="121"/>
      <c r="XEO52" s="121"/>
      <c r="XEP52" s="121"/>
      <c r="XEQ52" s="121"/>
      <c r="XER52" s="121"/>
      <c r="XES52" s="121"/>
      <c r="XET52" s="121"/>
      <c r="XEU52" s="121"/>
      <c r="XEV52" s="121"/>
      <c r="XEW52" s="121"/>
      <c r="XEX52" s="121"/>
      <c r="XEY52" s="121"/>
      <c r="XEZ52" s="121"/>
      <c r="XFA52" s="121"/>
      <c r="XFB52" s="121"/>
      <c r="XFC52" s="121"/>
      <c r="XFD52" s="121"/>
    </row>
    <row r="53" spans="1:16384" x14ac:dyDescent="0.25">
      <c r="A53" s="143"/>
      <c r="B53" s="227" t="s">
        <v>29</v>
      </c>
      <c r="C53" s="227"/>
      <c r="D53" s="227"/>
      <c r="E53" s="227"/>
      <c r="F53" s="227"/>
      <c r="G53" s="227"/>
      <c r="H53" s="227"/>
      <c r="I53" s="245">
        <v>500</v>
      </c>
      <c r="J53" s="245"/>
      <c r="K53" s="245"/>
      <c r="L53" s="245"/>
      <c r="M53" s="154" t="s">
        <v>109</v>
      </c>
      <c r="N53" s="235" t="s">
        <v>17</v>
      </c>
      <c r="O53" s="235"/>
      <c r="P53" s="235"/>
      <c r="Q53" s="155"/>
      <c r="R53" s="156">
        <v>500</v>
      </c>
      <c r="S53" s="154" t="s">
        <v>109</v>
      </c>
      <c r="T53" s="143"/>
    </row>
    <row r="54" spans="1:16384" x14ac:dyDescent="0.25">
      <c r="A54" s="143"/>
      <c r="B54" s="227" t="s">
        <v>30</v>
      </c>
      <c r="C54" s="227"/>
      <c r="D54" s="227"/>
      <c r="E54" s="227"/>
      <c r="F54" s="227"/>
      <c r="G54" s="227"/>
      <c r="H54" s="227"/>
      <c r="I54" s="241"/>
      <c r="J54" s="241"/>
      <c r="K54" s="241"/>
      <c r="L54" s="241"/>
      <c r="M54" s="154"/>
      <c r="N54" s="235" t="s">
        <v>33</v>
      </c>
      <c r="O54" s="235"/>
      <c r="P54" s="235"/>
      <c r="Q54" s="154" t="s">
        <v>108</v>
      </c>
      <c r="R54" s="156"/>
      <c r="S54" s="154"/>
      <c r="T54" s="143"/>
    </row>
    <row r="55" spans="1:16384" x14ac:dyDescent="0.25">
      <c r="A55" s="143"/>
      <c r="B55" s="227" t="s">
        <v>52</v>
      </c>
      <c r="C55" s="227"/>
      <c r="D55" s="227"/>
      <c r="E55" s="227"/>
      <c r="F55" s="227"/>
      <c r="G55" s="227"/>
      <c r="H55" s="227"/>
      <c r="I55" s="241"/>
      <c r="J55" s="241"/>
      <c r="K55" s="241"/>
      <c r="L55" s="241"/>
      <c r="M55" s="154"/>
      <c r="N55" s="235" t="s">
        <v>34</v>
      </c>
      <c r="O55" s="235"/>
      <c r="P55" s="235"/>
      <c r="Q55" s="154" t="s">
        <v>146</v>
      </c>
      <c r="R55" s="156">
        <v>1000</v>
      </c>
      <c r="S55" s="154" t="s">
        <v>109</v>
      </c>
      <c r="T55" s="143"/>
    </row>
    <row r="56" spans="1:16384" x14ac:dyDescent="0.2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</row>
    <row r="57" spans="1:16384" ht="15" customHeight="1" x14ac:dyDescent="0.25">
      <c r="A57" s="222" t="s">
        <v>148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</row>
    <row r="58" spans="1:16384" x14ac:dyDescent="0.2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</row>
    <row r="59" spans="1:16384" ht="20.25" x14ac:dyDescent="0.25">
      <c r="A59" s="133"/>
      <c r="B59" s="134" t="s">
        <v>101</v>
      </c>
      <c r="C59" s="135"/>
      <c r="D59" s="135"/>
      <c r="E59" s="135"/>
      <c r="F59" s="136"/>
      <c r="G59" s="137"/>
      <c r="H59" s="137"/>
      <c r="I59" s="137"/>
      <c r="J59" s="137"/>
      <c r="K59" s="138"/>
      <c r="L59" s="130"/>
      <c r="M59" s="130"/>
      <c r="N59" s="130"/>
      <c r="O59" s="130"/>
      <c r="P59" s="130"/>
      <c r="Q59" s="130"/>
      <c r="R59" s="130"/>
      <c r="S59" s="139" t="str">
        <f>IF(Rpt1AgencyInfo!H56=FALSE,"   Report of Accruals to Controller's Accounts","Revision of Report of Accruals to Controller's Accounts")</f>
        <v xml:space="preserve">   Report of Accruals to Controller's Accounts</v>
      </c>
      <c r="T59" s="133"/>
    </row>
    <row r="60" spans="1:16384" ht="20.25" x14ac:dyDescent="0.25">
      <c r="A60" s="133"/>
      <c r="B60" s="140" t="str">
        <f>'Report 1 GLs (571 A)'!$B$2</f>
        <v>Version 5.5.23.1</v>
      </c>
      <c r="C60" s="141"/>
      <c r="D60" s="141"/>
      <c r="E60" s="141"/>
      <c r="F60" s="142"/>
      <c r="G60" s="142"/>
      <c r="H60" s="142"/>
      <c r="I60" s="142"/>
      <c r="J60" s="143"/>
      <c r="K60" s="141"/>
      <c r="L60" s="141"/>
      <c r="M60" s="141"/>
      <c r="N60" s="141"/>
      <c r="O60" s="141"/>
      <c r="P60" s="141"/>
      <c r="Q60" s="141"/>
      <c r="R60" s="249" t="str">
        <f>'Report 1 GLs (571 A)'!J2</f>
        <v>June 30, 2023</v>
      </c>
      <c r="S60" s="250"/>
      <c r="T60" s="133"/>
    </row>
    <row r="61" spans="1:16384" x14ac:dyDescent="0.25">
      <c r="A61" s="133"/>
      <c r="B61" s="144"/>
      <c r="C61" s="141"/>
      <c r="D61" s="141"/>
      <c r="E61" s="141"/>
      <c r="F61" s="145"/>
      <c r="G61" s="145"/>
      <c r="H61" s="145"/>
      <c r="I61" s="145"/>
      <c r="J61" s="242" t="s">
        <v>103</v>
      </c>
      <c r="K61" s="242"/>
      <c r="L61" s="242"/>
      <c r="M61" s="242"/>
      <c r="N61" s="242"/>
      <c r="O61" s="145"/>
      <c r="P61" s="145"/>
      <c r="Q61" s="145"/>
      <c r="R61" s="145"/>
      <c r="S61" s="146"/>
      <c r="T61" s="133"/>
    </row>
    <row r="62" spans="1:16384" x14ac:dyDescent="0.25">
      <c r="A62" s="133"/>
      <c r="B62" s="147" t="s">
        <v>58</v>
      </c>
      <c r="C62" s="236" t="s">
        <v>59</v>
      </c>
      <c r="D62" s="236"/>
      <c r="E62" s="236"/>
      <c r="F62" s="236"/>
      <c r="G62" s="236"/>
      <c r="H62" s="236"/>
      <c r="I62" s="236"/>
      <c r="J62" s="236" t="s">
        <v>56</v>
      </c>
      <c r="K62" s="236"/>
      <c r="L62" s="236"/>
      <c r="M62" s="236" t="s">
        <v>57</v>
      </c>
      <c r="N62" s="236"/>
      <c r="O62" s="236"/>
      <c r="P62" s="236"/>
      <c r="Q62" s="236"/>
      <c r="R62" s="236"/>
      <c r="S62" s="236"/>
      <c r="T62" s="133"/>
    </row>
    <row r="63" spans="1:16384" ht="15.75" x14ac:dyDescent="0.25">
      <c r="A63" s="133"/>
      <c r="B63" s="148" t="s">
        <v>146</v>
      </c>
      <c r="C63" s="246" t="s">
        <v>147</v>
      </c>
      <c r="D63" s="246"/>
      <c r="E63" s="246"/>
      <c r="F63" s="246"/>
      <c r="G63" s="246"/>
      <c r="H63" s="246"/>
      <c r="I63" s="246"/>
      <c r="J63" s="247" t="s">
        <v>111</v>
      </c>
      <c r="K63" s="247"/>
      <c r="L63" s="247"/>
      <c r="M63" s="246" t="s">
        <v>145</v>
      </c>
      <c r="N63" s="246"/>
      <c r="O63" s="246"/>
      <c r="P63" s="246"/>
      <c r="Q63" s="246"/>
      <c r="R63" s="246"/>
      <c r="S63" s="246"/>
      <c r="T63" s="143"/>
    </row>
    <row r="64" spans="1:16384" x14ac:dyDescent="0.25">
      <c r="A64" s="133"/>
      <c r="B64" s="236" t="s">
        <v>14</v>
      </c>
      <c r="C64" s="236"/>
      <c r="D64" s="236"/>
      <c r="E64" s="236"/>
      <c r="F64" s="236"/>
      <c r="G64" s="236"/>
      <c r="H64" s="236"/>
      <c r="I64" s="236" t="s">
        <v>12</v>
      </c>
      <c r="J64" s="236"/>
      <c r="K64" s="236"/>
      <c r="L64" s="236"/>
      <c r="M64" s="236" t="s">
        <v>13</v>
      </c>
      <c r="N64" s="236"/>
      <c r="O64" s="236"/>
      <c r="P64" s="236"/>
      <c r="Q64" s="236"/>
      <c r="R64" s="236"/>
      <c r="S64" s="236"/>
      <c r="T64" s="133"/>
    </row>
    <row r="65" spans="1:16384" ht="24" customHeight="1" x14ac:dyDescent="0.25">
      <c r="A65" s="133"/>
      <c r="B65" s="229" t="s">
        <v>175</v>
      </c>
      <c r="C65" s="230"/>
      <c r="D65" s="230"/>
      <c r="E65" s="230"/>
      <c r="F65" s="230"/>
      <c r="G65" s="230"/>
      <c r="H65" s="231"/>
      <c r="I65" s="232" t="s">
        <v>176</v>
      </c>
      <c r="J65" s="233"/>
      <c r="K65" s="233"/>
      <c r="L65" s="234"/>
      <c r="M65" s="223" t="s">
        <v>177</v>
      </c>
      <c r="N65" s="224"/>
      <c r="O65" s="224"/>
      <c r="P65" s="224"/>
      <c r="Q65" s="224"/>
      <c r="R65" s="224"/>
      <c r="S65" s="225"/>
      <c r="T65" s="133"/>
    </row>
    <row r="66" spans="1:16384" x14ac:dyDescent="0.25">
      <c r="A66" s="133"/>
      <c r="B66" s="240" t="s">
        <v>85</v>
      </c>
      <c r="C66" s="240"/>
      <c r="D66" s="240"/>
      <c r="E66" s="240"/>
      <c r="F66" s="240"/>
      <c r="G66" s="240"/>
      <c r="H66" s="240"/>
      <c r="I66" s="237" t="b">
        <v>0</v>
      </c>
      <c r="J66" s="238"/>
      <c r="K66" s="238"/>
      <c r="L66" s="239"/>
      <c r="M66" s="133"/>
      <c r="N66" s="133"/>
      <c r="O66" s="133"/>
      <c r="P66" s="133"/>
      <c r="Q66" s="149" t="s">
        <v>84</v>
      </c>
      <c r="R66" s="157" t="b">
        <v>0</v>
      </c>
      <c r="S66" s="150"/>
      <c r="T66" s="133"/>
    </row>
    <row r="67" spans="1:16384" ht="29.25" x14ac:dyDescent="0.25">
      <c r="A67" s="133"/>
      <c r="B67" s="228" t="s">
        <v>0</v>
      </c>
      <c r="C67" s="228"/>
      <c r="D67" s="228"/>
      <c r="E67" s="228"/>
      <c r="F67" s="228"/>
      <c r="G67" s="228"/>
      <c r="H67" s="228"/>
      <c r="I67" s="244" t="s">
        <v>1</v>
      </c>
      <c r="J67" s="244"/>
      <c r="K67" s="244"/>
      <c r="L67" s="244"/>
      <c r="M67" s="151" t="s">
        <v>53</v>
      </c>
      <c r="N67" s="243" t="s">
        <v>60</v>
      </c>
      <c r="O67" s="243"/>
      <c r="P67" s="243"/>
      <c r="Q67" s="243"/>
      <c r="R67" s="152" t="s">
        <v>2</v>
      </c>
      <c r="S67" s="151" t="s">
        <v>53</v>
      </c>
      <c r="T67" s="153" t="s">
        <v>130</v>
      </c>
    </row>
    <row r="68" spans="1:16384" x14ac:dyDescent="0.25">
      <c r="A68" s="133"/>
      <c r="B68" s="227" t="s">
        <v>18</v>
      </c>
      <c r="C68" s="227"/>
      <c r="D68" s="227"/>
      <c r="E68" s="227"/>
      <c r="F68" s="227"/>
      <c r="G68" s="227"/>
      <c r="H68" s="227"/>
      <c r="I68" s="241"/>
      <c r="J68" s="241"/>
      <c r="K68" s="241"/>
      <c r="L68" s="241"/>
      <c r="M68" s="154"/>
      <c r="N68" s="235" t="s">
        <v>3</v>
      </c>
      <c r="O68" s="235"/>
      <c r="P68" s="235"/>
      <c r="Q68" s="155"/>
      <c r="R68" s="156">
        <v>100</v>
      </c>
      <c r="S68" s="154" t="s">
        <v>109</v>
      </c>
      <c r="T68" s="158" t="s">
        <v>178</v>
      </c>
    </row>
    <row r="69" spans="1:16384" x14ac:dyDescent="0.25">
      <c r="A69" s="133"/>
      <c r="B69" s="227" t="s">
        <v>19</v>
      </c>
      <c r="C69" s="227"/>
      <c r="D69" s="227"/>
      <c r="E69" s="227"/>
      <c r="F69" s="227"/>
      <c r="G69" s="227"/>
      <c r="H69" s="227"/>
      <c r="I69" s="241"/>
      <c r="J69" s="241"/>
      <c r="K69" s="241"/>
      <c r="L69" s="241"/>
      <c r="M69" s="154"/>
      <c r="N69" s="235" t="s">
        <v>4</v>
      </c>
      <c r="O69" s="235"/>
      <c r="P69" s="235"/>
      <c r="Q69" s="155"/>
      <c r="R69" s="156"/>
      <c r="S69" s="154"/>
      <c r="T69" s="133"/>
    </row>
    <row r="70" spans="1:16384" x14ac:dyDescent="0.25">
      <c r="A70" s="133"/>
      <c r="B70" s="227" t="s">
        <v>20</v>
      </c>
      <c r="C70" s="227"/>
      <c r="D70" s="227"/>
      <c r="E70" s="227"/>
      <c r="F70" s="227"/>
      <c r="G70" s="227"/>
      <c r="H70" s="227"/>
      <c r="I70" s="241"/>
      <c r="J70" s="241"/>
      <c r="K70" s="241"/>
      <c r="L70" s="241"/>
      <c r="M70" s="154"/>
      <c r="N70" s="235" t="s">
        <v>5</v>
      </c>
      <c r="O70" s="235"/>
      <c r="P70" s="235"/>
      <c r="Q70" s="155"/>
      <c r="R70" s="156"/>
      <c r="S70" s="154"/>
      <c r="T70" s="133"/>
    </row>
    <row r="71" spans="1:16384" x14ac:dyDescent="0.25">
      <c r="A71" s="133"/>
      <c r="B71" s="227" t="s">
        <v>21</v>
      </c>
      <c r="C71" s="227"/>
      <c r="D71" s="227"/>
      <c r="E71" s="227"/>
      <c r="F71" s="227"/>
      <c r="G71" s="227"/>
      <c r="H71" s="227"/>
      <c r="I71" s="241"/>
      <c r="J71" s="241"/>
      <c r="K71" s="241"/>
      <c r="L71" s="241"/>
      <c r="M71" s="154"/>
      <c r="N71" s="235" t="s">
        <v>6</v>
      </c>
      <c r="O71" s="235"/>
      <c r="P71" s="235"/>
      <c r="Q71" s="155"/>
      <c r="R71" s="156"/>
      <c r="S71" s="154"/>
      <c r="T71" s="133"/>
    </row>
    <row r="72" spans="1:16384" x14ac:dyDescent="0.25">
      <c r="A72" s="133"/>
      <c r="B72" s="227" t="s">
        <v>22</v>
      </c>
      <c r="C72" s="227"/>
      <c r="D72" s="227"/>
      <c r="E72" s="227"/>
      <c r="F72" s="227"/>
      <c r="G72" s="227"/>
      <c r="H72" s="227"/>
      <c r="I72" s="241"/>
      <c r="J72" s="241"/>
      <c r="K72" s="241"/>
      <c r="L72" s="241"/>
      <c r="M72" s="154"/>
      <c r="N72" s="235" t="s">
        <v>7</v>
      </c>
      <c r="O72" s="235"/>
      <c r="P72" s="235"/>
      <c r="Q72" s="155"/>
      <c r="R72" s="156"/>
      <c r="S72" s="154"/>
      <c r="T72" s="133"/>
    </row>
    <row r="73" spans="1:16384" x14ac:dyDescent="0.25">
      <c r="A73" s="133"/>
      <c r="B73" s="227" t="s">
        <v>23</v>
      </c>
      <c r="C73" s="227"/>
      <c r="D73" s="227"/>
      <c r="E73" s="227"/>
      <c r="F73" s="227"/>
      <c r="G73" s="227"/>
      <c r="H73" s="227"/>
      <c r="I73" s="241"/>
      <c r="J73" s="241"/>
      <c r="K73" s="241"/>
      <c r="L73" s="241"/>
      <c r="M73" s="154"/>
      <c r="N73" s="235" t="s">
        <v>8</v>
      </c>
      <c r="O73" s="235"/>
      <c r="P73" s="235"/>
      <c r="Q73" s="155"/>
      <c r="R73" s="156"/>
      <c r="S73" s="154"/>
      <c r="T73" s="133"/>
    </row>
    <row r="74" spans="1:16384" x14ac:dyDescent="0.25">
      <c r="A74" s="133"/>
      <c r="B74" s="227" t="s">
        <v>90</v>
      </c>
      <c r="C74" s="227"/>
      <c r="D74" s="227"/>
      <c r="E74" s="227"/>
      <c r="F74" s="227"/>
      <c r="G74" s="227"/>
      <c r="H74" s="227"/>
      <c r="I74" s="241"/>
      <c r="J74" s="241"/>
      <c r="K74" s="241"/>
      <c r="L74" s="241"/>
      <c r="M74" s="154"/>
      <c r="N74" s="235" t="s">
        <v>87</v>
      </c>
      <c r="O74" s="235"/>
      <c r="P74" s="235"/>
      <c r="Q74" s="155"/>
      <c r="R74" s="156"/>
      <c r="S74" s="154"/>
      <c r="T74" s="133"/>
    </row>
    <row r="75" spans="1:16384" x14ac:dyDescent="0.25">
      <c r="A75" s="133"/>
      <c r="B75" s="227" t="s">
        <v>24</v>
      </c>
      <c r="C75" s="227"/>
      <c r="D75" s="227"/>
      <c r="E75" s="227"/>
      <c r="F75" s="227"/>
      <c r="G75" s="227"/>
      <c r="H75" s="227"/>
      <c r="I75" s="241"/>
      <c r="J75" s="241"/>
      <c r="K75" s="241"/>
      <c r="L75" s="241"/>
      <c r="M75" s="154"/>
      <c r="N75" s="235" t="s">
        <v>9</v>
      </c>
      <c r="O75" s="235"/>
      <c r="P75" s="235"/>
      <c r="Q75" s="155"/>
      <c r="R75" s="156"/>
      <c r="S75" s="154"/>
      <c r="T75" s="133"/>
    </row>
    <row r="76" spans="1:16384" x14ac:dyDescent="0.25">
      <c r="A76" s="133"/>
      <c r="B76" s="227" t="s">
        <v>89</v>
      </c>
      <c r="C76" s="227"/>
      <c r="D76" s="227"/>
      <c r="E76" s="227"/>
      <c r="F76" s="227"/>
      <c r="G76" s="227"/>
      <c r="H76" s="227"/>
      <c r="I76" s="241"/>
      <c r="J76" s="241"/>
      <c r="K76" s="241"/>
      <c r="L76" s="241"/>
      <c r="M76" s="154"/>
      <c r="N76" s="235" t="s">
        <v>88</v>
      </c>
      <c r="O76" s="235"/>
      <c r="P76" s="235"/>
      <c r="Q76" s="155"/>
      <c r="R76" s="156">
        <v>1000</v>
      </c>
      <c r="S76" s="154"/>
      <c r="T76" s="158" t="s">
        <v>179</v>
      </c>
    </row>
    <row r="77" spans="1:16384" x14ac:dyDescent="0.25">
      <c r="A77" s="121"/>
      <c r="B77" s="227" t="s">
        <v>25</v>
      </c>
      <c r="C77" s="227"/>
      <c r="D77" s="227"/>
      <c r="E77" s="227"/>
      <c r="F77" s="227"/>
      <c r="G77" s="227"/>
      <c r="H77" s="227"/>
      <c r="I77" s="241"/>
      <c r="J77" s="241"/>
      <c r="K77" s="241"/>
      <c r="L77" s="241"/>
      <c r="M77" s="154"/>
      <c r="N77" s="235" t="s">
        <v>10</v>
      </c>
      <c r="O77" s="235"/>
      <c r="P77" s="235"/>
      <c r="Q77" s="154" t="s">
        <v>108</v>
      </c>
      <c r="R77" s="156">
        <v>500</v>
      </c>
      <c r="S77" s="154" t="s">
        <v>105</v>
      </c>
      <c r="T77" s="143"/>
    </row>
    <row r="78" spans="1:16384" x14ac:dyDescent="0.25">
      <c r="A78" s="121"/>
      <c r="B78" s="227" t="s">
        <v>26</v>
      </c>
      <c r="C78" s="227"/>
      <c r="D78" s="227"/>
      <c r="E78" s="227"/>
      <c r="F78" s="227"/>
      <c r="G78" s="227"/>
      <c r="H78" s="227"/>
      <c r="I78" s="241"/>
      <c r="J78" s="241"/>
      <c r="K78" s="241"/>
      <c r="L78" s="241"/>
      <c r="M78" s="154"/>
      <c r="N78" s="235" t="s">
        <v>11</v>
      </c>
      <c r="O78" s="235"/>
      <c r="P78" s="235"/>
      <c r="Q78" s="154" t="s">
        <v>146</v>
      </c>
      <c r="R78" s="156">
        <v>1000</v>
      </c>
      <c r="S78" s="154" t="s">
        <v>105</v>
      </c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21"/>
      <c r="IB78" s="121"/>
      <c r="IC78" s="121"/>
      <c r="ID78" s="121"/>
      <c r="IE78" s="121"/>
      <c r="IF78" s="121"/>
      <c r="IG78" s="121"/>
      <c r="IH78" s="121"/>
      <c r="II78" s="121"/>
      <c r="IJ78" s="121"/>
      <c r="IK78" s="121"/>
      <c r="IL78" s="121"/>
      <c r="IM78" s="121"/>
      <c r="IN78" s="121"/>
      <c r="IO78" s="121"/>
      <c r="IP78" s="121"/>
      <c r="IQ78" s="121"/>
      <c r="IR78" s="121"/>
      <c r="IS78" s="121"/>
      <c r="IT78" s="121"/>
      <c r="IU78" s="121"/>
      <c r="IV78" s="121"/>
      <c r="IW78" s="121"/>
      <c r="IX78" s="121"/>
      <c r="IY78" s="121"/>
      <c r="IZ78" s="121"/>
      <c r="JA78" s="121"/>
      <c r="JB78" s="121"/>
      <c r="JC78" s="121"/>
      <c r="JD78" s="121"/>
      <c r="JE78" s="121"/>
      <c r="JF78" s="121"/>
      <c r="JG78" s="121"/>
      <c r="JH78" s="121"/>
      <c r="JI78" s="121"/>
      <c r="JJ78" s="121"/>
      <c r="JK78" s="121"/>
      <c r="JL78" s="121"/>
      <c r="JM78" s="121"/>
      <c r="JN78" s="121"/>
      <c r="JO78" s="121"/>
      <c r="JP78" s="121"/>
      <c r="JQ78" s="121"/>
      <c r="JR78" s="121"/>
      <c r="JS78" s="121"/>
      <c r="JT78" s="121"/>
      <c r="JU78" s="121"/>
      <c r="JV78" s="121"/>
      <c r="JW78" s="121"/>
      <c r="JX78" s="121"/>
      <c r="JY78" s="121"/>
      <c r="JZ78" s="121"/>
      <c r="KA78" s="121"/>
      <c r="KB78" s="121"/>
      <c r="KC78" s="121"/>
      <c r="KD78" s="121"/>
      <c r="KE78" s="121"/>
      <c r="KF78" s="121"/>
      <c r="KG78" s="121"/>
      <c r="KH78" s="121"/>
      <c r="KI78" s="121"/>
      <c r="KJ78" s="121"/>
      <c r="KK78" s="121"/>
      <c r="KL78" s="121"/>
      <c r="KM78" s="121"/>
      <c r="KN78" s="121"/>
      <c r="KO78" s="121"/>
      <c r="KP78" s="121"/>
      <c r="KQ78" s="121"/>
      <c r="KR78" s="121"/>
      <c r="KS78" s="121"/>
      <c r="KT78" s="121"/>
      <c r="KU78" s="121"/>
      <c r="KV78" s="121"/>
      <c r="KW78" s="121"/>
      <c r="KX78" s="121"/>
      <c r="KY78" s="121"/>
      <c r="KZ78" s="121"/>
      <c r="LA78" s="121"/>
      <c r="LB78" s="121"/>
      <c r="LC78" s="121"/>
      <c r="LD78" s="121"/>
      <c r="LE78" s="121"/>
      <c r="LF78" s="121"/>
      <c r="LG78" s="121"/>
      <c r="LH78" s="121"/>
      <c r="LI78" s="121"/>
      <c r="LJ78" s="121"/>
      <c r="LK78" s="121"/>
      <c r="LL78" s="121"/>
      <c r="LM78" s="121"/>
      <c r="LN78" s="121"/>
      <c r="LO78" s="121"/>
      <c r="LP78" s="121"/>
      <c r="LQ78" s="121"/>
      <c r="LR78" s="121"/>
      <c r="LS78" s="121"/>
      <c r="LT78" s="121"/>
      <c r="LU78" s="121"/>
      <c r="LV78" s="121"/>
      <c r="LW78" s="121"/>
      <c r="LX78" s="121"/>
      <c r="LY78" s="121"/>
      <c r="LZ78" s="121"/>
      <c r="MA78" s="121"/>
      <c r="MB78" s="121"/>
      <c r="MC78" s="121"/>
      <c r="MD78" s="121"/>
      <c r="ME78" s="121"/>
      <c r="MF78" s="121"/>
      <c r="MG78" s="121"/>
      <c r="MH78" s="121"/>
      <c r="MI78" s="121"/>
      <c r="MJ78" s="121"/>
      <c r="MK78" s="121"/>
      <c r="ML78" s="121"/>
      <c r="MM78" s="121"/>
      <c r="MN78" s="121"/>
      <c r="MO78" s="121"/>
      <c r="MP78" s="121"/>
      <c r="MQ78" s="121"/>
      <c r="MR78" s="121"/>
      <c r="MS78" s="121"/>
      <c r="MT78" s="121"/>
      <c r="MU78" s="121"/>
      <c r="MV78" s="121"/>
      <c r="MW78" s="121"/>
      <c r="MX78" s="121"/>
      <c r="MY78" s="121"/>
      <c r="MZ78" s="121"/>
      <c r="NA78" s="121"/>
      <c r="NB78" s="121"/>
      <c r="NC78" s="121"/>
      <c r="ND78" s="121"/>
      <c r="NE78" s="121"/>
      <c r="NF78" s="121"/>
      <c r="NG78" s="121"/>
      <c r="NH78" s="121"/>
      <c r="NI78" s="121"/>
      <c r="NJ78" s="121"/>
      <c r="NK78" s="121"/>
      <c r="NL78" s="121"/>
      <c r="NM78" s="121"/>
      <c r="NN78" s="121"/>
      <c r="NO78" s="121"/>
      <c r="NP78" s="121"/>
      <c r="NQ78" s="121"/>
      <c r="NR78" s="121"/>
      <c r="NS78" s="121"/>
      <c r="NT78" s="121"/>
      <c r="NU78" s="121"/>
      <c r="NV78" s="121"/>
      <c r="NW78" s="121"/>
      <c r="NX78" s="121"/>
      <c r="NY78" s="121"/>
      <c r="NZ78" s="121"/>
      <c r="OA78" s="121"/>
      <c r="OB78" s="121"/>
      <c r="OC78" s="121"/>
      <c r="OD78" s="121"/>
      <c r="OE78" s="121"/>
      <c r="OF78" s="121"/>
      <c r="OG78" s="121"/>
      <c r="OH78" s="121"/>
      <c r="OI78" s="121"/>
      <c r="OJ78" s="121"/>
      <c r="OK78" s="121"/>
      <c r="OL78" s="121"/>
      <c r="OM78" s="121"/>
      <c r="ON78" s="121"/>
      <c r="OO78" s="121"/>
      <c r="OP78" s="121"/>
      <c r="OQ78" s="121"/>
      <c r="OR78" s="121"/>
      <c r="OS78" s="121"/>
      <c r="OT78" s="121"/>
      <c r="OU78" s="121"/>
      <c r="OV78" s="121"/>
      <c r="OW78" s="121"/>
      <c r="OX78" s="121"/>
      <c r="OY78" s="121"/>
      <c r="OZ78" s="121"/>
      <c r="PA78" s="121"/>
      <c r="PB78" s="121"/>
      <c r="PC78" s="121"/>
      <c r="PD78" s="121"/>
      <c r="PE78" s="121"/>
      <c r="PF78" s="121"/>
      <c r="PG78" s="121"/>
      <c r="PH78" s="121"/>
      <c r="PI78" s="121"/>
      <c r="PJ78" s="121"/>
      <c r="PK78" s="121"/>
      <c r="PL78" s="121"/>
      <c r="PM78" s="121"/>
      <c r="PN78" s="121"/>
      <c r="PO78" s="121"/>
      <c r="PP78" s="121"/>
      <c r="PQ78" s="121"/>
      <c r="PR78" s="121"/>
      <c r="PS78" s="121"/>
      <c r="PT78" s="121"/>
      <c r="PU78" s="121"/>
      <c r="PV78" s="121"/>
      <c r="PW78" s="121"/>
      <c r="PX78" s="121"/>
      <c r="PY78" s="121"/>
      <c r="PZ78" s="121"/>
      <c r="QA78" s="121"/>
      <c r="QB78" s="121"/>
      <c r="QC78" s="121"/>
      <c r="QD78" s="121"/>
      <c r="QE78" s="121"/>
      <c r="QF78" s="121"/>
      <c r="QG78" s="121"/>
      <c r="QH78" s="121"/>
      <c r="QI78" s="121"/>
      <c r="QJ78" s="121"/>
      <c r="QK78" s="121"/>
      <c r="QL78" s="121"/>
      <c r="QM78" s="121"/>
      <c r="QN78" s="121"/>
      <c r="QO78" s="121"/>
      <c r="QP78" s="121"/>
      <c r="QQ78" s="121"/>
      <c r="QR78" s="121"/>
      <c r="QS78" s="121"/>
      <c r="QT78" s="121"/>
      <c r="QU78" s="121"/>
      <c r="QV78" s="121"/>
      <c r="QW78" s="121"/>
      <c r="QX78" s="121"/>
      <c r="QY78" s="121"/>
      <c r="QZ78" s="121"/>
      <c r="RA78" s="121"/>
      <c r="RB78" s="121"/>
      <c r="RC78" s="121"/>
      <c r="RD78" s="121"/>
      <c r="RE78" s="121"/>
      <c r="RF78" s="121"/>
      <c r="RG78" s="121"/>
      <c r="RH78" s="121"/>
      <c r="RI78" s="121"/>
      <c r="RJ78" s="121"/>
      <c r="RK78" s="121"/>
      <c r="RL78" s="121"/>
      <c r="RM78" s="121"/>
      <c r="RN78" s="121"/>
      <c r="RO78" s="121"/>
      <c r="RP78" s="121"/>
      <c r="RQ78" s="121"/>
      <c r="RR78" s="121"/>
      <c r="RS78" s="121"/>
      <c r="RT78" s="121"/>
      <c r="RU78" s="121"/>
      <c r="RV78" s="121"/>
      <c r="RW78" s="121"/>
      <c r="RX78" s="121"/>
      <c r="RY78" s="121"/>
      <c r="RZ78" s="121"/>
      <c r="SA78" s="121"/>
      <c r="SB78" s="121"/>
      <c r="SC78" s="121"/>
      <c r="SD78" s="121"/>
      <c r="SE78" s="121"/>
      <c r="SF78" s="121"/>
      <c r="SG78" s="121"/>
      <c r="SH78" s="121"/>
      <c r="SI78" s="121"/>
      <c r="SJ78" s="121"/>
      <c r="SK78" s="121"/>
      <c r="SL78" s="121"/>
      <c r="SM78" s="121"/>
      <c r="SN78" s="121"/>
      <c r="SO78" s="121"/>
      <c r="SP78" s="121"/>
      <c r="SQ78" s="121"/>
      <c r="SR78" s="121"/>
      <c r="SS78" s="121"/>
      <c r="ST78" s="121"/>
      <c r="SU78" s="121"/>
      <c r="SV78" s="121"/>
      <c r="SW78" s="121"/>
      <c r="SX78" s="121"/>
      <c r="SY78" s="121"/>
      <c r="SZ78" s="121"/>
      <c r="TA78" s="121"/>
      <c r="TB78" s="121"/>
      <c r="TC78" s="121"/>
      <c r="TD78" s="121"/>
      <c r="TE78" s="121"/>
      <c r="TF78" s="121"/>
      <c r="TG78" s="121"/>
      <c r="TH78" s="121"/>
      <c r="TI78" s="121"/>
      <c r="TJ78" s="121"/>
      <c r="TK78" s="121"/>
      <c r="TL78" s="121"/>
      <c r="TM78" s="121"/>
      <c r="TN78" s="121"/>
      <c r="TO78" s="121"/>
      <c r="TP78" s="121"/>
      <c r="TQ78" s="121"/>
      <c r="TR78" s="121"/>
      <c r="TS78" s="121"/>
      <c r="TT78" s="121"/>
      <c r="TU78" s="121"/>
      <c r="TV78" s="121"/>
      <c r="TW78" s="121"/>
      <c r="TX78" s="121"/>
      <c r="TY78" s="121"/>
      <c r="TZ78" s="121"/>
      <c r="UA78" s="121"/>
      <c r="UB78" s="121"/>
      <c r="UC78" s="121"/>
      <c r="UD78" s="121"/>
      <c r="UE78" s="121"/>
      <c r="UF78" s="121"/>
      <c r="UG78" s="121"/>
      <c r="UH78" s="121"/>
      <c r="UI78" s="121"/>
      <c r="UJ78" s="121"/>
      <c r="UK78" s="121"/>
      <c r="UL78" s="121"/>
      <c r="UM78" s="121"/>
      <c r="UN78" s="121"/>
      <c r="UO78" s="121"/>
      <c r="UP78" s="121"/>
      <c r="UQ78" s="121"/>
      <c r="UR78" s="121"/>
      <c r="US78" s="121"/>
      <c r="UT78" s="121"/>
      <c r="UU78" s="121"/>
      <c r="UV78" s="121"/>
      <c r="UW78" s="121"/>
      <c r="UX78" s="121"/>
      <c r="UY78" s="121"/>
      <c r="UZ78" s="121"/>
      <c r="VA78" s="121"/>
      <c r="VB78" s="121"/>
      <c r="VC78" s="121"/>
      <c r="VD78" s="121"/>
      <c r="VE78" s="121"/>
      <c r="VF78" s="121"/>
      <c r="VG78" s="121"/>
      <c r="VH78" s="121"/>
      <c r="VI78" s="121"/>
      <c r="VJ78" s="121"/>
      <c r="VK78" s="121"/>
      <c r="VL78" s="121"/>
      <c r="VM78" s="121"/>
      <c r="VN78" s="121"/>
      <c r="VO78" s="121"/>
      <c r="VP78" s="121"/>
      <c r="VQ78" s="121"/>
      <c r="VR78" s="121"/>
      <c r="VS78" s="121"/>
      <c r="VT78" s="121"/>
      <c r="VU78" s="121"/>
      <c r="VV78" s="121"/>
      <c r="VW78" s="121"/>
      <c r="VX78" s="121"/>
      <c r="VY78" s="121"/>
      <c r="VZ78" s="121"/>
      <c r="WA78" s="121"/>
      <c r="WB78" s="121"/>
      <c r="WC78" s="121"/>
      <c r="WD78" s="121"/>
      <c r="WE78" s="121"/>
      <c r="WF78" s="121"/>
      <c r="WG78" s="121"/>
      <c r="WH78" s="121"/>
      <c r="WI78" s="121"/>
      <c r="WJ78" s="121"/>
      <c r="WK78" s="121"/>
      <c r="WL78" s="121"/>
      <c r="WM78" s="121"/>
      <c r="WN78" s="121"/>
      <c r="WO78" s="121"/>
      <c r="WP78" s="121"/>
      <c r="WQ78" s="121"/>
      <c r="WR78" s="121"/>
      <c r="WS78" s="121"/>
      <c r="WT78" s="121"/>
      <c r="WU78" s="121"/>
      <c r="WV78" s="121"/>
      <c r="WW78" s="121"/>
      <c r="WX78" s="121"/>
      <c r="WY78" s="121"/>
      <c r="WZ78" s="121"/>
      <c r="XA78" s="121"/>
      <c r="XB78" s="121"/>
      <c r="XC78" s="121"/>
      <c r="XD78" s="121"/>
      <c r="XE78" s="121"/>
      <c r="XF78" s="121"/>
      <c r="XG78" s="121"/>
      <c r="XH78" s="121"/>
      <c r="XI78" s="121"/>
      <c r="XJ78" s="121"/>
      <c r="XK78" s="121"/>
      <c r="XL78" s="121"/>
      <c r="XM78" s="121"/>
      <c r="XN78" s="121"/>
      <c r="XO78" s="121"/>
      <c r="XP78" s="121"/>
      <c r="XQ78" s="121"/>
      <c r="XR78" s="121"/>
      <c r="XS78" s="121"/>
      <c r="XT78" s="121"/>
      <c r="XU78" s="121"/>
      <c r="XV78" s="121"/>
      <c r="XW78" s="121"/>
      <c r="XX78" s="121"/>
      <c r="XY78" s="121"/>
      <c r="XZ78" s="121"/>
      <c r="YA78" s="121"/>
      <c r="YB78" s="121"/>
      <c r="YC78" s="121"/>
      <c r="YD78" s="121"/>
      <c r="YE78" s="121"/>
      <c r="YF78" s="121"/>
      <c r="YG78" s="121"/>
      <c r="YH78" s="121"/>
      <c r="YI78" s="121"/>
      <c r="YJ78" s="121"/>
      <c r="YK78" s="121"/>
      <c r="YL78" s="121"/>
      <c r="YM78" s="121"/>
      <c r="YN78" s="121"/>
      <c r="YO78" s="121"/>
      <c r="YP78" s="121"/>
      <c r="YQ78" s="121"/>
      <c r="YR78" s="121"/>
      <c r="YS78" s="121"/>
      <c r="YT78" s="121"/>
      <c r="YU78" s="121"/>
      <c r="YV78" s="121"/>
      <c r="YW78" s="121"/>
      <c r="YX78" s="121"/>
      <c r="YY78" s="121"/>
      <c r="YZ78" s="121"/>
      <c r="ZA78" s="121"/>
      <c r="ZB78" s="121"/>
      <c r="ZC78" s="121"/>
      <c r="ZD78" s="121"/>
      <c r="ZE78" s="121"/>
      <c r="ZF78" s="121"/>
      <c r="ZG78" s="121"/>
      <c r="ZH78" s="121"/>
      <c r="ZI78" s="121"/>
      <c r="ZJ78" s="121"/>
      <c r="ZK78" s="121"/>
      <c r="ZL78" s="121"/>
      <c r="ZM78" s="121"/>
      <c r="ZN78" s="121"/>
      <c r="ZO78" s="121"/>
      <c r="ZP78" s="121"/>
      <c r="ZQ78" s="121"/>
      <c r="ZR78" s="121"/>
      <c r="ZS78" s="121"/>
      <c r="ZT78" s="121"/>
      <c r="ZU78" s="121"/>
      <c r="ZV78" s="121"/>
      <c r="ZW78" s="121"/>
      <c r="ZX78" s="121"/>
      <c r="ZY78" s="121"/>
      <c r="ZZ78" s="121"/>
      <c r="AAA78" s="121"/>
      <c r="AAB78" s="121"/>
      <c r="AAC78" s="121"/>
      <c r="AAD78" s="121"/>
      <c r="AAE78" s="121"/>
      <c r="AAF78" s="121"/>
      <c r="AAG78" s="121"/>
      <c r="AAH78" s="121"/>
      <c r="AAI78" s="121"/>
      <c r="AAJ78" s="121"/>
      <c r="AAK78" s="121"/>
      <c r="AAL78" s="121"/>
      <c r="AAM78" s="121"/>
      <c r="AAN78" s="121"/>
      <c r="AAO78" s="121"/>
      <c r="AAP78" s="121"/>
      <c r="AAQ78" s="121"/>
      <c r="AAR78" s="121"/>
      <c r="AAS78" s="121"/>
      <c r="AAT78" s="121"/>
      <c r="AAU78" s="121"/>
      <c r="AAV78" s="121"/>
      <c r="AAW78" s="121"/>
      <c r="AAX78" s="121"/>
      <c r="AAY78" s="121"/>
      <c r="AAZ78" s="121"/>
      <c r="ABA78" s="121"/>
      <c r="ABB78" s="121"/>
      <c r="ABC78" s="121"/>
      <c r="ABD78" s="121"/>
      <c r="ABE78" s="121"/>
      <c r="ABF78" s="121"/>
      <c r="ABG78" s="121"/>
      <c r="ABH78" s="121"/>
      <c r="ABI78" s="121"/>
      <c r="ABJ78" s="121"/>
      <c r="ABK78" s="121"/>
      <c r="ABL78" s="121"/>
      <c r="ABM78" s="121"/>
      <c r="ABN78" s="121"/>
      <c r="ABO78" s="121"/>
      <c r="ABP78" s="121"/>
      <c r="ABQ78" s="121"/>
      <c r="ABR78" s="121"/>
      <c r="ABS78" s="121"/>
      <c r="ABT78" s="121"/>
      <c r="ABU78" s="121"/>
      <c r="ABV78" s="121"/>
      <c r="ABW78" s="121"/>
      <c r="ABX78" s="121"/>
      <c r="ABY78" s="121"/>
      <c r="ABZ78" s="121"/>
      <c r="ACA78" s="121"/>
      <c r="ACB78" s="121"/>
      <c r="ACC78" s="121"/>
      <c r="ACD78" s="121"/>
      <c r="ACE78" s="121"/>
      <c r="ACF78" s="121"/>
      <c r="ACG78" s="121"/>
      <c r="ACH78" s="121"/>
      <c r="ACI78" s="121"/>
      <c r="ACJ78" s="121"/>
      <c r="ACK78" s="121"/>
      <c r="ACL78" s="121"/>
      <c r="ACM78" s="121"/>
      <c r="ACN78" s="121"/>
      <c r="ACO78" s="121"/>
      <c r="ACP78" s="121"/>
      <c r="ACQ78" s="121"/>
      <c r="ACR78" s="121"/>
      <c r="ACS78" s="121"/>
      <c r="ACT78" s="121"/>
      <c r="ACU78" s="121"/>
      <c r="ACV78" s="121"/>
      <c r="ACW78" s="121"/>
      <c r="ACX78" s="121"/>
      <c r="ACY78" s="121"/>
      <c r="ACZ78" s="121"/>
      <c r="ADA78" s="121"/>
      <c r="ADB78" s="121"/>
      <c r="ADC78" s="121"/>
      <c r="ADD78" s="121"/>
      <c r="ADE78" s="121"/>
      <c r="ADF78" s="121"/>
      <c r="ADG78" s="121"/>
      <c r="ADH78" s="121"/>
      <c r="ADI78" s="121"/>
      <c r="ADJ78" s="121"/>
      <c r="ADK78" s="121"/>
      <c r="ADL78" s="121"/>
      <c r="ADM78" s="121"/>
      <c r="ADN78" s="121"/>
      <c r="ADO78" s="121"/>
      <c r="ADP78" s="121"/>
      <c r="ADQ78" s="121"/>
      <c r="ADR78" s="121"/>
      <c r="ADS78" s="121"/>
      <c r="ADT78" s="121"/>
      <c r="ADU78" s="121"/>
      <c r="ADV78" s="121"/>
      <c r="ADW78" s="121"/>
      <c r="ADX78" s="121"/>
      <c r="ADY78" s="121"/>
      <c r="ADZ78" s="121"/>
      <c r="AEA78" s="121"/>
      <c r="AEB78" s="121"/>
      <c r="AEC78" s="121"/>
      <c r="AED78" s="121"/>
      <c r="AEE78" s="121"/>
      <c r="AEF78" s="121"/>
      <c r="AEG78" s="121"/>
      <c r="AEH78" s="121"/>
      <c r="AEI78" s="121"/>
      <c r="AEJ78" s="121"/>
      <c r="AEK78" s="121"/>
      <c r="AEL78" s="121"/>
      <c r="AEM78" s="121"/>
      <c r="AEN78" s="121"/>
      <c r="AEO78" s="121"/>
      <c r="AEP78" s="121"/>
      <c r="AEQ78" s="121"/>
      <c r="AER78" s="121"/>
      <c r="AES78" s="121"/>
      <c r="AET78" s="121"/>
      <c r="AEU78" s="121"/>
      <c r="AEV78" s="121"/>
      <c r="AEW78" s="121"/>
      <c r="AEX78" s="121"/>
      <c r="AEY78" s="121"/>
      <c r="AEZ78" s="121"/>
      <c r="AFA78" s="121"/>
      <c r="AFB78" s="121"/>
      <c r="AFC78" s="121"/>
      <c r="AFD78" s="121"/>
      <c r="AFE78" s="121"/>
      <c r="AFF78" s="121"/>
      <c r="AFG78" s="121"/>
      <c r="AFH78" s="121"/>
      <c r="AFI78" s="121"/>
      <c r="AFJ78" s="121"/>
      <c r="AFK78" s="121"/>
      <c r="AFL78" s="121"/>
      <c r="AFM78" s="121"/>
      <c r="AFN78" s="121"/>
      <c r="AFO78" s="121"/>
      <c r="AFP78" s="121"/>
      <c r="AFQ78" s="121"/>
      <c r="AFR78" s="121"/>
      <c r="AFS78" s="121"/>
      <c r="AFT78" s="121"/>
      <c r="AFU78" s="121"/>
      <c r="AFV78" s="121"/>
      <c r="AFW78" s="121"/>
      <c r="AFX78" s="121"/>
      <c r="AFY78" s="121"/>
      <c r="AFZ78" s="121"/>
      <c r="AGA78" s="121"/>
      <c r="AGB78" s="121"/>
      <c r="AGC78" s="121"/>
      <c r="AGD78" s="121"/>
      <c r="AGE78" s="121"/>
      <c r="AGF78" s="121"/>
      <c r="AGG78" s="121"/>
      <c r="AGH78" s="121"/>
      <c r="AGI78" s="121"/>
      <c r="AGJ78" s="121"/>
      <c r="AGK78" s="121"/>
      <c r="AGL78" s="121"/>
      <c r="AGM78" s="121"/>
      <c r="AGN78" s="121"/>
      <c r="AGO78" s="121"/>
      <c r="AGP78" s="121"/>
      <c r="AGQ78" s="121"/>
      <c r="AGR78" s="121"/>
      <c r="AGS78" s="121"/>
      <c r="AGT78" s="121"/>
      <c r="AGU78" s="121"/>
      <c r="AGV78" s="121"/>
      <c r="AGW78" s="121"/>
      <c r="AGX78" s="121"/>
      <c r="AGY78" s="121"/>
      <c r="AGZ78" s="121"/>
      <c r="AHA78" s="121"/>
      <c r="AHB78" s="121"/>
      <c r="AHC78" s="121"/>
      <c r="AHD78" s="121"/>
      <c r="AHE78" s="121"/>
      <c r="AHF78" s="121"/>
      <c r="AHG78" s="121"/>
      <c r="AHH78" s="121"/>
      <c r="AHI78" s="121"/>
      <c r="AHJ78" s="121"/>
      <c r="AHK78" s="121"/>
      <c r="AHL78" s="121"/>
      <c r="AHM78" s="121"/>
      <c r="AHN78" s="121"/>
      <c r="AHO78" s="121"/>
      <c r="AHP78" s="121"/>
      <c r="AHQ78" s="121"/>
      <c r="AHR78" s="121"/>
      <c r="AHS78" s="121"/>
      <c r="AHT78" s="121"/>
      <c r="AHU78" s="121"/>
      <c r="AHV78" s="121"/>
      <c r="AHW78" s="121"/>
      <c r="AHX78" s="121"/>
      <c r="AHY78" s="121"/>
      <c r="AHZ78" s="121"/>
      <c r="AIA78" s="121"/>
      <c r="AIB78" s="121"/>
      <c r="AIC78" s="121"/>
      <c r="AID78" s="121"/>
      <c r="AIE78" s="121"/>
      <c r="AIF78" s="121"/>
      <c r="AIG78" s="121"/>
      <c r="AIH78" s="121"/>
      <c r="AII78" s="121"/>
      <c r="AIJ78" s="121"/>
      <c r="AIK78" s="121"/>
      <c r="AIL78" s="121"/>
      <c r="AIM78" s="121"/>
      <c r="AIN78" s="121"/>
      <c r="AIO78" s="121"/>
      <c r="AIP78" s="121"/>
      <c r="AIQ78" s="121"/>
      <c r="AIR78" s="121"/>
      <c r="AIS78" s="121"/>
      <c r="AIT78" s="121"/>
      <c r="AIU78" s="121"/>
      <c r="AIV78" s="121"/>
      <c r="AIW78" s="121"/>
      <c r="AIX78" s="121"/>
      <c r="AIY78" s="121"/>
      <c r="AIZ78" s="121"/>
      <c r="AJA78" s="121"/>
      <c r="AJB78" s="121"/>
      <c r="AJC78" s="121"/>
      <c r="AJD78" s="121"/>
      <c r="AJE78" s="121"/>
      <c r="AJF78" s="121"/>
      <c r="AJG78" s="121"/>
      <c r="AJH78" s="121"/>
      <c r="AJI78" s="121"/>
      <c r="AJJ78" s="121"/>
      <c r="AJK78" s="121"/>
      <c r="AJL78" s="121"/>
      <c r="AJM78" s="121"/>
      <c r="AJN78" s="121"/>
      <c r="AJO78" s="121"/>
      <c r="AJP78" s="121"/>
      <c r="AJQ78" s="121"/>
      <c r="AJR78" s="121"/>
      <c r="AJS78" s="121"/>
      <c r="AJT78" s="121"/>
      <c r="AJU78" s="121"/>
      <c r="AJV78" s="121"/>
      <c r="AJW78" s="121"/>
      <c r="AJX78" s="121"/>
      <c r="AJY78" s="121"/>
      <c r="AJZ78" s="121"/>
      <c r="AKA78" s="121"/>
      <c r="AKB78" s="121"/>
      <c r="AKC78" s="121"/>
      <c r="AKD78" s="121"/>
      <c r="AKE78" s="121"/>
      <c r="AKF78" s="121"/>
      <c r="AKG78" s="121"/>
      <c r="AKH78" s="121"/>
      <c r="AKI78" s="121"/>
      <c r="AKJ78" s="121"/>
      <c r="AKK78" s="121"/>
      <c r="AKL78" s="121"/>
      <c r="AKM78" s="121"/>
      <c r="AKN78" s="121"/>
      <c r="AKO78" s="121"/>
      <c r="AKP78" s="121"/>
      <c r="AKQ78" s="121"/>
      <c r="AKR78" s="121"/>
      <c r="AKS78" s="121"/>
      <c r="AKT78" s="121"/>
      <c r="AKU78" s="121"/>
      <c r="AKV78" s="121"/>
      <c r="AKW78" s="121"/>
      <c r="AKX78" s="121"/>
      <c r="AKY78" s="121"/>
      <c r="AKZ78" s="121"/>
      <c r="ALA78" s="121"/>
      <c r="ALB78" s="121"/>
      <c r="ALC78" s="121"/>
      <c r="ALD78" s="121"/>
      <c r="ALE78" s="121"/>
      <c r="ALF78" s="121"/>
      <c r="ALG78" s="121"/>
      <c r="ALH78" s="121"/>
      <c r="ALI78" s="121"/>
      <c r="ALJ78" s="121"/>
      <c r="ALK78" s="121"/>
      <c r="ALL78" s="121"/>
      <c r="ALM78" s="121"/>
      <c r="ALN78" s="121"/>
      <c r="ALO78" s="121"/>
      <c r="ALP78" s="121"/>
      <c r="ALQ78" s="121"/>
      <c r="ALR78" s="121"/>
      <c r="ALS78" s="121"/>
      <c r="ALT78" s="121"/>
      <c r="ALU78" s="121"/>
      <c r="ALV78" s="121"/>
      <c r="ALW78" s="121"/>
      <c r="ALX78" s="121"/>
      <c r="ALY78" s="121"/>
      <c r="ALZ78" s="121"/>
      <c r="AMA78" s="121"/>
      <c r="AMB78" s="121"/>
      <c r="AMC78" s="121"/>
      <c r="AMD78" s="121"/>
      <c r="AME78" s="121"/>
      <c r="AMF78" s="121"/>
      <c r="AMG78" s="121"/>
      <c r="AMH78" s="121"/>
      <c r="AMI78" s="121"/>
      <c r="AMJ78" s="121"/>
      <c r="AMK78" s="121"/>
      <c r="AML78" s="121"/>
      <c r="AMM78" s="121"/>
      <c r="AMN78" s="121"/>
      <c r="AMO78" s="121"/>
      <c r="AMP78" s="121"/>
      <c r="AMQ78" s="121"/>
      <c r="AMR78" s="121"/>
      <c r="AMS78" s="121"/>
      <c r="AMT78" s="121"/>
      <c r="AMU78" s="121"/>
      <c r="AMV78" s="121"/>
      <c r="AMW78" s="121"/>
      <c r="AMX78" s="121"/>
      <c r="AMY78" s="121"/>
      <c r="AMZ78" s="121"/>
      <c r="ANA78" s="121"/>
      <c r="ANB78" s="121"/>
      <c r="ANC78" s="121"/>
      <c r="AND78" s="121"/>
      <c r="ANE78" s="121"/>
      <c r="ANF78" s="121"/>
      <c r="ANG78" s="121"/>
      <c r="ANH78" s="121"/>
      <c r="ANI78" s="121"/>
      <c r="ANJ78" s="121"/>
      <c r="ANK78" s="121"/>
      <c r="ANL78" s="121"/>
      <c r="ANM78" s="121"/>
      <c r="ANN78" s="121"/>
      <c r="ANO78" s="121"/>
      <c r="ANP78" s="121"/>
      <c r="ANQ78" s="121"/>
      <c r="ANR78" s="121"/>
      <c r="ANS78" s="121"/>
      <c r="ANT78" s="121"/>
      <c r="ANU78" s="121"/>
      <c r="ANV78" s="121"/>
      <c r="ANW78" s="121"/>
      <c r="ANX78" s="121"/>
      <c r="ANY78" s="121"/>
      <c r="ANZ78" s="121"/>
      <c r="AOA78" s="121"/>
      <c r="AOB78" s="121"/>
      <c r="AOC78" s="121"/>
      <c r="AOD78" s="121"/>
      <c r="AOE78" s="121"/>
      <c r="AOF78" s="121"/>
      <c r="AOG78" s="121"/>
      <c r="AOH78" s="121"/>
      <c r="AOI78" s="121"/>
      <c r="AOJ78" s="121"/>
      <c r="AOK78" s="121"/>
      <c r="AOL78" s="121"/>
      <c r="AOM78" s="121"/>
      <c r="AON78" s="121"/>
      <c r="AOO78" s="121"/>
      <c r="AOP78" s="121"/>
      <c r="AOQ78" s="121"/>
      <c r="AOR78" s="121"/>
      <c r="AOS78" s="121"/>
      <c r="AOT78" s="121"/>
      <c r="AOU78" s="121"/>
      <c r="AOV78" s="121"/>
      <c r="AOW78" s="121"/>
      <c r="AOX78" s="121"/>
      <c r="AOY78" s="121"/>
      <c r="AOZ78" s="121"/>
      <c r="APA78" s="121"/>
      <c r="APB78" s="121"/>
      <c r="APC78" s="121"/>
      <c r="APD78" s="121"/>
      <c r="APE78" s="121"/>
      <c r="APF78" s="121"/>
      <c r="APG78" s="121"/>
      <c r="APH78" s="121"/>
      <c r="API78" s="121"/>
      <c r="APJ78" s="121"/>
      <c r="APK78" s="121"/>
      <c r="APL78" s="121"/>
      <c r="APM78" s="121"/>
      <c r="APN78" s="121"/>
      <c r="APO78" s="121"/>
      <c r="APP78" s="121"/>
      <c r="APQ78" s="121"/>
      <c r="APR78" s="121"/>
      <c r="APS78" s="121"/>
      <c r="APT78" s="121"/>
      <c r="APU78" s="121"/>
      <c r="APV78" s="121"/>
      <c r="APW78" s="121"/>
      <c r="APX78" s="121"/>
      <c r="APY78" s="121"/>
      <c r="APZ78" s="121"/>
      <c r="AQA78" s="121"/>
      <c r="AQB78" s="121"/>
      <c r="AQC78" s="121"/>
      <c r="AQD78" s="121"/>
      <c r="AQE78" s="121"/>
      <c r="AQF78" s="121"/>
      <c r="AQG78" s="121"/>
      <c r="AQH78" s="121"/>
      <c r="AQI78" s="121"/>
      <c r="AQJ78" s="121"/>
      <c r="AQK78" s="121"/>
      <c r="AQL78" s="121"/>
      <c r="AQM78" s="121"/>
      <c r="AQN78" s="121"/>
      <c r="AQO78" s="121"/>
      <c r="AQP78" s="121"/>
      <c r="AQQ78" s="121"/>
      <c r="AQR78" s="121"/>
      <c r="AQS78" s="121"/>
      <c r="AQT78" s="121"/>
      <c r="AQU78" s="121"/>
      <c r="AQV78" s="121"/>
      <c r="AQW78" s="121"/>
      <c r="AQX78" s="121"/>
      <c r="AQY78" s="121"/>
      <c r="AQZ78" s="121"/>
      <c r="ARA78" s="121"/>
      <c r="ARB78" s="121"/>
      <c r="ARC78" s="121"/>
      <c r="ARD78" s="121"/>
      <c r="ARE78" s="121"/>
      <c r="ARF78" s="121"/>
      <c r="ARG78" s="121"/>
      <c r="ARH78" s="121"/>
      <c r="ARI78" s="121"/>
      <c r="ARJ78" s="121"/>
      <c r="ARK78" s="121"/>
      <c r="ARL78" s="121"/>
      <c r="ARM78" s="121"/>
      <c r="ARN78" s="121"/>
      <c r="ARO78" s="121"/>
      <c r="ARP78" s="121"/>
      <c r="ARQ78" s="121"/>
      <c r="ARR78" s="121"/>
      <c r="ARS78" s="121"/>
      <c r="ART78" s="121"/>
      <c r="ARU78" s="121"/>
      <c r="ARV78" s="121"/>
      <c r="ARW78" s="121"/>
      <c r="ARX78" s="121"/>
      <c r="ARY78" s="121"/>
      <c r="ARZ78" s="121"/>
      <c r="ASA78" s="121"/>
      <c r="ASB78" s="121"/>
      <c r="ASC78" s="121"/>
      <c r="ASD78" s="121"/>
      <c r="ASE78" s="121"/>
      <c r="ASF78" s="121"/>
      <c r="ASG78" s="121"/>
      <c r="ASH78" s="121"/>
      <c r="ASI78" s="121"/>
      <c r="ASJ78" s="121"/>
      <c r="ASK78" s="121"/>
      <c r="ASL78" s="121"/>
      <c r="ASM78" s="121"/>
      <c r="ASN78" s="121"/>
      <c r="ASO78" s="121"/>
      <c r="ASP78" s="121"/>
      <c r="ASQ78" s="121"/>
      <c r="ASR78" s="121"/>
      <c r="ASS78" s="121"/>
      <c r="AST78" s="121"/>
      <c r="ASU78" s="121"/>
      <c r="ASV78" s="121"/>
      <c r="ASW78" s="121"/>
      <c r="ASX78" s="121"/>
      <c r="ASY78" s="121"/>
      <c r="ASZ78" s="121"/>
      <c r="ATA78" s="121"/>
      <c r="ATB78" s="121"/>
      <c r="ATC78" s="121"/>
      <c r="ATD78" s="121"/>
      <c r="ATE78" s="121"/>
      <c r="ATF78" s="121"/>
      <c r="ATG78" s="121"/>
      <c r="ATH78" s="121"/>
      <c r="ATI78" s="121"/>
      <c r="ATJ78" s="121"/>
      <c r="ATK78" s="121"/>
      <c r="ATL78" s="121"/>
      <c r="ATM78" s="121"/>
      <c r="ATN78" s="121"/>
      <c r="ATO78" s="121"/>
      <c r="ATP78" s="121"/>
      <c r="ATQ78" s="121"/>
      <c r="ATR78" s="121"/>
      <c r="ATS78" s="121"/>
      <c r="ATT78" s="121"/>
      <c r="ATU78" s="121"/>
      <c r="ATV78" s="121"/>
      <c r="ATW78" s="121"/>
      <c r="ATX78" s="121"/>
      <c r="ATY78" s="121"/>
      <c r="ATZ78" s="121"/>
      <c r="AUA78" s="121"/>
      <c r="AUB78" s="121"/>
      <c r="AUC78" s="121"/>
      <c r="AUD78" s="121"/>
      <c r="AUE78" s="121"/>
      <c r="AUF78" s="121"/>
      <c r="AUG78" s="121"/>
      <c r="AUH78" s="121"/>
      <c r="AUI78" s="121"/>
      <c r="AUJ78" s="121"/>
      <c r="AUK78" s="121"/>
      <c r="AUL78" s="121"/>
      <c r="AUM78" s="121"/>
      <c r="AUN78" s="121"/>
      <c r="AUO78" s="121"/>
      <c r="AUP78" s="121"/>
      <c r="AUQ78" s="121"/>
      <c r="AUR78" s="121"/>
      <c r="AUS78" s="121"/>
      <c r="AUT78" s="121"/>
      <c r="AUU78" s="121"/>
      <c r="AUV78" s="121"/>
      <c r="AUW78" s="121"/>
      <c r="AUX78" s="121"/>
      <c r="AUY78" s="121"/>
      <c r="AUZ78" s="121"/>
      <c r="AVA78" s="121"/>
      <c r="AVB78" s="121"/>
      <c r="AVC78" s="121"/>
      <c r="AVD78" s="121"/>
      <c r="AVE78" s="121"/>
      <c r="AVF78" s="121"/>
      <c r="AVG78" s="121"/>
      <c r="AVH78" s="121"/>
      <c r="AVI78" s="121"/>
      <c r="AVJ78" s="121"/>
      <c r="AVK78" s="121"/>
      <c r="AVL78" s="121"/>
      <c r="AVM78" s="121"/>
      <c r="AVN78" s="121"/>
      <c r="AVO78" s="121"/>
      <c r="AVP78" s="121"/>
      <c r="AVQ78" s="121"/>
      <c r="AVR78" s="121"/>
      <c r="AVS78" s="121"/>
      <c r="AVT78" s="121"/>
      <c r="AVU78" s="121"/>
      <c r="AVV78" s="121"/>
      <c r="AVW78" s="121"/>
      <c r="AVX78" s="121"/>
      <c r="AVY78" s="121"/>
      <c r="AVZ78" s="121"/>
      <c r="AWA78" s="121"/>
      <c r="AWB78" s="121"/>
      <c r="AWC78" s="121"/>
      <c r="AWD78" s="121"/>
      <c r="AWE78" s="121"/>
      <c r="AWF78" s="121"/>
      <c r="AWG78" s="121"/>
      <c r="AWH78" s="121"/>
      <c r="AWI78" s="121"/>
      <c r="AWJ78" s="121"/>
      <c r="AWK78" s="121"/>
      <c r="AWL78" s="121"/>
      <c r="AWM78" s="121"/>
      <c r="AWN78" s="121"/>
      <c r="AWO78" s="121"/>
      <c r="AWP78" s="121"/>
      <c r="AWQ78" s="121"/>
      <c r="AWR78" s="121"/>
      <c r="AWS78" s="121"/>
      <c r="AWT78" s="121"/>
      <c r="AWU78" s="121"/>
      <c r="AWV78" s="121"/>
      <c r="AWW78" s="121"/>
      <c r="AWX78" s="121"/>
      <c r="AWY78" s="121"/>
      <c r="AWZ78" s="121"/>
      <c r="AXA78" s="121"/>
      <c r="AXB78" s="121"/>
      <c r="AXC78" s="121"/>
      <c r="AXD78" s="121"/>
      <c r="AXE78" s="121"/>
      <c r="AXF78" s="121"/>
      <c r="AXG78" s="121"/>
      <c r="AXH78" s="121"/>
      <c r="AXI78" s="121"/>
      <c r="AXJ78" s="121"/>
      <c r="AXK78" s="121"/>
      <c r="AXL78" s="121"/>
      <c r="AXM78" s="121"/>
      <c r="AXN78" s="121"/>
      <c r="AXO78" s="121"/>
      <c r="AXP78" s="121"/>
      <c r="AXQ78" s="121"/>
      <c r="AXR78" s="121"/>
      <c r="AXS78" s="121"/>
      <c r="AXT78" s="121"/>
      <c r="AXU78" s="121"/>
      <c r="AXV78" s="121"/>
      <c r="AXW78" s="121"/>
      <c r="AXX78" s="121"/>
      <c r="AXY78" s="121"/>
      <c r="AXZ78" s="121"/>
      <c r="AYA78" s="121"/>
      <c r="AYB78" s="121"/>
      <c r="AYC78" s="121"/>
      <c r="AYD78" s="121"/>
      <c r="AYE78" s="121"/>
      <c r="AYF78" s="121"/>
      <c r="AYG78" s="121"/>
      <c r="AYH78" s="121"/>
      <c r="AYI78" s="121"/>
      <c r="AYJ78" s="121"/>
      <c r="AYK78" s="121"/>
      <c r="AYL78" s="121"/>
      <c r="AYM78" s="121"/>
      <c r="AYN78" s="121"/>
      <c r="AYO78" s="121"/>
      <c r="AYP78" s="121"/>
      <c r="AYQ78" s="121"/>
      <c r="AYR78" s="121"/>
      <c r="AYS78" s="121"/>
      <c r="AYT78" s="121"/>
      <c r="AYU78" s="121"/>
      <c r="AYV78" s="121"/>
      <c r="AYW78" s="121"/>
      <c r="AYX78" s="121"/>
      <c r="AYY78" s="121"/>
      <c r="AYZ78" s="121"/>
      <c r="AZA78" s="121"/>
      <c r="AZB78" s="121"/>
      <c r="AZC78" s="121"/>
      <c r="AZD78" s="121"/>
      <c r="AZE78" s="121"/>
      <c r="AZF78" s="121"/>
      <c r="AZG78" s="121"/>
      <c r="AZH78" s="121"/>
      <c r="AZI78" s="121"/>
      <c r="AZJ78" s="121"/>
      <c r="AZK78" s="121"/>
      <c r="AZL78" s="121"/>
      <c r="AZM78" s="121"/>
      <c r="AZN78" s="121"/>
      <c r="AZO78" s="121"/>
      <c r="AZP78" s="121"/>
      <c r="AZQ78" s="121"/>
      <c r="AZR78" s="121"/>
      <c r="AZS78" s="121"/>
      <c r="AZT78" s="121"/>
      <c r="AZU78" s="121"/>
      <c r="AZV78" s="121"/>
      <c r="AZW78" s="121"/>
      <c r="AZX78" s="121"/>
      <c r="AZY78" s="121"/>
      <c r="AZZ78" s="121"/>
      <c r="BAA78" s="121"/>
      <c r="BAB78" s="121"/>
      <c r="BAC78" s="121"/>
      <c r="BAD78" s="121"/>
      <c r="BAE78" s="121"/>
      <c r="BAF78" s="121"/>
      <c r="BAG78" s="121"/>
      <c r="BAH78" s="121"/>
      <c r="BAI78" s="121"/>
      <c r="BAJ78" s="121"/>
      <c r="BAK78" s="121"/>
      <c r="BAL78" s="121"/>
      <c r="BAM78" s="121"/>
      <c r="BAN78" s="121"/>
      <c r="BAO78" s="121"/>
      <c r="BAP78" s="121"/>
      <c r="BAQ78" s="121"/>
      <c r="BAR78" s="121"/>
      <c r="BAS78" s="121"/>
      <c r="BAT78" s="121"/>
      <c r="BAU78" s="121"/>
      <c r="BAV78" s="121"/>
      <c r="BAW78" s="121"/>
      <c r="BAX78" s="121"/>
      <c r="BAY78" s="121"/>
      <c r="BAZ78" s="121"/>
      <c r="BBA78" s="121"/>
      <c r="BBB78" s="121"/>
      <c r="BBC78" s="121"/>
      <c r="BBD78" s="121"/>
      <c r="BBE78" s="121"/>
      <c r="BBF78" s="121"/>
      <c r="BBG78" s="121"/>
      <c r="BBH78" s="121"/>
      <c r="BBI78" s="121"/>
      <c r="BBJ78" s="121"/>
      <c r="BBK78" s="121"/>
      <c r="BBL78" s="121"/>
      <c r="BBM78" s="121"/>
      <c r="BBN78" s="121"/>
      <c r="BBO78" s="121"/>
      <c r="BBP78" s="121"/>
      <c r="BBQ78" s="121"/>
      <c r="BBR78" s="121"/>
      <c r="BBS78" s="121"/>
      <c r="BBT78" s="121"/>
      <c r="BBU78" s="121"/>
      <c r="BBV78" s="121"/>
      <c r="BBW78" s="121"/>
      <c r="BBX78" s="121"/>
      <c r="BBY78" s="121"/>
      <c r="BBZ78" s="121"/>
      <c r="BCA78" s="121"/>
      <c r="BCB78" s="121"/>
      <c r="BCC78" s="121"/>
      <c r="BCD78" s="121"/>
      <c r="BCE78" s="121"/>
      <c r="BCF78" s="121"/>
      <c r="BCG78" s="121"/>
      <c r="BCH78" s="121"/>
      <c r="BCI78" s="121"/>
      <c r="BCJ78" s="121"/>
      <c r="BCK78" s="121"/>
      <c r="BCL78" s="121"/>
      <c r="BCM78" s="121"/>
      <c r="BCN78" s="121"/>
      <c r="BCO78" s="121"/>
      <c r="BCP78" s="121"/>
      <c r="BCQ78" s="121"/>
      <c r="BCR78" s="121"/>
      <c r="BCS78" s="121"/>
      <c r="BCT78" s="121"/>
      <c r="BCU78" s="121"/>
      <c r="BCV78" s="121"/>
      <c r="BCW78" s="121"/>
      <c r="BCX78" s="121"/>
      <c r="BCY78" s="121"/>
      <c r="BCZ78" s="121"/>
      <c r="BDA78" s="121"/>
      <c r="BDB78" s="121"/>
      <c r="BDC78" s="121"/>
      <c r="BDD78" s="121"/>
      <c r="BDE78" s="121"/>
      <c r="BDF78" s="121"/>
      <c r="BDG78" s="121"/>
      <c r="BDH78" s="121"/>
      <c r="BDI78" s="121"/>
      <c r="BDJ78" s="121"/>
      <c r="BDK78" s="121"/>
      <c r="BDL78" s="121"/>
      <c r="BDM78" s="121"/>
      <c r="BDN78" s="121"/>
      <c r="BDO78" s="121"/>
      <c r="BDP78" s="121"/>
      <c r="BDQ78" s="121"/>
      <c r="BDR78" s="121"/>
      <c r="BDS78" s="121"/>
      <c r="BDT78" s="121"/>
      <c r="BDU78" s="121"/>
      <c r="BDV78" s="121"/>
      <c r="BDW78" s="121"/>
      <c r="BDX78" s="121"/>
      <c r="BDY78" s="121"/>
      <c r="BDZ78" s="121"/>
      <c r="BEA78" s="121"/>
      <c r="BEB78" s="121"/>
      <c r="BEC78" s="121"/>
      <c r="BED78" s="121"/>
      <c r="BEE78" s="121"/>
      <c r="BEF78" s="121"/>
      <c r="BEG78" s="121"/>
      <c r="BEH78" s="121"/>
      <c r="BEI78" s="121"/>
      <c r="BEJ78" s="121"/>
      <c r="BEK78" s="121"/>
      <c r="BEL78" s="121"/>
      <c r="BEM78" s="121"/>
      <c r="BEN78" s="121"/>
      <c r="BEO78" s="121"/>
      <c r="BEP78" s="121"/>
      <c r="BEQ78" s="121"/>
      <c r="BER78" s="121"/>
      <c r="BES78" s="121"/>
      <c r="BET78" s="121"/>
      <c r="BEU78" s="121"/>
      <c r="BEV78" s="121"/>
      <c r="BEW78" s="121"/>
      <c r="BEX78" s="121"/>
      <c r="BEY78" s="121"/>
      <c r="BEZ78" s="121"/>
      <c r="BFA78" s="121"/>
      <c r="BFB78" s="121"/>
      <c r="BFC78" s="121"/>
      <c r="BFD78" s="121"/>
      <c r="BFE78" s="121"/>
      <c r="BFF78" s="121"/>
      <c r="BFG78" s="121"/>
      <c r="BFH78" s="121"/>
      <c r="BFI78" s="121"/>
      <c r="BFJ78" s="121"/>
      <c r="BFK78" s="121"/>
      <c r="BFL78" s="121"/>
      <c r="BFM78" s="121"/>
      <c r="BFN78" s="121"/>
      <c r="BFO78" s="121"/>
      <c r="BFP78" s="121"/>
      <c r="BFQ78" s="121"/>
      <c r="BFR78" s="121"/>
      <c r="BFS78" s="121"/>
      <c r="BFT78" s="121"/>
      <c r="BFU78" s="121"/>
      <c r="BFV78" s="121"/>
      <c r="BFW78" s="121"/>
      <c r="BFX78" s="121"/>
      <c r="BFY78" s="121"/>
      <c r="BFZ78" s="121"/>
      <c r="BGA78" s="121"/>
      <c r="BGB78" s="121"/>
      <c r="BGC78" s="121"/>
      <c r="BGD78" s="121"/>
      <c r="BGE78" s="121"/>
      <c r="BGF78" s="121"/>
      <c r="BGG78" s="121"/>
      <c r="BGH78" s="121"/>
      <c r="BGI78" s="121"/>
      <c r="BGJ78" s="121"/>
      <c r="BGK78" s="121"/>
      <c r="BGL78" s="121"/>
      <c r="BGM78" s="121"/>
      <c r="BGN78" s="121"/>
      <c r="BGO78" s="121"/>
      <c r="BGP78" s="121"/>
      <c r="BGQ78" s="121"/>
      <c r="BGR78" s="121"/>
      <c r="BGS78" s="121"/>
      <c r="BGT78" s="121"/>
      <c r="BGU78" s="121"/>
      <c r="BGV78" s="121"/>
      <c r="BGW78" s="121"/>
      <c r="BGX78" s="121"/>
      <c r="BGY78" s="121"/>
      <c r="BGZ78" s="121"/>
      <c r="BHA78" s="121"/>
      <c r="BHB78" s="121"/>
      <c r="BHC78" s="121"/>
      <c r="BHD78" s="121"/>
      <c r="BHE78" s="121"/>
      <c r="BHF78" s="121"/>
      <c r="BHG78" s="121"/>
      <c r="BHH78" s="121"/>
      <c r="BHI78" s="121"/>
      <c r="BHJ78" s="121"/>
      <c r="BHK78" s="121"/>
      <c r="BHL78" s="121"/>
      <c r="BHM78" s="121"/>
      <c r="BHN78" s="121"/>
      <c r="BHO78" s="121"/>
      <c r="BHP78" s="121"/>
      <c r="BHQ78" s="121"/>
      <c r="BHR78" s="121"/>
      <c r="BHS78" s="121"/>
      <c r="BHT78" s="121"/>
      <c r="BHU78" s="121"/>
      <c r="BHV78" s="121"/>
      <c r="BHW78" s="121"/>
      <c r="BHX78" s="121"/>
      <c r="BHY78" s="121"/>
      <c r="BHZ78" s="121"/>
      <c r="BIA78" s="121"/>
      <c r="BIB78" s="121"/>
      <c r="BIC78" s="121"/>
      <c r="BID78" s="121"/>
      <c r="BIE78" s="121"/>
      <c r="BIF78" s="121"/>
      <c r="BIG78" s="121"/>
      <c r="BIH78" s="121"/>
      <c r="BII78" s="121"/>
      <c r="BIJ78" s="121"/>
      <c r="BIK78" s="121"/>
      <c r="BIL78" s="121"/>
      <c r="BIM78" s="121"/>
      <c r="BIN78" s="121"/>
      <c r="BIO78" s="121"/>
      <c r="BIP78" s="121"/>
      <c r="BIQ78" s="121"/>
      <c r="BIR78" s="121"/>
      <c r="BIS78" s="121"/>
      <c r="BIT78" s="121"/>
      <c r="BIU78" s="121"/>
      <c r="BIV78" s="121"/>
      <c r="BIW78" s="121"/>
      <c r="BIX78" s="121"/>
      <c r="BIY78" s="121"/>
      <c r="BIZ78" s="121"/>
      <c r="BJA78" s="121"/>
      <c r="BJB78" s="121"/>
      <c r="BJC78" s="121"/>
      <c r="BJD78" s="121"/>
      <c r="BJE78" s="121"/>
      <c r="BJF78" s="121"/>
      <c r="BJG78" s="121"/>
      <c r="BJH78" s="121"/>
      <c r="BJI78" s="121"/>
      <c r="BJJ78" s="121"/>
      <c r="BJK78" s="121"/>
      <c r="BJL78" s="121"/>
      <c r="BJM78" s="121"/>
      <c r="BJN78" s="121"/>
      <c r="BJO78" s="121"/>
      <c r="BJP78" s="121"/>
      <c r="BJQ78" s="121"/>
      <c r="BJR78" s="121"/>
      <c r="BJS78" s="121"/>
      <c r="BJT78" s="121"/>
      <c r="BJU78" s="121"/>
      <c r="BJV78" s="121"/>
      <c r="BJW78" s="121"/>
      <c r="BJX78" s="121"/>
      <c r="BJY78" s="121"/>
      <c r="BJZ78" s="121"/>
      <c r="BKA78" s="121"/>
      <c r="BKB78" s="121"/>
      <c r="BKC78" s="121"/>
      <c r="BKD78" s="121"/>
      <c r="BKE78" s="121"/>
      <c r="BKF78" s="121"/>
      <c r="BKG78" s="121"/>
      <c r="BKH78" s="121"/>
      <c r="BKI78" s="121"/>
      <c r="BKJ78" s="121"/>
      <c r="BKK78" s="121"/>
      <c r="BKL78" s="121"/>
      <c r="BKM78" s="121"/>
      <c r="BKN78" s="121"/>
      <c r="BKO78" s="121"/>
      <c r="BKP78" s="121"/>
      <c r="BKQ78" s="121"/>
      <c r="BKR78" s="121"/>
      <c r="BKS78" s="121"/>
      <c r="BKT78" s="121"/>
      <c r="BKU78" s="121"/>
      <c r="BKV78" s="121"/>
      <c r="BKW78" s="121"/>
      <c r="BKX78" s="121"/>
      <c r="BKY78" s="121"/>
      <c r="BKZ78" s="121"/>
      <c r="BLA78" s="121"/>
      <c r="BLB78" s="121"/>
      <c r="BLC78" s="121"/>
      <c r="BLD78" s="121"/>
      <c r="BLE78" s="121"/>
      <c r="BLF78" s="121"/>
      <c r="BLG78" s="121"/>
      <c r="BLH78" s="121"/>
      <c r="BLI78" s="121"/>
      <c r="BLJ78" s="121"/>
      <c r="BLK78" s="121"/>
      <c r="BLL78" s="121"/>
      <c r="BLM78" s="121"/>
      <c r="BLN78" s="121"/>
      <c r="BLO78" s="121"/>
      <c r="BLP78" s="121"/>
      <c r="BLQ78" s="121"/>
      <c r="BLR78" s="121"/>
      <c r="BLS78" s="121"/>
      <c r="BLT78" s="121"/>
      <c r="BLU78" s="121"/>
      <c r="BLV78" s="121"/>
      <c r="BLW78" s="121"/>
      <c r="BLX78" s="121"/>
      <c r="BLY78" s="121"/>
      <c r="BLZ78" s="121"/>
      <c r="BMA78" s="121"/>
      <c r="BMB78" s="121"/>
      <c r="BMC78" s="121"/>
      <c r="BMD78" s="121"/>
      <c r="BME78" s="121"/>
      <c r="BMF78" s="121"/>
      <c r="BMG78" s="121"/>
      <c r="BMH78" s="121"/>
      <c r="BMI78" s="121"/>
      <c r="BMJ78" s="121"/>
      <c r="BMK78" s="121"/>
      <c r="BML78" s="121"/>
      <c r="BMM78" s="121"/>
      <c r="BMN78" s="121"/>
      <c r="BMO78" s="121"/>
      <c r="BMP78" s="121"/>
      <c r="BMQ78" s="121"/>
      <c r="BMR78" s="121"/>
      <c r="BMS78" s="121"/>
      <c r="BMT78" s="121"/>
      <c r="BMU78" s="121"/>
      <c r="BMV78" s="121"/>
      <c r="BMW78" s="121"/>
      <c r="BMX78" s="121"/>
      <c r="BMY78" s="121"/>
      <c r="BMZ78" s="121"/>
      <c r="BNA78" s="121"/>
      <c r="BNB78" s="121"/>
      <c r="BNC78" s="121"/>
      <c r="BND78" s="121"/>
      <c r="BNE78" s="121"/>
      <c r="BNF78" s="121"/>
      <c r="BNG78" s="121"/>
      <c r="BNH78" s="121"/>
      <c r="BNI78" s="121"/>
      <c r="BNJ78" s="121"/>
      <c r="BNK78" s="121"/>
      <c r="BNL78" s="121"/>
      <c r="BNM78" s="121"/>
      <c r="BNN78" s="121"/>
      <c r="BNO78" s="121"/>
      <c r="BNP78" s="121"/>
      <c r="BNQ78" s="121"/>
      <c r="BNR78" s="121"/>
      <c r="BNS78" s="121"/>
      <c r="BNT78" s="121"/>
      <c r="BNU78" s="121"/>
      <c r="BNV78" s="121"/>
      <c r="BNW78" s="121"/>
      <c r="BNX78" s="121"/>
      <c r="BNY78" s="121"/>
      <c r="BNZ78" s="121"/>
      <c r="BOA78" s="121"/>
      <c r="BOB78" s="121"/>
      <c r="BOC78" s="121"/>
      <c r="BOD78" s="121"/>
      <c r="BOE78" s="121"/>
      <c r="BOF78" s="121"/>
      <c r="BOG78" s="121"/>
      <c r="BOH78" s="121"/>
      <c r="BOI78" s="121"/>
      <c r="BOJ78" s="121"/>
      <c r="BOK78" s="121"/>
      <c r="BOL78" s="121"/>
      <c r="BOM78" s="121"/>
      <c r="BON78" s="121"/>
      <c r="BOO78" s="121"/>
      <c r="BOP78" s="121"/>
      <c r="BOQ78" s="121"/>
      <c r="BOR78" s="121"/>
      <c r="BOS78" s="121"/>
      <c r="BOT78" s="121"/>
      <c r="BOU78" s="121"/>
      <c r="BOV78" s="121"/>
      <c r="BOW78" s="121"/>
      <c r="BOX78" s="121"/>
      <c r="BOY78" s="121"/>
      <c r="BOZ78" s="121"/>
      <c r="BPA78" s="121"/>
      <c r="BPB78" s="121"/>
      <c r="BPC78" s="121"/>
      <c r="BPD78" s="121"/>
      <c r="BPE78" s="121"/>
      <c r="BPF78" s="121"/>
      <c r="BPG78" s="121"/>
      <c r="BPH78" s="121"/>
      <c r="BPI78" s="121"/>
      <c r="BPJ78" s="121"/>
      <c r="BPK78" s="121"/>
      <c r="BPL78" s="121"/>
      <c r="BPM78" s="121"/>
      <c r="BPN78" s="121"/>
      <c r="BPO78" s="121"/>
      <c r="BPP78" s="121"/>
      <c r="BPQ78" s="121"/>
      <c r="BPR78" s="121"/>
      <c r="BPS78" s="121"/>
      <c r="BPT78" s="121"/>
      <c r="BPU78" s="121"/>
      <c r="BPV78" s="121"/>
      <c r="BPW78" s="121"/>
      <c r="BPX78" s="121"/>
      <c r="BPY78" s="121"/>
      <c r="BPZ78" s="121"/>
      <c r="BQA78" s="121"/>
      <c r="BQB78" s="121"/>
      <c r="BQC78" s="121"/>
      <c r="BQD78" s="121"/>
      <c r="BQE78" s="121"/>
      <c r="BQF78" s="121"/>
      <c r="BQG78" s="121"/>
      <c r="BQH78" s="121"/>
      <c r="BQI78" s="121"/>
      <c r="BQJ78" s="121"/>
      <c r="BQK78" s="121"/>
      <c r="BQL78" s="121"/>
      <c r="BQM78" s="121"/>
      <c r="BQN78" s="121"/>
      <c r="BQO78" s="121"/>
      <c r="BQP78" s="121"/>
      <c r="BQQ78" s="121"/>
      <c r="BQR78" s="121"/>
      <c r="BQS78" s="121"/>
      <c r="BQT78" s="121"/>
      <c r="BQU78" s="121"/>
      <c r="BQV78" s="121"/>
      <c r="BQW78" s="121"/>
      <c r="BQX78" s="121"/>
      <c r="BQY78" s="121"/>
      <c r="BQZ78" s="121"/>
      <c r="BRA78" s="121"/>
      <c r="BRB78" s="121"/>
      <c r="BRC78" s="121"/>
      <c r="BRD78" s="121"/>
      <c r="BRE78" s="121"/>
      <c r="BRF78" s="121"/>
      <c r="BRG78" s="121"/>
      <c r="BRH78" s="121"/>
      <c r="BRI78" s="121"/>
      <c r="BRJ78" s="121"/>
      <c r="BRK78" s="121"/>
      <c r="BRL78" s="121"/>
      <c r="BRM78" s="121"/>
      <c r="BRN78" s="121"/>
      <c r="BRO78" s="121"/>
      <c r="BRP78" s="121"/>
      <c r="BRQ78" s="121"/>
      <c r="BRR78" s="121"/>
      <c r="BRS78" s="121"/>
      <c r="BRT78" s="121"/>
      <c r="BRU78" s="121"/>
      <c r="BRV78" s="121"/>
      <c r="BRW78" s="121"/>
      <c r="BRX78" s="121"/>
      <c r="BRY78" s="121"/>
      <c r="BRZ78" s="121"/>
      <c r="BSA78" s="121"/>
      <c r="BSB78" s="121"/>
      <c r="BSC78" s="121"/>
      <c r="BSD78" s="121"/>
      <c r="BSE78" s="121"/>
      <c r="BSF78" s="121"/>
      <c r="BSG78" s="121"/>
      <c r="BSH78" s="121"/>
      <c r="BSI78" s="121"/>
      <c r="BSJ78" s="121"/>
      <c r="BSK78" s="121"/>
      <c r="BSL78" s="121"/>
      <c r="BSM78" s="121"/>
      <c r="BSN78" s="121"/>
      <c r="BSO78" s="121"/>
      <c r="BSP78" s="121"/>
      <c r="BSQ78" s="121"/>
      <c r="BSR78" s="121"/>
      <c r="BSS78" s="121"/>
      <c r="BST78" s="121"/>
      <c r="BSU78" s="121"/>
      <c r="BSV78" s="121"/>
      <c r="BSW78" s="121"/>
      <c r="BSX78" s="121"/>
      <c r="BSY78" s="121"/>
      <c r="BSZ78" s="121"/>
      <c r="BTA78" s="121"/>
      <c r="BTB78" s="121"/>
      <c r="BTC78" s="121"/>
      <c r="BTD78" s="121"/>
      <c r="BTE78" s="121"/>
      <c r="BTF78" s="121"/>
      <c r="BTG78" s="121"/>
      <c r="BTH78" s="121"/>
      <c r="BTI78" s="121"/>
      <c r="BTJ78" s="121"/>
      <c r="BTK78" s="121"/>
      <c r="BTL78" s="121"/>
      <c r="BTM78" s="121"/>
      <c r="BTN78" s="121"/>
      <c r="BTO78" s="121"/>
      <c r="BTP78" s="121"/>
      <c r="BTQ78" s="121"/>
      <c r="BTR78" s="121"/>
      <c r="BTS78" s="121"/>
      <c r="BTT78" s="121"/>
      <c r="BTU78" s="121"/>
      <c r="BTV78" s="121"/>
      <c r="BTW78" s="121"/>
      <c r="BTX78" s="121"/>
      <c r="BTY78" s="121"/>
      <c r="BTZ78" s="121"/>
      <c r="BUA78" s="121"/>
      <c r="BUB78" s="121"/>
      <c r="BUC78" s="121"/>
      <c r="BUD78" s="121"/>
      <c r="BUE78" s="121"/>
      <c r="BUF78" s="121"/>
      <c r="BUG78" s="121"/>
      <c r="BUH78" s="121"/>
      <c r="BUI78" s="121"/>
      <c r="BUJ78" s="121"/>
      <c r="BUK78" s="121"/>
      <c r="BUL78" s="121"/>
      <c r="BUM78" s="121"/>
      <c r="BUN78" s="121"/>
      <c r="BUO78" s="121"/>
      <c r="BUP78" s="121"/>
      <c r="BUQ78" s="121"/>
      <c r="BUR78" s="121"/>
      <c r="BUS78" s="121"/>
      <c r="BUT78" s="121"/>
      <c r="BUU78" s="121"/>
      <c r="BUV78" s="121"/>
      <c r="BUW78" s="121"/>
      <c r="BUX78" s="121"/>
      <c r="BUY78" s="121"/>
      <c r="BUZ78" s="121"/>
      <c r="BVA78" s="121"/>
      <c r="BVB78" s="121"/>
      <c r="BVC78" s="121"/>
      <c r="BVD78" s="121"/>
      <c r="BVE78" s="121"/>
      <c r="BVF78" s="121"/>
      <c r="BVG78" s="121"/>
      <c r="BVH78" s="121"/>
      <c r="BVI78" s="121"/>
      <c r="BVJ78" s="121"/>
      <c r="BVK78" s="121"/>
      <c r="BVL78" s="121"/>
      <c r="BVM78" s="121"/>
      <c r="BVN78" s="121"/>
      <c r="BVO78" s="121"/>
      <c r="BVP78" s="121"/>
      <c r="BVQ78" s="121"/>
      <c r="BVR78" s="121"/>
      <c r="BVS78" s="121"/>
      <c r="BVT78" s="121"/>
      <c r="BVU78" s="121"/>
      <c r="BVV78" s="121"/>
      <c r="BVW78" s="121"/>
      <c r="BVX78" s="121"/>
      <c r="BVY78" s="121"/>
      <c r="BVZ78" s="121"/>
      <c r="BWA78" s="121"/>
      <c r="BWB78" s="121"/>
      <c r="BWC78" s="121"/>
      <c r="BWD78" s="121"/>
      <c r="BWE78" s="121"/>
      <c r="BWF78" s="121"/>
      <c r="BWG78" s="121"/>
      <c r="BWH78" s="121"/>
      <c r="BWI78" s="121"/>
      <c r="BWJ78" s="121"/>
      <c r="BWK78" s="121"/>
      <c r="BWL78" s="121"/>
      <c r="BWM78" s="121"/>
      <c r="BWN78" s="121"/>
      <c r="BWO78" s="121"/>
      <c r="BWP78" s="121"/>
      <c r="BWQ78" s="121"/>
      <c r="BWR78" s="121"/>
      <c r="BWS78" s="121"/>
      <c r="BWT78" s="121"/>
      <c r="BWU78" s="121"/>
      <c r="BWV78" s="121"/>
      <c r="BWW78" s="121"/>
      <c r="BWX78" s="121"/>
      <c r="BWY78" s="121"/>
      <c r="BWZ78" s="121"/>
      <c r="BXA78" s="121"/>
      <c r="BXB78" s="121"/>
      <c r="BXC78" s="121"/>
      <c r="BXD78" s="121"/>
      <c r="BXE78" s="121"/>
      <c r="BXF78" s="121"/>
      <c r="BXG78" s="121"/>
      <c r="BXH78" s="121"/>
      <c r="BXI78" s="121"/>
      <c r="BXJ78" s="121"/>
      <c r="BXK78" s="121"/>
      <c r="BXL78" s="121"/>
      <c r="BXM78" s="121"/>
      <c r="BXN78" s="121"/>
      <c r="BXO78" s="121"/>
      <c r="BXP78" s="121"/>
      <c r="BXQ78" s="121"/>
      <c r="BXR78" s="121"/>
      <c r="BXS78" s="121"/>
      <c r="BXT78" s="121"/>
      <c r="BXU78" s="121"/>
      <c r="BXV78" s="121"/>
      <c r="BXW78" s="121"/>
      <c r="BXX78" s="121"/>
      <c r="BXY78" s="121"/>
      <c r="BXZ78" s="121"/>
      <c r="BYA78" s="121"/>
      <c r="BYB78" s="121"/>
      <c r="BYC78" s="121"/>
      <c r="BYD78" s="121"/>
      <c r="BYE78" s="121"/>
      <c r="BYF78" s="121"/>
      <c r="BYG78" s="121"/>
      <c r="BYH78" s="121"/>
      <c r="BYI78" s="121"/>
      <c r="BYJ78" s="121"/>
      <c r="BYK78" s="121"/>
      <c r="BYL78" s="121"/>
      <c r="BYM78" s="121"/>
      <c r="BYN78" s="121"/>
      <c r="BYO78" s="121"/>
      <c r="BYP78" s="121"/>
      <c r="BYQ78" s="121"/>
      <c r="BYR78" s="121"/>
      <c r="BYS78" s="121"/>
      <c r="BYT78" s="121"/>
      <c r="BYU78" s="121"/>
      <c r="BYV78" s="121"/>
      <c r="BYW78" s="121"/>
      <c r="BYX78" s="121"/>
      <c r="BYY78" s="121"/>
      <c r="BYZ78" s="121"/>
      <c r="BZA78" s="121"/>
      <c r="BZB78" s="121"/>
      <c r="BZC78" s="121"/>
      <c r="BZD78" s="121"/>
      <c r="BZE78" s="121"/>
      <c r="BZF78" s="121"/>
      <c r="BZG78" s="121"/>
      <c r="BZH78" s="121"/>
      <c r="BZI78" s="121"/>
      <c r="BZJ78" s="121"/>
      <c r="BZK78" s="121"/>
      <c r="BZL78" s="121"/>
      <c r="BZM78" s="121"/>
      <c r="BZN78" s="121"/>
      <c r="BZO78" s="121"/>
      <c r="BZP78" s="121"/>
      <c r="BZQ78" s="121"/>
      <c r="BZR78" s="121"/>
      <c r="BZS78" s="121"/>
      <c r="BZT78" s="121"/>
      <c r="BZU78" s="121"/>
      <c r="BZV78" s="121"/>
      <c r="BZW78" s="121"/>
      <c r="BZX78" s="121"/>
      <c r="BZY78" s="121"/>
      <c r="BZZ78" s="121"/>
      <c r="CAA78" s="121"/>
      <c r="CAB78" s="121"/>
      <c r="CAC78" s="121"/>
      <c r="CAD78" s="121"/>
      <c r="CAE78" s="121"/>
      <c r="CAF78" s="121"/>
      <c r="CAG78" s="121"/>
      <c r="CAH78" s="121"/>
      <c r="CAI78" s="121"/>
      <c r="CAJ78" s="121"/>
      <c r="CAK78" s="121"/>
      <c r="CAL78" s="121"/>
      <c r="CAM78" s="121"/>
      <c r="CAN78" s="121"/>
      <c r="CAO78" s="121"/>
      <c r="CAP78" s="121"/>
      <c r="CAQ78" s="121"/>
      <c r="CAR78" s="121"/>
      <c r="CAS78" s="121"/>
      <c r="CAT78" s="121"/>
      <c r="CAU78" s="121"/>
      <c r="CAV78" s="121"/>
      <c r="CAW78" s="121"/>
      <c r="CAX78" s="121"/>
      <c r="CAY78" s="121"/>
      <c r="CAZ78" s="121"/>
      <c r="CBA78" s="121"/>
      <c r="CBB78" s="121"/>
      <c r="CBC78" s="121"/>
      <c r="CBD78" s="121"/>
      <c r="CBE78" s="121"/>
      <c r="CBF78" s="121"/>
      <c r="CBG78" s="121"/>
      <c r="CBH78" s="121"/>
      <c r="CBI78" s="121"/>
      <c r="CBJ78" s="121"/>
      <c r="CBK78" s="121"/>
      <c r="CBL78" s="121"/>
      <c r="CBM78" s="121"/>
      <c r="CBN78" s="121"/>
      <c r="CBO78" s="121"/>
      <c r="CBP78" s="121"/>
      <c r="CBQ78" s="121"/>
      <c r="CBR78" s="121"/>
      <c r="CBS78" s="121"/>
      <c r="CBT78" s="121"/>
      <c r="CBU78" s="121"/>
      <c r="CBV78" s="121"/>
      <c r="CBW78" s="121"/>
      <c r="CBX78" s="121"/>
      <c r="CBY78" s="121"/>
      <c r="CBZ78" s="121"/>
      <c r="CCA78" s="121"/>
      <c r="CCB78" s="121"/>
      <c r="CCC78" s="121"/>
      <c r="CCD78" s="121"/>
      <c r="CCE78" s="121"/>
      <c r="CCF78" s="121"/>
      <c r="CCG78" s="121"/>
      <c r="CCH78" s="121"/>
      <c r="CCI78" s="121"/>
      <c r="CCJ78" s="121"/>
      <c r="CCK78" s="121"/>
      <c r="CCL78" s="121"/>
      <c r="CCM78" s="121"/>
      <c r="CCN78" s="121"/>
      <c r="CCO78" s="121"/>
      <c r="CCP78" s="121"/>
      <c r="CCQ78" s="121"/>
      <c r="CCR78" s="121"/>
      <c r="CCS78" s="121"/>
      <c r="CCT78" s="121"/>
      <c r="CCU78" s="121"/>
      <c r="CCV78" s="121"/>
      <c r="CCW78" s="121"/>
      <c r="CCX78" s="121"/>
      <c r="CCY78" s="121"/>
      <c r="CCZ78" s="121"/>
      <c r="CDA78" s="121"/>
      <c r="CDB78" s="121"/>
      <c r="CDC78" s="121"/>
      <c r="CDD78" s="121"/>
      <c r="CDE78" s="121"/>
      <c r="CDF78" s="121"/>
      <c r="CDG78" s="121"/>
      <c r="CDH78" s="121"/>
      <c r="CDI78" s="121"/>
      <c r="CDJ78" s="121"/>
      <c r="CDK78" s="121"/>
      <c r="CDL78" s="121"/>
      <c r="CDM78" s="121"/>
      <c r="CDN78" s="121"/>
      <c r="CDO78" s="121"/>
      <c r="CDP78" s="121"/>
      <c r="CDQ78" s="121"/>
      <c r="CDR78" s="121"/>
      <c r="CDS78" s="121"/>
      <c r="CDT78" s="121"/>
      <c r="CDU78" s="121"/>
      <c r="CDV78" s="121"/>
      <c r="CDW78" s="121"/>
      <c r="CDX78" s="121"/>
      <c r="CDY78" s="121"/>
      <c r="CDZ78" s="121"/>
      <c r="CEA78" s="121"/>
      <c r="CEB78" s="121"/>
      <c r="CEC78" s="121"/>
      <c r="CED78" s="121"/>
      <c r="CEE78" s="121"/>
      <c r="CEF78" s="121"/>
      <c r="CEG78" s="121"/>
      <c r="CEH78" s="121"/>
      <c r="CEI78" s="121"/>
      <c r="CEJ78" s="121"/>
      <c r="CEK78" s="121"/>
      <c r="CEL78" s="121"/>
      <c r="CEM78" s="121"/>
      <c r="CEN78" s="121"/>
      <c r="CEO78" s="121"/>
      <c r="CEP78" s="121"/>
      <c r="CEQ78" s="121"/>
      <c r="CER78" s="121"/>
      <c r="CES78" s="121"/>
      <c r="CET78" s="121"/>
      <c r="CEU78" s="121"/>
      <c r="CEV78" s="121"/>
      <c r="CEW78" s="121"/>
      <c r="CEX78" s="121"/>
      <c r="CEY78" s="121"/>
      <c r="CEZ78" s="121"/>
      <c r="CFA78" s="121"/>
      <c r="CFB78" s="121"/>
      <c r="CFC78" s="121"/>
      <c r="CFD78" s="121"/>
      <c r="CFE78" s="121"/>
      <c r="CFF78" s="121"/>
      <c r="CFG78" s="121"/>
      <c r="CFH78" s="121"/>
      <c r="CFI78" s="121"/>
      <c r="CFJ78" s="121"/>
      <c r="CFK78" s="121"/>
      <c r="CFL78" s="121"/>
      <c r="CFM78" s="121"/>
      <c r="CFN78" s="121"/>
      <c r="CFO78" s="121"/>
      <c r="CFP78" s="121"/>
      <c r="CFQ78" s="121"/>
      <c r="CFR78" s="121"/>
      <c r="CFS78" s="121"/>
      <c r="CFT78" s="121"/>
      <c r="CFU78" s="121"/>
      <c r="CFV78" s="121"/>
      <c r="CFW78" s="121"/>
      <c r="CFX78" s="121"/>
      <c r="CFY78" s="121"/>
      <c r="CFZ78" s="121"/>
      <c r="CGA78" s="121"/>
      <c r="CGB78" s="121"/>
      <c r="CGC78" s="121"/>
      <c r="CGD78" s="121"/>
      <c r="CGE78" s="121"/>
      <c r="CGF78" s="121"/>
      <c r="CGG78" s="121"/>
      <c r="CGH78" s="121"/>
      <c r="CGI78" s="121"/>
      <c r="CGJ78" s="121"/>
      <c r="CGK78" s="121"/>
      <c r="CGL78" s="121"/>
      <c r="CGM78" s="121"/>
      <c r="CGN78" s="121"/>
      <c r="CGO78" s="121"/>
      <c r="CGP78" s="121"/>
      <c r="CGQ78" s="121"/>
      <c r="CGR78" s="121"/>
      <c r="CGS78" s="121"/>
      <c r="CGT78" s="121"/>
      <c r="CGU78" s="121"/>
      <c r="CGV78" s="121"/>
      <c r="CGW78" s="121"/>
      <c r="CGX78" s="121"/>
      <c r="CGY78" s="121"/>
      <c r="CGZ78" s="121"/>
      <c r="CHA78" s="121"/>
      <c r="CHB78" s="121"/>
      <c r="CHC78" s="121"/>
      <c r="CHD78" s="121"/>
      <c r="CHE78" s="121"/>
      <c r="CHF78" s="121"/>
      <c r="CHG78" s="121"/>
      <c r="CHH78" s="121"/>
      <c r="CHI78" s="121"/>
      <c r="CHJ78" s="121"/>
      <c r="CHK78" s="121"/>
      <c r="CHL78" s="121"/>
      <c r="CHM78" s="121"/>
      <c r="CHN78" s="121"/>
      <c r="CHO78" s="121"/>
      <c r="CHP78" s="121"/>
      <c r="CHQ78" s="121"/>
      <c r="CHR78" s="121"/>
      <c r="CHS78" s="121"/>
      <c r="CHT78" s="121"/>
      <c r="CHU78" s="121"/>
      <c r="CHV78" s="121"/>
      <c r="CHW78" s="121"/>
      <c r="CHX78" s="121"/>
      <c r="CHY78" s="121"/>
      <c r="CHZ78" s="121"/>
      <c r="CIA78" s="121"/>
      <c r="CIB78" s="121"/>
      <c r="CIC78" s="121"/>
      <c r="CID78" s="121"/>
      <c r="CIE78" s="121"/>
      <c r="CIF78" s="121"/>
      <c r="CIG78" s="121"/>
      <c r="CIH78" s="121"/>
      <c r="CII78" s="121"/>
      <c r="CIJ78" s="121"/>
      <c r="CIK78" s="121"/>
      <c r="CIL78" s="121"/>
      <c r="CIM78" s="121"/>
      <c r="CIN78" s="121"/>
      <c r="CIO78" s="121"/>
      <c r="CIP78" s="121"/>
      <c r="CIQ78" s="121"/>
      <c r="CIR78" s="121"/>
      <c r="CIS78" s="121"/>
      <c r="CIT78" s="121"/>
      <c r="CIU78" s="121"/>
      <c r="CIV78" s="121"/>
      <c r="CIW78" s="121"/>
      <c r="CIX78" s="121"/>
      <c r="CIY78" s="121"/>
      <c r="CIZ78" s="121"/>
      <c r="CJA78" s="121"/>
      <c r="CJB78" s="121"/>
      <c r="CJC78" s="121"/>
      <c r="CJD78" s="121"/>
      <c r="CJE78" s="121"/>
      <c r="CJF78" s="121"/>
      <c r="CJG78" s="121"/>
      <c r="CJH78" s="121"/>
      <c r="CJI78" s="121"/>
      <c r="CJJ78" s="121"/>
      <c r="CJK78" s="121"/>
      <c r="CJL78" s="121"/>
      <c r="CJM78" s="121"/>
      <c r="CJN78" s="121"/>
      <c r="CJO78" s="121"/>
      <c r="CJP78" s="121"/>
      <c r="CJQ78" s="121"/>
      <c r="CJR78" s="121"/>
      <c r="CJS78" s="121"/>
      <c r="CJT78" s="121"/>
      <c r="CJU78" s="121"/>
      <c r="CJV78" s="121"/>
      <c r="CJW78" s="121"/>
      <c r="CJX78" s="121"/>
      <c r="CJY78" s="121"/>
      <c r="CJZ78" s="121"/>
      <c r="CKA78" s="121"/>
      <c r="CKB78" s="121"/>
      <c r="CKC78" s="121"/>
      <c r="CKD78" s="121"/>
      <c r="CKE78" s="121"/>
      <c r="CKF78" s="121"/>
      <c r="CKG78" s="121"/>
      <c r="CKH78" s="121"/>
      <c r="CKI78" s="121"/>
      <c r="CKJ78" s="121"/>
      <c r="CKK78" s="121"/>
      <c r="CKL78" s="121"/>
      <c r="CKM78" s="121"/>
      <c r="CKN78" s="121"/>
      <c r="CKO78" s="121"/>
      <c r="CKP78" s="121"/>
      <c r="CKQ78" s="121"/>
      <c r="CKR78" s="121"/>
      <c r="CKS78" s="121"/>
      <c r="CKT78" s="121"/>
      <c r="CKU78" s="121"/>
      <c r="CKV78" s="121"/>
      <c r="CKW78" s="121"/>
      <c r="CKX78" s="121"/>
      <c r="CKY78" s="121"/>
      <c r="CKZ78" s="121"/>
      <c r="CLA78" s="121"/>
      <c r="CLB78" s="121"/>
      <c r="CLC78" s="121"/>
      <c r="CLD78" s="121"/>
      <c r="CLE78" s="121"/>
      <c r="CLF78" s="121"/>
      <c r="CLG78" s="121"/>
      <c r="CLH78" s="121"/>
      <c r="CLI78" s="121"/>
      <c r="CLJ78" s="121"/>
      <c r="CLK78" s="121"/>
      <c r="CLL78" s="121"/>
      <c r="CLM78" s="121"/>
      <c r="CLN78" s="121"/>
      <c r="CLO78" s="121"/>
      <c r="CLP78" s="121"/>
      <c r="CLQ78" s="121"/>
      <c r="CLR78" s="121"/>
      <c r="CLS78" s="121"/>
      <c r="CLT78" s="121"/>
      <c r="CLU78" s="121"/>
      <c r="CLV78" s="121"/>
      <c r="CLW78" s="121"/>
      <c r="CLX78" s="121"/>
      <c r="CLY78" s="121"/>
      <c r="CLZ78" s="121"/>
      <c r="CMA78" s="121"/>
      <c r="CMB78" s="121"/>
      <c r="CMC78" s="121"/>
      <c r="CMD78" s="121"/>
      <c r="CME78" s="121"/>
      <c r="CMF78" s="121"/>
      <c r="CMG78" s="121"/>
      <c r="CMH78" s="121"/>
      <c r="CMI78" s="121"/>
      <c r="CMJ78" s="121"/>
      <c r="CMK78" s="121"/>
      <c r="CML78" s="121"/>
      <c r="CMM78" s="121"/>
      <c r="CMN78" s="121"/>
      <c r="CMO78" s="121"/>
      <c r="CMP78" s="121"/>
      <c r="CMQ78" s="121"/>
      <c r="CMR78" s="121"/>
      <c r="CMS78" s="121"/>
      <c r="CMT78" s="121"/>
      <c r="CMU78" s="121"/>
      <c r="CMV78" s="121"/>
      <c r="CMW78" s="121"/>
      <c r="CMX78" s="121"/>
      <c r="CMY78" s="121"/>
      <c r="CMZ78" s="121"/>
      <c r="CNA78" s="121"/>
      <c r="CNB78" s="121"/>
      <c r="CNC78" s="121"/>
      <c r="CND78" s="121"/>
      <c r="CNE78" s="121"/>
      <c r="CNF78" s="121"/>
      <c r="CNG78" s="121"/>
      <c r="CNH78" s="121"/>
      <c r="CNI78" s="121"/>
      <c r="CNJ78" s="121"/>
      <c r="CNK78" s="121"/>
      <c r="CNL78" s="121"/>
      <c r="CNM78" s="121"/>
      <c r="CNN78" s="121"/>
      <c r="CNO78" s="121"/>
      <c r="CNP78" s="121"/>
      <c r="CNQ78" s="121"/>
      <c r="CNR78" s="121"/>
      <c r="CNS78" s="121"/>
      <c r="CNT78" s="121"/>
      <c r="CNU78" s="121"/>
      <c r="CNV78" s="121"/>
      <c r="CNW78" s="121"/>
      <c r="CNX78" s="121"/>
      <c r="CNY78" s="121"/>
      <c r="CNZ78" s="121"/>
      <c r="COA78" s="121"/>
      <c r="COB78" s="121"/>
      <c r="COC78" s="121"/>
      <c r="COD78" s="121"/>
      <c r="COE78" s="121"/>
      <c r="COF78" s="121"/>
      <c r="COG78" s="121"/>
      <c r="COH78" s="121"/>
      <c r="COI78" s="121"/>
      <c r="COJ78" s="121"/>
      <c r="COK78" s="121"/>
      <c r="COL78" s="121"/>
      <c r="COM78" s="121"/>
      <c r="CON78" s="121"/>
      <c r="COO78" s="121"/>
      <c r="COP78" s="121"/>
      <c r="COQ78" s="121"/>
      <c r="COR78" s="121"/>
      <c r="COS78" s="121"/>
      <c r="COT78" s="121"/>
      <c r="COU78" s="121"/>
      <c r="COV78" s="121"/>
      <c r="COW78" s="121"/>
      <c r="COX78" s="121"/>
      <c r="COY78" s="121"/>
      <c r="COZ78" s="121"/>
      <c r="CPA78" s="121"/>
      <c r="CPB78" s="121"/>
      <c r="CPC78" s="121"/>
      <c r="CPD78" s="121"/>
      <c r="CPE78" s="121"/>
      <c r="CPF78" s="121"/>
      <c r="CPG78" s="121"/>
      <c r="CPH78" s="121"/>
      <c r="CPI78" s="121"/>
      <c r="CPJ78" s="121"/>
      <c r="CPK78" s="121"/>
      <c r="CPL78" s="121"/>
      <c r="CPM78" s="121"/>
      <c r="CPN78" s="121"/>
      <c r="CPO78" s="121"/>
      <c r="CPP78" s="121"/>
      <c r="CPQ78" s="121"/>
      <c r="CPR78" s="121"/>
      <c r="CPS78" s="121"/>
      <c r="CPT78" s="121"/>
      <c r="CPU78" s="121"/>
      <c r="CPV78" s="121"/>
      <c r="CPW78" s="121"/>
      <c r="CPX78" s="121"/>
      <c r="CPY78" s="121"/>
      <c r="CPZ78" s="121"/>
      <c r="CQA78" s="121"/>
      <c r="CQB78" s="121"/>
      <c r="CQC78" s="121"/>
      <c r="CQD78" s="121"/>
      <c r="CQE78" s="121"/>
      <c r="CQF78" s="121"/>
      <c r="CQG78" s="121"/>
      <c r="CQH78" s="121"/>
      <c r="CQI78" s="121"/>
      <c r="CQJ78" s="121"/>
      <c r="CQK78" s="121"/>
      <c r="CQL78" s="121"/>
      <c r="CQM78" s="121"/>
      <c r="CQN78" s="121"/>
      <c r="CQO78" s="121"/>
      <c r="CQP78" s="121"/>
      <c r="CQQ78" s="121"/>
      <c r="CQR78" s="121"/>
      <c r="CQS78" s="121"/>
      <c r="CQT78" s="121"/>
      <c r="CQU78" s="121"/>
      <c r="CQV78" s="121"/>
      <c r="CQW78" s="121"/>
      <c r="CQX78" s="121"/>
      <c r="CQY78" s="121"/>
      <c r="CQZ78" s="121"/>
      <c r="CRA78" s="121"/>
      <c r="CRB78" s="121"/>
      <c r="CRC78" s="121"/>
      <c r="CRD78" s="121"/>
      <c r="CRE78" s="121"/>
      <c r="CRF78" s="121"/>
      <c r="CRG78" s="121"/>
      <c r="CRH78" s="121"/>
      <c r="CRI78" s="121"/>
      <c r="CRJ78" s="121"/>
      <c r="CRK78" s="121"/>
      <c r="CRL78" s="121"/>
      <c r="CRM78" s="121"/>
      <c r="CRN78" s="121"/>
      <c r="CRO78" s="121"/>
      <c r="CRP78" s="121"/>
      <c r="CRQ78" s="121"/>
      <c r="CRR78" s="121"/>
      <c r="CRS78" s="121"/>
      <c r="CRT78" s="121"/>
      <c r="CRU78" s="121"/>
      <c r="CRV78" s="121"/>
      <c r="CRW78" s="121"/>
      <c r="CRX78" s="121"/>
      <c r="CRY78" s="121"/>
      <c r="CRZ78" s="121"/>
      <c r="CSA78" s="121"/>
      <c r="CSB78" s="121"/>
      <c r="CSC78" s="121"/>
      <c r="CSD78" s="121"/>
      <c r="CSE78" s="121"/>
      <c r="CSF78" s="121"/>
      <c r="CSG78" s="121"/>
      <c r="CSH78" s="121"/>
      <c r="CSI78" s="121"/>
      <c r="CSJ78" s="121"/>
      <c r="CSK78" s="121"/>
      <c r="CSL78" s="121"/>
      <c r="CSM78" s="121"/>
      <c r="CSN78" s="121"/>
      <c r="CSO78" s="121"/>
      <c r="CSP78" s="121"/>
      <c r="CSQ78" s="121"/>
      <c r="CSR78" s="121"/>
      <c r="CSS78" s="121"/>
      <c r="CST78" s="121"/>
      <c r="CSU78" s="121"/>
      <c r="CSV78" s="121"/>
      <c r="CSW78" s="121"/>
      <c r="CSX78" s="121"/>
      <c r="CSY78" s="121"/>
      <c r="CSZ78" s="121"/>
      <c r="CTA78" s="121"/>
      <c r="CTB78" s="121"/>
      <c r="CTC78" s="121"/>
      <c r="CTD78" s="121"/>
      <c r="CTE78" s="121"/>
      <c r="CTF78" s="121"/>
      <c r="CTG78" s="121"/>
      <c r="CTH78" s="121"/>
      <c r="CTI78" s="121"/>
      <c r="CTJ78" s="121"/>
      <c r="CTK78" s="121"/>
      <c r="CTL78" s="121"/>
      <c r="CTM78" s="121"/>
      <c r="CTN78" s="121"/>
      <c r="CTO78" s="121"/>
      <c r="CTP78" s="121"/>
      <c r="CTQ78" s="121"/>
      <c r="CTR78" s="121"/>
      <c r="CTS78" s="121"/>
      <c r="CTT78" s="121"/>
      <c r="CTU78" s="121"/>
      <c r="CTV78" s="121"/>
      <c r="CTW78" s="121"/>
      <c r="CTX78" s="121"/>
      <c r="CTY78" s="121"/>
      <c r="CTZ78" s="121"/>
      <c r="CUA78" s="121"/>
      <c r="CUB78" s="121"/>
      <c r="CUC78" s="121"/>
      <c r="CUD78" s="121"/>
      <c r="CUE78" s="121"/>
      <c r="CUF78" s="121"/>
      <c r="CUG78" s="121"/>
      <c r="CUH78" s="121"/>
      <c r="CUI78" s="121"/>
      <c r="CUJ78" s="121"/>
      <c r="CUK78" s="121"/>
      <c r="CUL78" s="121"/>
      <c r="CUM78" s="121"/>
      <c r="CUN78" s="121"/>
      <c r="CUO78" s="121"/>
      <c r="CUP78" s="121"/>
      <c r="CUQ78" s="121"/>
      <c r="CUR78" s="121"/>
      <c r="CUS78" s="121"/>
      <c r="CUT78" s="121"/>
      <c r="CUU78" s="121"/>
      <c r="CUV78" s="121"/>
      <c r="CUW78" s="121"/>
      <c r="CUX78" s="121"/>
      <c r="CUY78" s="121"/>
      <c r="CUZ78" s="121"/>
      <c r="CVA78" s="121"/>
      <c r="CVB78" s="121"/>
      <c r="CVC78" s="121"/>
      <c r="CVD78" s="121"/>
      <c r="CVE78" s="121"/>
      <c r="CVF78" s="121"/>
      <c r="CVG78" s="121"/>
      <c r="CVH78" s="121"/>
      <c r="CVI78" s="121"/>
      <c r="CVJ78" s="121"/>
      <c r="CVK78" s="121"/>
      <c r="CVL78" s="121"/>
      <c r="CVM78" s="121"/>
      <c r="CVN78" s="121"/>
      <c r="CVO78" s="121"/>
      <c r="CVP78" s="121"/>
      <c r="CVQ78" s="121"/>
      <c r="CVR78" s="121"/>
      <c r="CVS78" s="121"/>
      <c r="CVT78" s="121"/>
      <c r="CVU78" s="121"/>
      <c r="CVV78" s="121"/>
      <c r="CVW78" s="121"/>
      <c r="CVX78" s="121"/>
      <c r="CVY78" s="121"/>
      <c r="CVZ78" s="121"/>
      <c r="CWA78" s="121"/>
      <c r="CWB78" s="121"/>
      <c r="CWC78" s="121"/>
      <c r="CWD78" s="121"/>
      <c r="CWE78" s="121"/>
      <c r="CWF78" s="121"/>
      <c r="CWG78" s="121"/>
      <c r="CWH78" s="121"/>
      <c r="CWI78" s="121"/>
      <c r="CWJ78" s="121"/>
      <c r="CWK78" s="121"/>
      <c r="CWL78" s="121"/>
      <c r="CWM78" s="121"/>
      <c r="CWN78" s="121"/>
      <c r="CWO78" s="121"/>
      <c r="CWP78" s="121"/>
      <c r="CWQ78" s="121"/>
      <c r="CWR78" s="121"/>
      <c r="CWS78" s="121"/>
      <c r="CWT78" s="121"/>
      <c r="CWU78" s="121"/>
      <c r="CWV78" s="121"/>
      <c r="CWW78" s="121"/>
      <c r="CWX78" s="121"/>
      <c r="CWY78" s="121"/>
      <c r="CWZ78" s="121"/>
      <c r="CXA78" s="121"/>
      <c r="CXB78" s="121"/>
      <c r="CXC78" s="121"/>
      <c r="CXD78" s="121"/>
      <c r="CXE78" s="121"/>
      <c r="CXF78" s="121"/>
      <c r="CXG78" s="121"/>
      <c r="CXH78" s="121"/>
      <c r="CXI78" s="121"/>
      <c r="CXJ78" s="121"/>
      <c r="CXK78" s="121"/>
      <c r="CXL78" s="121"/>
      <c r="CXM78" s="121"/>
      <c r="CXN78" s="121"/>
      <c r="CXO78" s="121"/>
      <c r="CXP78" s="121"/>
      <c r="CXQ78" s="121"/>
      <c r="CXR78" s="121"/>
      <c r="CXS78" s="121"/>
      <c r="CXT78" s="121"/>
      <c r="CXU78" s="121"/>
      <c r="CXV78" s="121"/>
      <c r="CXW78" s="121"/>
      <c r="CXX78" s="121"/>
      <c r="CXY78" s="121"/>
      <c r="CXZ78" s="121"/>
      <c r="CYA78" s="121"/>
      <c r="CYB78" s="121"/>
      <c r="CYC78" s="121"/>
      <c r="CYD78" s="121"/>
      <c r="CYE78" s="121"/>
      <c r="CYF78" s="121"/>
      <c r="CYG78" s="121"/>
      <c r="CYH78" s="121"/>
      <c r="CYI78" s="121"/>
      <c r="CYJ78" s="121"/>
      <c r="CYK78" s="121"/>
      <c r="CYL78" s="121"/>
      <c r="CYM78" s="121"/>
      <c r="CYN78" s="121"/>
      <c r="CYO78" s="121"/>
      <c r="CYP78" s="121"/>
      <c r="CYQ78" s="121"/>
      <c r="CYR78" s="121"/>
      <c r="CYS78" s="121"/>
      <c r="CYT78" s="121"/>
      <c r="CYU78" s="121"/>
      <c r="CYV78" s="121"/>
      <c r="CYW78" s="121"/>
      <c r="CYX78" s="121"/>
      <c r="CYY78" s="121"/>
      <c r="CYZ78" s="121"/>
      <c r="CZA78" s="121"/>
      <c r="CZB78" s="121"/>
      <c r="CZC78" s="121"/>
      <c r="CZD78" s="121"/>
      <c r="CZE78" s="121"/>
      <c r="CZF78" s="121"/>
      <c r="CZG78" s="121"/>
      <c r="CZH78" s="121"/>
      <c r="CZI78" s="121"/>
      <c r="CZJ78" s="121"/>
      <c r="CZK78" s="121"/>
      <c r="CZL78" s="121"/>
      <c r="CZM78" s="121"/>
      <c r="CZN78" s="121"/>
      <c r="CZO78" s="121"/>
      <c r="CZP78" s="121"/>
      <c r="CZQ78" s="121"/>
      <c r="CZR78" s="121"/>
      <c r="CZS78" s="121"/>
      <c r="CZT78" s="121"/>
      <c r="CZU78" s="121"/>
      <c r="CZV78" s="121"/>
      <c r="CZW78" s="121"/>
      <c r="CZX78" s="121"/>
      <c r="CZY78" s="121"/>
      <c r="CZZ78" s="121"/>
      <c r="DAA78" s="121"/>
      <c r="DAB78" s="121"/>
      <c r="DAC78" s="121"/>
      <c r="DAD78" s="121"/>
      <c r="DAE78" s="121"/>
      <c r="DAF78" s="121"/>
      <c r="DAG78" s="121"/>
      <c r="DAH78" s="121"/>
      <c r="DAI78" s="121"/>
      <c r="DAJ78" s="121"/>
      <c r="DAK78" s="121"/>
      <c r="DAL78" s="121"/>
      <c r="DAM78" s="121"/>
      <c r="DAN78" s="121"/>
      <c r="DAO78" s="121"/>
      <c r="DAP78" s="121"/>
      <c r="DAQ78" s="121"/>
      <c r="DAR78" s="121"/>
      <c r="DAS78" s="121"/>
      <c r="DAT78" s="121"/>
      <c r="DAU78" s="121"/>
      <c r="DAV78" s="121"/>
      <c r="DAW78" s="121"/>
      <c r="DAX78" s="121"/>
      <c r="DAY78" s="121"/>
      <c r="DAZ78" s="121"/>
      <c r="DBA78" s="121"/>
      <c r="DBB78" s="121"/>
      <c r="DBC78" s="121"/>
      <c r="DBD78" s="121"/>
      <c r="DBE78" s="121"/>
      <c r="DBF78" s="121"/>
      <c r="DBG78" s="121"/>
      <c r="DBH78" s="121"/>
      <c r="DBI78" s="121"/>
      <c r="DBJ78" s="121"/>
      <c r="DBK78" s="121"/>
      <c r="DBL78" s="121"/>
      <c r="DBM78" s="121"/>
      <c r="DBN78" s="121"/>
      <c r="DBO78" s="121"/>
      <c r="DBP78" s="121"/>
      <c r="DBQ78" s="121"/>
      <c r="DBR78" s="121"/>
      <c r="DBS78" s="121"/>
      <c r="DBT78" s="121"/>
      <c r="DBU78" s="121"/>
      <c r="DBV78" s="121"/>
      <c r="DBW78" s="121"/>
      <c r="DBX78" s="121"/>
      <c r="DBY78" s="121"/>
      <c r="DBZ78" s="121"/>
      <c r="DCA78" s="121"/>
      <c r="DCB78" s="121"/>
      <c r="DCC78" s="121"/>
      <c r="DCD78" s="121"/>
      <c r="DCE78" s="121"/>
      <c r="DCF78" s="121"/>
      <c r="DCG78" s="121"/>
      <c r="DCH78" s="121"/>
      <c r="DCI78" s="121"/>
      <c r="DCJ78" s="121"/>
      <c r="DCK78" s="121"/>
      <c r="DCL78" s="121"/>
      <c r="DCM78" s="121"/>
      <c r="DCN78" s="121"/>
      <c r="DCO78" s="121"/>
      <c r="DCP78" s="121"/>
      <c r="DCQ78" s="121"/>
      <c r="DCR78" s="121"/>
      <c r="DCS78" s="121"/>
      <c r="DCT78" s="121"/>
      <c r="DCU78" s="121"/>
      <c r="DCV78" s="121"/>
      <c r="DCW78" s="121"/>
      <c r="DCX78" s="121"/>
      <c r="DCY78" s="121"/>
      <c r="DCZ78" s="121"/>
      <c r="DDA78" s="121"/>
      <c r="DDB78" s="121"/>
      <c r="DDC78" s="121"/>
      <c r="DDD78" s="121"/>
      <c r="DDE78" s="121"/>
      <c r="DDF78" s="121"/>
      <c r="DDG78" s="121"/>
      <c r="DDH78" s="121"/>
      <c r="DDI78" s="121"/>
      <c r="DDJ78" s="121"/>
      <c r="DDK78" s="121"/>
      <c r="DDL78" s="121"/>
      <c r="DDM78" s="121"/>
      <c r="DDN78" s="121"/>
      <c r="DDO78" s="121"/>
      <c r="DDP78" s="121"/>
      <c r="DDQ78" s="121"/>
      <c r="DDR78" s="121"/>
      <c r="DDS78" s="121"/>
      <c r="DDT78" s="121"/>
      <c r="DDU78" s="121"/>
      <c r="DDV78" s="121"/>
      <c r="DDW78" s="121"/>
      <c r="DDX78" s="121"/>
      <c r="DDY78" s="121"/>
      <c r="DDZ78" s="121"/>
      <c r="DEA78" s="121"/>
      <c r="DEB78" s="121"/>
      <c r="DEC78" s="121"/>
      <c r="DED78" s="121"/>
      <c r="DEE78" s="121"/>
      <c r="DEF78" s="121"/>
      <c r="DEG78" s="121"/>
      <c r="DEH78" s="121"/>
      <c r="DEI78" s="121"/>
      <c r="DEJ78" s="121"/>
      <c r="DEK78" s="121"/>
      <c r="DEL78" s="121"/>
      <c r="DEM78" s="121"/>
      <c r="DEN78" s="121"/>
      <c r="DEO78" s="121"/>
      <c r="DEP78" s="121"/>
      <c r="DEQ78" s="121"/>
      <c r="DER78" s="121"/>
      <c r="DES78" s="121"/>
      <c r="DET78" s="121"/>
      <c r="DEU78" s="121"/>
      <c r="DEV78" s="121"/>
      <c r="DEW78" s="121"/>
      <c r="DEX78" s="121"/>
      <c r="DEY78" s="121"/>
      <c r="DEZ78" s="121"/>
      <c r="DFA78" s="121"/>
      <c r="DFB78" s="121"/>
      <c r="DFC78" s="121"/>
      <c r="DFD78" s="121"/>
      <c r="DFE78" s="121"/>
      <c r="DFF78" s="121"/>
      <c r="DFG78" s="121"/>
      <c r="DFH78" s="121"/>
      <c r="DFI78" s="121"/>
      <c r="DFJ78" s="121"/>
      <c r="DFK78" s="121"/>
      <c r="DFL78" s="121"/>
      <c r="DFM78" s="121"/>
      <c r="DFN78" s="121"/>
      <c r="DFO78" s="121"/>
      <c r="DFP78" s="121"/>
      <c r="DFQ78" s="121"/>
      <c r="DFR78" s="121"/>
      <c r="DFS78" s="121"/>
      <c r="DFT78" s="121"/>
      <c r="DFU78" s="121"/>
      <c r="DFV78" s="121"/>
      <c r="DFW78" s="121"/>
      <c r="DFX78" s="121"/>
      <c r="DFY78" s="121"/>
      <c r="DFZ78" s="121"/>
      <c r="DGA78" s="121"/>
      <c r="DGB78" s="121"/>
      <c r="DGC78" s="121"/>
      <c r="DGD78" s="121"/>
      <c r="DGE78" s="121"/>
      <c r="DGF78" s="121"/>
      <c r="DGG78" s="121"/>
      <c r="DGH78" s="121"/>
      <c r="DGI78" s="121"/>
      <c r="DGJ78" s="121"/>
      <c r="DGK78" s="121"/>
      <c r="DGL78" s="121"/>
      <c r="DGM78" s="121"/>
      <c r="DGN78" s="121"/>
      <c r="DGO78" s="121"/>
      <c r="DGP78" s="121"/>
      <c r="DGQ78" s="121"/>
      <c r="DGR78" s="121"/>
      <c r="DGS78" s="121"/>
      <c r="DGT78" s="121"/>
      <c r="DGU78" s="121"/>
      <c r="DGV78" s="121"/>
      <c r="DGW78" s="121"/>
      <c r="DGX78" s="121"/>
      <c r="DGY78" s="121"/>
      <c r="DGZ78" s="121"/>
      <c r="DHA78" s="121"/>
      <c r="DHB78" s="121"/>
      <c r="DHC78" s="121"/>
      <c r="DHD78" s="121"/>
      <c r="DHE78" s="121"/>
      <c r="DHF78" s="121"/>
      <c r="DHG78" s="121"/>
      <c r="DHH78" s="121"/>
      <c r="DHI78" s="121"/>
      <c r="DHJ78" s="121"/>
      <c r="DHK78" s="121"/>
      <c r="DHL78" s="121"/>
      <c r="DHM78" s="121"/>
      <c r="DHN78" s="121"/>
      <c r="DHO78" s="121"/>
      <c r="DHP78" s="121"/>
      <c r="DHQ78" s="121"/>
      <c r="DHR78" s="121"/>
      <c r="DHS78" s="121"/>
      <c r="DHT78" s="121"/>
      <c r="DHU78" s="121"/>
      <c r="DHV78" s="121"/>
      <c r="DHW78" s="121"/>
      <c r="DHX78" s="121"/>
      <c r="DHY78" s="121"/>
      <c r="DHZ78" s="121"/>
      <c r="DIA78" s="121"/>
      <c r="DIB78" s="121"/>
      <c r="DIC78" s="121"/>
      <c r="DID78" s="121"/>
      <c r="DIE78" s="121"/>
      <c r="DIF78" s="121"/>
      <c r="DIG78" s="121"/>
      <c r="DIH78" s="121"/>
      <c r="DII78" s="121"/>
      <c r="DIJ78" s="121"/>
      <c r="DIK78" s="121"/>
      <c r="DIL78" s="121"/>
      <c r="DIM78" s="121"/>
      <c r="DIN78" s="121"/>
      <c r="DIO78" s="121"/>
      <c r="DIP78" s="121"/>
      <c r="DIQ78" s="121"/>
      <c r="DIR78" s="121"/>
      <c r="DIS78" s="121"/>
      <c r="DIT78" s="121"/>
      <c r="DIU78" s="121"/>
      <c r="DIV78" s="121"/>
      <c r="DIW78" s="121"/>
      <c r="DIX78" s="121"/>
      <c r="DIY78" s="121"/>
      <c r="DIZ78" s="121"/>
      <c r="DJA78" s="121"/>
      <c r="DJB78" s="121"/>
      <c r="DJC78" s="121"/>
      <c r="DJD78" s="121"/>
      <c r="DJE78" s="121"/>
      <c r="DJF78" s="121"/>
      <c r="DJG78" s="121"/>
      <c r="DJH78" s="121"/>
      <c r="DJI78" s="121"/>
      <c r="DJJ78" s="121"/>
      <c r="DJK78" s="121"/>
      <c r="DJL78" s="121"/>
      <c r="DJM78" s="121"/>
      <c r="DJN78" s="121"/>
      <c r="DJO78" s="121"/>
      <c r="DJP78" s="121"/>
      <c r="DJQ78" s="121"/>
      <c r="DJR78" s="121"/>
      <c r="DJS78" s="121"/>
      <c r="DJT78" s="121"/>
      <c r="DJU78" s="121"/>
      <c r="DJV78" s="121"/>
      <c r="DJW78" s="121"/>
      <c r="DJX78" s="121"/>
      <c r="DJY78" s="121"/>
      <c r="DJZ78" s="121"/>
      <c r="DKA78" s="121"/>
      <c r="DKB78" s="121"/>
      <c r="DKC78" s="121"/>
      <c r="DKD78" s="121"/>
      <c r="DKE78" s="121"/>
      <c r="DKF78" s="121"/>
      <c r="DKG78" s="121"/>
      <c r="DKH78" s="121"/>
      <c r="DKI78" s="121"/>
      <c r="DKJ78" s="121"/>
      <c r="DKK78" s="121"/>
      <c r="DKL78" s="121"/>
      <c r="DKM78" s="121"/>
      <c r="DKN78" s="121"/>
      <c r="DKO78" s="121"/>
      <c r="DKP78" s="121"/>
      <c r="DKQ78" s="121"/>
      <c r="DKR78" s="121"/>
      <c r="DKS78" s="121"/>
      <c r="DKT78" s="121"/>
      <c r="DKU78" s="121"/>
      <c r="DKV78" s="121"/>
      <c r="DKW78" s="121"/>
      <c r="DKX78" s="121"/>
      <c r="DKY78" s="121"/>
      <c r="DKZ78" s="121"/>
      <c r="DLA78" s="121"/>
      <c r="DLB78" s="121"/>
      <c r="DLC78" s="121"/>
      <c r="DLD78" s="121"/>
      <c r="DLE78" s="121"/>
      <c r="DLF78" s="121"/>
      <c r="DLG78" s="121"/>
      <c r="DLH78" s="121"/>
      <c r="DLI78" s="121"/>
      <c r="DLJ78" s="121"/>
      <c r="DLK78" s="121"/>
      <c r="DLL78" s="121"/>
      <c r="DLM78" s="121"/>
      <c r="DLN78" s="121"/>
      <c r="DLO78" s="121"/>
      <c r="DLP78" s="121"/>
      <c r="DLQ78" s="121"/>
      <c r="DLR78" s="121"/>
      <c r="DLS78" s="121"/>
      <c r="DLT78" s="121"/>
      <c r="DLU78" s="121"/>
      <c r="DLV78" s="121"/>
      <c r="DLW78" s="121"/>
      <c r="DLX78" s="121"/>
      <c r="DLY78" s="121"/>
      <c r="DLZ78" s="121"/>
      <c r="DMA78" s="121"/>
      <c r="DMB78" s="121"/>
      <c r="DMC78" s="121"/>
      <c r="DMD78" s="121"/>
      <c r="DME78" s="121"/>
      <c r="DMF78" s="121"/>
      <c r="DMG78" s="121"/>
      <c r="DMH78" s="121"/>
      <c r="DMI78" s="121"/>
      <c r="DMJ78" s="121"/>
      <c r="DMK78" s="121"/>
      <c r="DML78" s="121"/>
      <c r="DMM78" s="121"/>
      <c r="DMN78" s="121"/>
      <c r="DMO78" s="121"/>
      <c r="DMP78" s="121"/>
      <c r="DMQ78" s="121"/>
      <c r="DMR78" s="121"/>
      <c r="DMS78" s="121"/>
      <c r="DMT78" s="121"/>
      <c r="DMU78" s="121"/>
      <c r="DMV78" s="121"/>
      <c r="DMW78" s="121"/>
      <c r="DMX78" s="121"/>
      <c r="DMY78" s="121"/>
      <c r="DMZ78" s="121"/>
      <c r="DNA78" s="121"/>
      <c r="DNB78" s="121"/>
      <c r="DNC78" s="121"/>
      <c r="DND78" s="121"/>
      <c r="DNE78" s="121"/>
      <c r="DNF78" s="121"/>
      <c r="DNG78" s="121"/>
      <c r="DNH78" s="121"/>
      <c r="DNI78" s="121"/>
      <c r="DNJ78" s="121"/>
      <c r="DNK78" s="121"/>
      <c r="DNL78" s="121"/>
      <c r="DNM78" s="121"/>
      <c r="DNN78" s="121"/>
      <c r="DNO78" s="121"/>
      <c r="DNP78" s="121"/>
      <c r="DNQ78" s="121"/>
      <c r="DNR78" s="121"/>
      <c r="DNS78" s="121"/>
      <c r="DNT78" s="121"/>
      <c r="DNU78" s="121"/>
      <c r="DNV78" s="121"/>
      <c r="DNW78" s="121"/>
      <c r="DNX78" s="121"/>
      <c r="DNY78" s="121"/>
      <c r="DNZ78" s="121"/>
      <c r="DOA78" s="121"/>
      <c r="DOB78" s="121"/>
      <c r="DOC78" s="121"/>
      <c r="DOD78" s="121"/>
      <c r="DOE78" s="121"/>
      <c r="DOF78" s="121"/>
      <c r="DOG78" s="121"/>
      <c r="DOH78" s="121"/>
      <c r="DOI78" s="121"/>
      <c r="DOJ78" s="121"/>
      <c r="DOK78" s="121"/>
      <c r="DOL78" s="121"/>
      <c r="DOM78" s="121"/>
      <c r="DON78" s="121"/>
      <c r="DOO78" s="121"/>
      <c r="DOP78" s="121"/>
      <c r="DOQ78" s="121"/>
      <c r="DOR78" s="121"/>
      <c r="DOS78" s="121"/>
      <c r="DOT78" s="121"/>
      <c r="DOU78" s="121"/>
      <c r="DOV78" s="121"/>
      <c r="DOW78" s="121"/>
      <c r="DOX78" s="121"/>
      <c r="DOY78" s="121"/>
      <c r="DOZ78" s="121"/>
      <c r="DPA78" s="121"/>
      <c r="DPB78" s="121"/>
      <c r="DPC78" s="121"/>
      <c r="DPD78" s="121"/>
      <c r="DPE78" s="121"/>
      <c r="DPF78" s="121"/>
      <c r="DPG78" s="121"/>
      <c r="DPH78" s="121"/>
      <c r="DPI78" s="121"/>
      <c r="DPJ78" s="121"/>
      <c r="DPK78" s="121"/>
      <c r="DPL78" s="121"/>
      <c r="DPM78" s="121"/>
      <c r="DPN78" s="121"/>
      <c r="DPO78" s="121"/>
      <c r="DPP78" s="121"/>
      <c r="DPQ78" s="121"/>
      <c r="DPR78" s="121"/>
      <c r="DPS78" s="121"/>
      <c r="DPT78" s="121"/>
      <c r="DPU78" s="121"/>
      <c r="DPV78" s="121"/>
      <c r="DPW78" s="121"/>
      <c r="DPX78" s="121"/>
      <c r="DPY78" s="121"/>
      <c r="DPZ78" s="121"/>
      <c r="DQA78" s="121"/>
      <c r="DQB78" s="121"/>
      <c r="DQC78" s="121"/>
      <c r="DQD78" s="121"/>
      <c r="DQE78" s="121"/>
      <c r="DQF78" s="121"/>
      <c r="DQG78" s="121"/>
      <c r="DQH78" s="121"/>
      <c r="DQI78" s="121"/>
      <c r="DQJ78" s="121"/>
      <c r="DQK78" s="121"/>
      <c r="DQL78" s="121"/>
      <c r="DQM78" s="121"/>
      <c r="DQN78" s="121"/>
      <c r="DQO78" s="121"/>
      <c r="DQP78" s="121"/>
      <c r="DQQ78" s="121"/>
      <c r="DQR78" s="121"/>
      <c r="DQS78" s="121"/>
      <c r="DQT78" s="121"/>
      <c r="DQU78" s="121"/>
      <c r="DQV78" s="121"/>
      <c r="DQW78" s="121"/>
      <c r="DQX78" s="121"/>
      <c r="DQY78" s="121"/>
      <c r="DQZ78" s="121"/>
      <c r="DRA78" s="121"/>
      <c r="DRB78" s="121"/>
      <c r="DRC78" s="121"/>
      <c r="DRD78" s="121"/>
      <c r="DRE78" s="121"/>
      <c r="DRF78" s="121"/>
      <c r="DRG78" s="121"/>
      <c r="DRH78" s="121"/>
      <c r="DRI78" s="121"/>
      <c r="DRJ78" s="121"/>
      <c r="DRK78" s="121"/>
      <c r="DRL78" s="121"/>
      <c r="DRM78" s="121"/>
      <c r="DRN78" s="121"/>
      <c r="DRO78" s="121"/>
      <c r="DRP78" s="121"/>
      <c r="DRQ78" s="121"/>
      <c r="DRR78" s="121"/>
      <c r="DRS78" s="121"/>
      <c r="DRT78" s="121"/>
      <c r="DRU78" s="121"/>
      <c r="DRV78" s="121"/>
      <c r="DRW78" s="121"/>
      <c r="DRX78" s="121"/>
      <c r="DRY78" s="121"/>
      <c r="DRZ78" s="121"/>
      <c r="DSA78" s="121"/>
      <c r="DSB78" s="121"/>
      <c r="DSC78" s="121"/>
      <c r="DSD78" s="121"/>
      <c r="DSE78" s="121"/>
      <c r="DSF78" s="121"/>
      <c r="DSG78" s="121"/>
      <c r="DSH78" s="121"/>
      <c r="DSI78" s="121"/>
      <c r="DSJ78" s="121"/>
      <c r="DSK78" s="121"/>
      <c r="DSL78" s="121"/>
      <c r="DSM78" s="121"/>
      <c r="DSN78" s="121"/>
      <c r="DSO78" s="121"/>
      <c r="DSP78" s="121"/>
      <c r="DSQ78" s="121"/>
      <c r="DSR78" s="121"/>
      <c r="DSS78" s="121"/>
      <c r="DST78" s="121"/>
      <c r="DSU78" s="121"/>
      <c r="DSV78" s="121"/>
      <c r="DSW78" s="121"/>
      <c r="DSX78" s="121"/>
      <c r="DSY78" s="121"/>
      <c r="DSZ78" s="121"/>
      <c r="DTA78" s="121"/>
      <c r="DTB78" s="121"/>
      <c r="DTC78" s="121"/>
      <c r="DTD78" s="121"/>
      <c r="DTE78" s="121"/>
      <c r="DTF78" s="121"/>
      <c r="DTG78" s="121"/>
      <c r="DTH78" s="121"/>
      <c r="DTI78" s="121"/>
      <c r="DTJ78" s="121"/>
      <c r="DTK78" s="121"/>
      <c r="DTL78" s="121"/>
      <c r="DTM78" s="121"/>
      <c r="DTN78" s="121"/>
      <c r="DTO78" s="121"/>
      <c r="DTP78" s="121"/>
      <c r="DTQ78" s="121"/>
      <c r="DTR78" s="121"/>
      <c r="DTS78" s="121"/>
      <c r="DTT78" s="121"/>
      <c r="DTU78" s="121"/>
      <c r="DTV78" s="121"/>
      <c r="DTW78" s="121"/>
      <c r="DTX78" s="121"/>
      <c r="DTY78" s="121"/>
      <c r="DTZ78" s="121"/>
      <c r="DUA78" s="121"/>
      <c r="DUB78" s="121"/>
      <c r="DUC78" s="121"/>
      <c r="DUD78" s="121"/>
      <c r="DUE78" s="121"/>
      <c r="DUF78" s="121"/>
      <c r="DUG78" s="121"/>
      <c r="DUH78" s="121"/>
      <c r="DUI78" s="121"/>
      <c r="DUJ78" s="121"/>
      <c r="DUK78" s="121"/>
      <c r="DUL78" s="121"/>
      <c r="DUM78" s="121"/>
      <c r="DUN78" s="121"/>
      <c r="DUO78" s="121"/>
      <c r="DUP78" s="121"/>
      <c r="DUQ78" s="121"/>
      <c r="DUR78" s="121"/>
      <c r="DUS78" s="121"/>
      <c r="DUT78" s="121"/>
      <c r="DUU78" s="121"/>
      <c r="DUV78" s="121"/>
      <c r="DUW78" s="121"/>
      <c r="DUX78" s="121"/>
      <c r="DUY78" s="121"/>
      <c r="DUZ78" s="121"/>
      <c r="DVA78" s="121"/>
      <c r="DVB78" s="121"/>
      <c r="DVC78" s="121"/>
      <c r="DVD78" s="121"/>
      <c r="DVE78" s="121"/>
      <c r="DVF78" s="121"/>
      <c r="DVG78" s="121"/>
      <c r="DVH78" s="121"/>
      <c r="DVI78" s="121"/>
      <c r="DVJ78" s="121"/>
      <c r="DVK78" s="121"/>
      <c r="DVL78" s="121"/>
      <c r="DVM78" s="121"/>
      <c r="DVN78" s="121"/>
      <c r="DVO78" s="121"/>
      <c r="DVP78" s="121"/>
      <c r="DVQ78" s="121"/>
      <c r="DVR78" s="121"/>
      <c r="DVS78" s="121"/>
      <c r="DVT78" s="121"/>
      <c r="DVU78" s="121"/>
      <c r="DVV78" s="121"/>
      <c r="DVW78" s="121"/>
      <c r="DVX78" s="121"/>
      <c r="DVY78" s="121"/>
      <c r="DVZ78" s="121"/>
      <c r="DWA78" s="121"/>
      <c r="DWB78" s="121"/>
      <c r="DWC78" s="121"/>
      <c r="DWD78" s="121"/>
      <c r="DWE78" s="121"/>
      <c r="DWF78" s="121"/>
      <c r="DWG78" s="121"/>
      <c r="DWH78" s="121"/>
      <c r="DWI78" s="121"/>
      <c r="DWJ78" s="121"/>
      <c r="DWK78" s="121"/>
      <c r="DWL78" s="121"/>
      <c r="DWM78" s="121"/>
      <c r="DWN78" s="121"/>
      <c r="DWO78" s="121"/>
      <c r="DWP78" s="121"/>
      <c r="DWQ78" s="121"/>
      <c r="DWR78" s="121"/>
      <c r="DWS78" s="121"/>
      <c r="DWT78" s="121"/>
      <c r="DWU78" s="121"/>
      <c r="DWV78" s="121"/>
      <c r="DWW78" s="121"/>
      <c r="DWX78" s="121"/>
      <c r="DWY78" s="121"/>
      <c r="DWZ78" s="121"/>
      <c r="DXA78" s="121"/>
      <c r="DXB78" s="121"/>
      <c r="DXC78" s="121"/>
      <c r="DXD78" s="121"/>
      <c r="DXE78" s="121"/>
      <c r="DXF78" s="121"/>
      <c r="DXG78" s="121"/>
      <c r="DXH78" s="121"/>
      <c r="DXI78" s="121"/>
      <c r="DXJ78" s="121"/>
      <c r="DXK78" s="121"/>
      <c r="DXL78" s="121"/>
      <c r="DXM78" s="121"/>
      <c r="DXN78" s="121"/>
      <c r="DXO78" s="121"/>
      <c r="DXP78" s="121"/>
      <c r="DXQ78" s="121"/>
      <c r="DXR78" s="121"/>
      <c r="DXS78" s="121"/>
      <c r="DXT78" s="121"/>
      <c r="DXU78" s="121"/>
      <c r="DXV78" s="121"/>
      <c r="DXW78" s="121"/>
      <c r="DXX78" s="121"/>
      <c r="DXY78" s="121"/>
      <c r="DXZ78" s="121"/>
      <c r="DYA78" s="121"/>
      <c r="DYB78" s="121"/>
      <c r="DYC78" s="121"/>
      <c r="DYD78" s="121"/>
      <c r="DYE78" s="121"/>
      <c r="DYF78" s="121"/>
      <c r="DYG78" s="121"/>
      <c r="DYH78" s="121"/>
      <c r="DYI78" s="121"/>
      <c r="DYJ78" s="121"/>
      <c r="DYK78" s="121"/>
      <c r="DYL78" s="121"/>
      <c r="DYM78" s="121"/>
      <c r="DYN78" s="121"/>
      <c r="DYO78" s="121"/>
      <c r="DYP78" s="121"/>
      <c r="DYQ78" s="121"/>
      <c r="DYR78" s="121"/>
      <c r="DYS78" s="121"/>
      <c r="DYT78" s="121"/>
      <c r="DYU78" s="121"/>
      <c r="DYV78" s="121"/>
      <c r="DYW78" s="121"/>
      <c r="DYX78" s="121"/>
      <c r="DYY78" s="121"/>
      <c r="DYZ78" s="121"/>
      <c r="DZA78" s="121"/>
      <c r="DZB78" s="121"/>
      <c r="DZC78" s="121"/>
      <c r="DZD78" s="121"/>
      <c r="DZE78" s="121"/>
      <c r="DZF78" s="121"/>
      <c r="DZG78" s="121"/>
      <c r="DZH78" s="121"/>
      <c r="DZI78" s="121"/>
      <c r="DZJ78" s="121"/>
      <c r="DZK78" s="121"/>
      <c r="DZL78" s="121"/>
      <c r="DZM78" s="121"/>
      <c r="DZN78" s="121"/>
      <c r="DZO78" s="121"/>
      <c r="DZP78" s="121"/>
      <c r="DZQ78" s="121"/>
      <c r="DZR78" s="121"/>
      <c r="DZS78" s="121"/>
      <c r="DZT78" s="121"/>
      <c r="DZU78" s="121"/>
      <c r="DZV78" s="121"/>
      <c r="DZW78" s="121"/>
      <c r="DZX78" s="121"/>
      <c r="DZY78" s="121"/>
      <c r="DZZ78" s="121"/>
      <c r="EAA78" s="121"/>
      <c r="EAB78" s="121"/>
      <c r="EAC78" s="121"/>
      <c r="EAD78" s="121"/>
      <c r="EAE78" s="121"/>
      <c r="EAF78" s="121"/>
      <c r="EAG78" s="121"/>
      <c r="EAH78" s="121"/>
      <c r="EAI78" s="121"/>
      <c r="EAJ78" s="121"/>
      <c r="EAK78" s="121"/>
      <c r="EAL78" s="121"/>
      <c r="EAM78" s="121"/>
      <c r="EAN78" s="121"/>
      <c r="EAO78" s="121"/>
      <c r="EAP78" s="121"/>
      <c r="EAQ78" s="121"/>
      <c r="EAR78" s="121"/>
      <c r="EAS78" s="121"/>
      <c r="EAT78" s="121"/>
      <c r="EAU78" s="121"/>
      <c r="EAV78" s="121"/>
      <c r="EAW78" s="121"/>
      <c r="EAX78" s="121"/>
      <c r="EAY78" s="121"/>
      <c r="EAZ78" s="121"/>
      <c r="EBA78" s="121"/>
      <c r="EBB78" s="121"/>
      <c r="EBC78" s="121"/>
      <c r="EBD78" s="121"/>
      <c r="EBE78" s="121"/>
      <c r="EBF78" s="121"/>
      <c r="EBG78" s="121"/>
      <c r="EBH78" s="121"/>
      <c r="EBI78" s="121"/>
      <c r="EBJ78" s="121"/>
      <c r="EBK78" s="121"/>
      <c r="EBL78" s="121"/>
      <c r="EBM78" s="121"/>
      <c r="EBN78" s="121"/>
      <c r="EBO78" s="121"/>
      <c r="EBP78" s="121"/>
      <c r="EBQ78" s="121"/>
      <c r="EBR78" s="121"/>
      <c r="EBS78" s="121"/>
      <c r="EBT78" s="121"/>
      <c r="EBU78" s="121"/>
      <c r="EBV78" s="121"/>
      <c r="EBW78" s="121"/>
      <c r="EBX78" s="121"/>
      <c r="EBY78" s="121"/>
      <c r="EBZ78" s="121"/>
      <c r="ECA78" s="121"/>
      <c r="ECB78" s="121"/>
      <c r="ECC78" s="121"/>
      <c r="ECD78" s="121"/>
      <c r="ECE78" s="121"/>
      <c r="ECF78" s="121"/>
      <c r="ECG78" s="121"/>
      <c r="ECH78" s="121"/>
      <c r="ECI78" s="121"/>
      <c r="ECJ78" s="121"/>
      <c r="ECK78" s="121"/>
      <c r="ECL78" s="121"/>
      <c r="ECM78" s="121"/>
      <c r="ECN78" s="121"/>
      <c r="ECO78" s="121"/>
      <c r="ECP78" s="121"/>
      <c r="ECQ78" s="121"/>
      <c r="ECR78" s="121"/>
      <c r="ECS78" s="121"/>
      <c r="ECT78" s="121"/>
      <c r="ECU78" s="121"/>
      <c r="ECV78" s="121"/>
      <c r="ECW78" s="121"/>
      <c r="ECX78" s="121"/>
      <c r="ECY78" s="121"/>
      <c r="ECZ78" s="121"/>
      <c r="EDA78" s="121"/>
      <c r="EDB78" s="121"/>
      <c r="EDC78" s="121"/>
      <c r="EDD78" s="121"/>
      <c r="EDE78" s="121"/>
      <c r="EDF78" s="121"/>
      <c r="EDG78" s="121"/>
      <c r="EDH78" s="121"/>
      <c r="EDI78" s="121"/>
      <c r="EDJ78" s="121"/>
      <c r="EDK78" s="121"/>
      <c r="EDL78" s="121"/>
      <c r="EDM78" s="121"/>
      <c r="EDN78" s="121"/>
      <c r="EDO78" s="121"/>
      <c r="EDP78" s="121"/>
      <c r="EDQ78" s="121"/>
      <c r="EDR78" s="121"/>
      <c r="EDS78" s="121"/>
      <c r="EDT78" s="121"/>
      <c r="EDU78" s="121"/>
      <c r="EDV78" s="121"/>
      <c r="EDW78" s="121"/>
      <c r="EDX78" s="121"/>
      <c r="EDY78" s="121"/>
      <c r="EDZ78" s="121"/>
      <c r="EEA78" s="121"/>
      <c r="EEB78" s="121"/>
      <c r="EEC78" s="121"/>
      <c r="EED78" s="121"/>
      <c r="EEE78" s="121"/>
      <c r="EEF78" s="121"/>
      <c r="EEG78" s="121"/>
      <c r="EEH78" s="121"/>
      <c r="EEI78" s="121"/>
      <c r="EEJ78" s="121"/>
      <c r="EEK78" s="121"/>
      <c r="EEL78" s="121"/>
      <c r="EEM78" s="121"/>
      <c r="EEN78" s="121"/>
      <c r="EEO78" s="121"/>
      <c r="EEP78" s="121"/>
      <c r="EEQ78" s="121"/>
      <c r="EER78" s="121"/>
      <c r="EES78" s="121"/>
      <c r="EET78" s="121"/>
      <c r="EEU78" s="121"/>
      <c r="EEV78" s="121"/>
      <c r="EEW78" s="121"/>
      <c r="EEX78" s="121"/>
      <c r="EEY78" s="121"/>
      <c r="EEZ78" s="121"/>
      <c r="EFA78" s="121"/>
      <c r="EFB78" s="121"/>
      <c r="EFC78" s="121"/>
      <c r="EFD78" s="121"/>
      <c r="EFE78" s="121"/>
      <c r="EFF78" s="121"/>
      <c r="EFG78" s="121"/>
      <c r="EFH78" s="121"/>
      <c r="EFI78" s="121"/>
      <c r="EFJ78" s="121"/>
      <c r="EFK78" s="121"/>
      <c r="EFL78" s="121"/>
      <c r="EFM78" s="121"/>
      <c r="EFN78" s="121"/>
      <c r="EFO78" s="121"/>
      <c r="EFP78" s="121"/>
      <c r="EFQ78" s="121"/>
      <c r="EFR78" s="121"/>
      <c r="EFS78" s="121"/>
      <c r="EFT78" s="121"/>
      <c r="EFU78" s="121"/>
      <c r="EFV78" s="121"/>
      <c r="EFW78" s="121"/>
      <c r="EFX78" s="121"/>
      <c r="EFY78" s="121"/>
      <c r="EFZ78" s="121"/>
      <c r="EGA78" s="121"/>
      <c r="EGB78" s="121"/>
      <c r="EGC78" s="121"/>
      <c r="EGD78" s="121"/>
      <c r="EGE78" s="121"/>
      <c r="EGF78" s="121"/>
      <c r="EGG78" s="121"/>
      <c r="EGH78" s="121"/>
      <c r="EGI78" s="121"/>
      <c r="EGJ78" s="121"/>
      <c r="EGK78" s="121"/>
      <c r="EGL78" s="121"/>
      <c r="EGM78" s="121"/>
      <c r="EGN78" s="121"/>
      <c r="EGO78" s="121"/>
      <c r="EGP78" s="121"/>
      <c r="EGQ78" s="121"/>
      <c r="EGR78" s="121"/>
      <c r="EGS78" s="121"/>
      <c r="EGT78" s="121"/>
      <c r="EGU78" s="121"/>
      <c r="EGV78" s="121"/>
      <c r="EGW78" s="121"/>
      <c r="EGX78" s="121"/>
      <c r="EGY78" s="121"/>
      <c r="EGZ78" s="121"/>
      <c r="EHA78" s="121"/>
      <c r="EHB78" s="121"/>
      <c r="EHC78" s="121"/>
      <c r="EHD78" s="121"/>
      <c r="EHE78" s="121"/>
      <c r="EHF78" s="121"/>
      <c r="EHG78" s="121"/>
      <c r="EHH78" s="121"/>
      <c r="EHI78" s="121"/>
      <c r="EHJ78" s="121"/>
      <c r="EHK78" s="121"/>
      <c r="EHL78" s="121"/>
      <c r="EHM78" s="121"/>
      <c r="EHN78" s="121"/>
      <c r="EHO78" s="121"/>
      <c r="EHP78" s="121"/>
      <c r="EHQ78" s="121"/>
      <c r="EHR78" s="121"/>
      <c r="EHS78" s="121"/>
      <c r="EHT78" s="121"/>
      <c r="EHU78" s="121"/>
      <c r="EHV78" s="121"/>
      <c r="EHW78" s="121"/>
      <c r="EHX78" s="121"/>
      <c r="EHY78" s="121"/>
      <c r="EHZ78" s="121"/>
      <c r="EIA78" s="121"/>
      <c r="EIB78" s="121"/>
      <c r="EIC78" s="121"/>
      <c r="EID78" s="121"/>
      <c r="EIE78" s="121"/>
      <c r="EIF78" s="121"/>
      <c r="EIG78" s="121"/>
      <c r="EIH78" s="121"/>
      <c r="EII78" s="121"/>
      <c r="EIJ78" s="121"/>
      <c r="EIK78" s="121"/>
      <c r="EIL78" s="121"/>
      <c r="EIM78" s="121"/>
      <c r="EIN78" s="121"/>
      <c r="EIO78" s="121"/>
      <c r="EIP78" s="121"/>
      <c r="EIQ78" s="121"/>
      <c r="EIR78" s="121"/>
      <c r="EIS78" s="121"/>
      <c r="EIT78" s="121"/>
      <c r="EIU78" s="121"/>
      <c r="EIV78" s="121"/>
      <c r="EIW78" s="121"/>
      <c r="EIX78" s="121"/>
      <c r="EIY78" s="121"/>
      <c r="EIZ78" s="121"/>
      <c r="EJA78" s="121"/>
      <c r="EJB78" s="121"/>
      <c r="EJC78" s="121"/>
      <c r="EJD78" s="121"/>
      <c r="EJE78" s="121"/>
      <c r="EJF78" s="121"/>
      <c r="EJG78" s="121"/>
      <c r="EJH78" s="121"/>
      <c r="EJI78" s="121"/>
      <c r="EJJ78" s="121"/>
      <c r="EJK78" s="121"/>
      <c r="EJL78" s="121"/>
      <c r="EJM78" s="121"/>
      <c r="EJN78" s="121"/>
      <c r="EJO78" s="121"/>
      <c r="EJP78" s="121"/>
      <c r="EJQ78" s="121"/>
      <c r="EJR78" s="121"/>
      <c r="EJS78" s="121"/>
      <c r="EJT78" s="121"/>
      <c r="EJU78" s="121"/>
      <c r="EJV78" s="121"/>
      <c r="EJW78" s="121"/>
      <c r="EJX78" s="121"/>
      <c r="EJY78" s="121"/>
      <c r="EJZ78" s="121"/>
      <c r="EKA78" s="121"/>
      <c r="EKB78" s="121"/>
      <c r="EKC78" s="121"/>
      <c r="EKD78" s="121"/>
      <c r="EKE78" s="121"/>
      <c r="EKF78" s="121"/>
      <c r="EKG78" s="121"/>
      <c r="EKH78" s="121"/>
      <c r="EKI78" s="121"/>
      <c r="EKJ78" s="121"/>
      <c r="EKK78" s="121"/>
      <c r="EKL78" s="121"/>
      <c r="EKM78" s="121"/>
      <c r="EKN78" s="121"/>
      <c r="EKO78" s="121"/>
      <c r="EKP78" s="121"/>
      <c r="EKQ78" s="121"/>
      <c r="EKR78" s="121"/>
      <c r="EKS78" s="121"/>
      <c r="EKT78" s="121"/>
      <c r="EKU78" s="121"/>
      <c r="EKV78" s="121"/>
      <c r="EKW78" s="121"/>
      <c r="EKX78" s="121"/>
      <c r="EKY78" s="121"/>
      <c r="EKZ78" s="121"/>
      <c r="ELA78" s="121"/>
      <c r="ELB78" s="121"/>
      <c r="ELC78" s="121"/>
      <c r="ELD78" s="121"/>
      <c r="ELE78" s="121"/>
      <c r="ELF78" s="121"/>
      <c r="ELG78" s="121"/>
      <c r="ELH78" s="121"/>
      <c r="ELI78" s="121"/>
      <c r="ELJ78" s="121"/>
      <c r="ELK78" s="121"/>
      <c r="ELL78" s="121"/>
      <c r="ELM78" s="121"/>
      <c r="ELN78" s="121"/>
      <c r="ELO78" s="121"/>
      <c r="ELP78" s="121"/>
      <c r="ELQ78" s="121"/>
      <c r="ELR78" s="121"/>
      <c r="ELS78" s="121"/>
      <c r="ELT78" s="121"/>
      <c r="ELU78" s="121"/>
      <c r="ELV78" s="121"/>
      <c r="ELW78" s="121"/>
      <c r="ELX78" s="121"/>
      <c r="ELY78" s="121"/>
      <c r="ELZ78" s="121"/>
      <c r="EMA78" s="121"/>
      <c r="EMB78" s="121"/>
      <c r="EMC78" s="121"/>
      <c r="EMD78" s="121"/>
      <c r="EME78" s="121"/>
      <c r="EMF78" s="121"/>
      <c r="EMG78" s="121"/>
      <c r="EMH78" s="121"/>
      <c r="EMI78" s="121"/>
      <c r="EMJ78" s="121"/>
      <c r="EMK78" s="121"/>
      <c r="EML78" s="121"/>
      <c r="EMM78" s="121"/>
      <c r="EMN78" s="121"/>
      <c r="EMO78" s="121"/>
      <c r="EMP78" s="121"/>
      <c r="EMQ78" s="121"/>
      <c r="EMR78" s="121"/>
      <c r="EMS78" s="121"/>
      <c r="EMT78" s="121"/>
      <c r="EMU78" s="121"/>
      <c r="EMV78" s="121"/>
      <c r="EMW78" s="121"/>
      <c r="EMX78" s="121"/>
      <c r="EMY78" s="121"/>
      <c r="EMZ78" s="121"/>
      <c r="ENA78" s="121"/>
      <c r="ENB78" s="121"/>
      <c r="ENC78" s="121"/>
      <c r="END78" s="121"/>
      <c r="ENE78" s="121"/>
      <c r="ENF78" s="121"/>
      <c r="ENG78" s="121"/>
      <c r="ENH78" s="121"/>
      <c r="ENI78" s="121"/>
      <c r="ENJ78" s="121"/>
      <c r="ENK78" s="121"/>
      <c r="ENL78" s="121"/>
      <c r="ENM78" s="121"/>
      <c r="ENN78" s="121"/>
      <c r="ENO78" s="121"/>
      <c r="ENP78" s="121"/>
      <c r="ENQ78" s="121"/>
      <c r="ENR78" s="121"/>
      <c r="ENS78" s="121"/>
      <c r="ENT78" s="121"/>
      <c r="ENU78" s="121"/>
      <c r="ENV78" s="121"/>
      <c r="ENW78" s="121"/>
      <c r="ENX78" s="121"/>
      <c r="ENY78" s="121"/>
      <c r="ENZ78" s="121"/>
      <c r="EOA78" s="121"/>
      <c r="EOB78" s="121"/>
      <c r="EOC78" s="121"/>
      <c r="EOD78" s="121"/>
      <c r="EOE78" s="121"/>
      <c r="EOF78" s="121"/>
      <c r="EOG78" s="121"/>
      <c r="EOH78" s="121"/>
      <c r="EOI78" s="121"/>
      <c r="EOJ78" s="121"/>
      <c r="EOK78" s="121"/>
      <c r="EOL78" s="121"/>
      <c r="EOM78" s="121"/>
      <c r="EON78" s="121"/>
      <c r="EOO78" s="121"/>
      <c r="EOP78" s="121"/>
      <c r="EOQ78" s="121"/>
      <c r="EOR78" s="121"/>
      <c r="EOS78" s="121"/>
      <c r="EOT78" s="121"/>
      <c r="EOU78" s="121"/>
      <c r="EOV78" s="121"/>
      <c r="EOW78" s="121"/>
      <c r="EOX78" s="121"/>
      <c r="EOY78" s="121"/>
      <c r="EOZ78" s="121"/>
      <c r="EPA78" s="121"/>
      <c r="EPB78" s="121"/>
      <c r="EPC78" s="121"/>
      <c r="EPD78" s="121"/>
      <c r="EPE78" s="121"/>
      <c r="EPF78" s="121"/>
      <c r="EPG78" s="121"/>
      <c r="EPH78" s="121"/>
      <c r="EPI78" s="121"/>
      <c r="EPJ78" s="121"/>
      <c r="EPK78" s="121"/>
      <c r="EPL78" s="121"/>
      <c r="EPM78" s="121"/>
      <c r="EPN78" s="121"/>
      <c r="EPO78" s="121"/>
      <c r="EPP78" s="121"/>
      <c r="EPQ78" s="121"/>
      <c r="EPR78" s="121"/>
      <c r="EPS78" s="121"/>
      <c r="EPT78" s="121"/>
      <c r="EPU78" s="121"/>
      <c r="EPV78" s="121"/>
      <c r="EPW78" s="121"/>
      <c r="EPX78" s="121"/>
      <c r="EPY78" s="121"/>
      <c r="EPZ78" s="121"/>
      <c r="EQA78" s="121"/>
      <c r="EQB78" s="121"/>
      <c r="EQC78" s="121"/>
      <c r="EQD78" s="121"/>
      <c r="EQE78" s="121"/>
      <c r="EQF78" s="121"/>
      <c r="EQG78" s="121"/>
      <c r="EQH78" s="121"/>
      <c r="EQI78" s="121"/>
      <c r="EQJ78" s="121"/>
      <c r="EQK78" s="121"/>
      <c r="EQL78" s="121"/>
      <c r="EQM78" s="121"/>
      <c r="EQN78" s="121"/>
      <c r="EQO78" s="121"/>
      <c r="EQP78" s="121"/>
      <c r="EQQ78" s="121"/>
      <c r="EQR78" s="121"/>
      <c r="EQS78" s="121"/>
      <c r="EQT78" s="121"/>
      <c r="EQU78" s="121"/>
      <c r="EQV78" s="121"/>
      <c r="EQW78" s="121"/>
      <c r="EQX78" s="121"/>
      <c r="EQY78" s="121"/>
      <c r="EQZ78" s="121"/>
      <c r="ERA78" s="121"/>
      <c r="ERB78" s="121"/>
      <c r="ERC78" s="121"/>
      <c r="ERD78" s="121"/>
      <c r="ERE78" s="121"/>
      <c r="ERF78" s="121"/>
      <c r="ERG78" s="121"/>
      <c r="ERH78" s="121"/>
      <c r="ERI78" s="121"/>
      <c r="ERJ78" s="121"/>
      <c r="ERK78" s="121"/>
      <c r="ERL78" s="121"/>
      <c r="ERM78" s="121"/>
      <c r="ERN78" s="121"/>
      <c r="ERO78" s="121"/>
      <c r="ERP78" s="121"/>
      <c r="ERQ78" s="121"/>
      <c r="ERR78" s="121"/>
      <c r="ERS78" s="121"/>
      <c r="ERT78" s="121"/>
      <c r="ERU78" s="121"/>
      <c r="ERV78" s="121"/>
      <c r="ERW78" s="121"/>
      <c r="ERX78" s="121"/>
      <c r="ERY78" s="121"/>
      <c r="ERZ78" s="121"/>
      <c r="ESA78" s="121"/>
      <c r="ESB78" s="121"/>
      <c r="ESC78" s="121"/>
      <c r="ESD78" s="121"/>
      <c r="ESE78" s="121"/>
      <c r="ESF78" s="121"/>
      <c r="ESG78" s="121"/>
      <c r="ESH78" s="121"/>
      <c r="ESI78" s="121"/>
      <c r="ESJ78" s="121"/>
      <c r="ESK78" s="121"/>
      <c r="ESL78" s="121"/>
      <c r="ESM78" s="121"/>
      <c r="ESN78" s="121"/>
      <c r="ESO78" s="121"/>
      <c r="ESP78" s="121"/>
      <c r="ESQ78" s="121"/>
      <c r="ESR78" s="121"/>
      <c r="ESS78" s="121"/>
      <c r="EST78" s="121"/>
      <c r="ESU78" s="121"/>
      <c r="ESV78" s="121"/>
      <c r="ESW78" s="121"/>
      <c r="ESX78" s="121"/>
      <c r="ESY78" s="121"/>
      <c r="ESZ78" s="121"/>
      <c r="ETA78" s="121"/>
      <c r="ETB78" s="121"/>
      <c r="ETC78" s="121"/>
      <c r="ETD78" s="121"/>
      <c r="ETE78" s="121"/>
      <c r="ETF78" s="121"/>
      <c r="ETG78" s="121"/>
      <c r="ETH78" s="121"/>
      <c r="ETI78" s="121"/>
      <c r="ETJ78" s="121"/>
      <c r="ETK78" s="121"/>
      <c r="ETL78" s="121"/>
      <c r="ETM78" s="121"/>
      <c r="ETN78" s="121"/>
      <c r="ETO78" s="121"/>
      <c r="ETP78" s="121"/>
      <c r="ETQ78" s="121"/>
      <c r="ETR78" s="121"/>
      <c r="ETS78" s="121"/>
      <c r="ETT78" s="121"/>
      <c r="ETU78" s="121"/>
      <c r="ETV78" s="121"/>
      <c r="ETW78" s="121"/>
      <c r="ETX78" s="121"/>
      <c r="ETY78" s="121"/>
      <c r="ETZ78" s="121"/>
      <c r="EUA78" s="121"/>
      <c r="EUB78" s="121"/>
      <c r="EUC78" s="121"/>
      <c r="EUD78" s="121"/>
      <c r="EUE78" s="121"/>
      <c r="EUF78" s="121"/>
      <c r="EUG78" s="121"/>
      <c r="EUH78" s="121"/>
      <c r="EUI78" s="121"/>
      <c r="EUJ78" s="121"/>
      <c r="EUK78" s="121"/>
      <c r="EUL78" s="121"/>
      <c r="EUM78" s="121"/>
      <c r="EUN78" s="121"/>
      <c r="EUO78" s="121"/>
      <c r="EUP78" s="121"/>
      <c r="EUQ78" s="121"/>
      <c r="EUR78" s="121"/>
      <c r="EUS78" s="121"/>
      <c r="EUT78" s="121"/>
      <c r="EUU78" s="121"/>
      <c r="EUV78" s="121"/>
      <c r="EUW78" s="121"/>
      <c r="EUX78" s="121"/>
      <c r="EUY78" s="121"/>
      <c r="EUZ78" s="121"/>
      <c r="EVA78" s="121"/>
      <c r="EVB78" s="121"/>
      <c r="EVC78" s="121"/>
      <c r="EVD78" s="121"/>
      <c r="EVE78" s="121"/>
      <c r="EVF78" s="121"/>
      <c r="EVG78" s="121"/>
      <c r="EVH78" s="121"/>
      <c r="EVI78" s="121"/>
      <c r="EVJ78" s="121"/>
      <c r="EVK78" s="121"/>
      <c r="EVL78" s="121"/>
      <c r="EVM78" s="121"/>
      <c r="EVN78" s="121"/>
      <c r="EVO78" s="121"/>
      <c r="EVP78" s="121"/>
      <c r="EVQ78" s="121"/>
      <c r="EVR78" s="121"/>
      <c r="EVS78" s="121"/>
      <c r="EVT78" s="121"/>
      <c r="EVU78" s="121"/>
      <c r="EVV78" s="121"/>
      <c r="EVW78" s="121"/>
      <c r="EVX78" s="121"/>
      <c r="EVY78" s="121"/>
      <c r="EVZ78" s="121"/>
      <c r="EWA78" s="121"/>
      <c r="EWB78" s="121"/>
      <c r="EWC78" s="121"/>
      <c r="EWD78" s="121"/>
      <c r="EWE78" s="121"/>
      <c r="EWF78" s="121"/>
      <c r="EWG78" s="121"/>
      <c r="EWH78" s="121"/>
      <c r="EWI78" s="121"/>
      <c r="EWJ78" s="121"/>
      <c r="EWK78" s="121"/>
      <c r="EWL78" s="121"/>
      <c r="EWM78" s="121"/>
      <c r="EWN78" s="121"/>
      <c r="EWO78" s="121"/>
      <c r="EWP78" s="121"/>
      <c r="EWQ78" s="121"/>
      <c r="EWR78" s="121"/>
      <c r="EWS78" s="121"/>
      <c r="EWT78" s="121"/>
      <c r="EWU78" s="121"/>
      <c r="EWV78" s="121"/>
      <c r="EWW78" s="121"/>
      <c r="EWX78" s="121"/>
      <c r="EWY78" s="121"/>
      <c r="EWZ78" s="121"/>
      <c r="EXA78" s="121"/>
      <c r="EXB78" s="121"/>
      <c r="EXC78" s="121"/>
      <c r="EXD78" s="121"/>
      <c r="EXE78" s="121"/>
      <c r="EXF78" s="121"/>
      <c r="EXG78" s="121"/>
      <c r="EXH78" s="121"/>
      <c r="EXI78" s="121"/>
      <c r="EXJ78" s="121"/>
      <c r="EXK78" s="121"/>
      <c r="EXL78" s="121"/>
      <c r="EXM78" s="121"/>
      <c r="EXN78" s="121"/>
      <c r="EXO78" s="121"/>
      <c r="EXP78" s="121"/>
      <c r="EXQ78" s="121"/>
      <c r="EXR78" s="121"/>
      <c r="EXS78" s="121"/>
      <c r="EXT78" s="121"/>
      <c r="EXU78" s="121"/>
      <c r="EXV78" s="121"/>
      <c r="EXW78" s="121"/>
      <c r="EXX78" s="121"/>
      <c r="EXY78" s="121"/>
      <c r="EXZ78" s="121"/>
      <c r="EYA78" s="121"/>
      <c r="EYB78" s="121"/>
      <c r="EYC78" s="121"/>
      <c r="EYD78" s="121"/>
      <c r="EYE78" s="121"/>
      <c r="EYF78" s="121"/>
      <c r="EYG78" s="121"/>
      <c r="EYH78" s="121"/>
      <c r="EYI78" s="121"/>
      <c r="EYJ78" s="121"/>
      <c r="EYK78" s="121"/>
      <c r="EYL78" s="121"/>
      <c r="EYM78" s="121"/>
      <c r="EYN78" s="121"/>
      <c r="EYO78" s="121"/>
      <c r="EYP78" s="121"/>
      <c r="EYQ78" s="121"/>
      <c r="EYR78" s="121"/>
      <c r="EYS78" s="121"/>
      <c r="EYT78" s="121"/>
      <c r="EYU78" s="121"/>
      <c r="EYV78" s="121"/>
      <c r="EYW78" s="121"/>
      <c r="EYX78" s="121"/>
      <c r="EYY78" s="121"/>
      <c r="EYZ78" s="121"/>
      <c r="EZA78" s="121"/>
      <c r="EZB78" s="121"/>
      <c r="EZC78" s="121"/>
      <c r="EZD78" s="121"/>
      <c r="EZE78" s="121"/>
      <c r="EZF78" s="121"/>
      <c r="EZG78" s="121"/>
      <c r="EZH78" s="121"/>
      <c r="EZI78" s="121"/>
      <c r="EZJ78" s="121"/>
      <c r="EZK78" s="121"/>
      <c r="EZL78" s="121"/>
      <c r="EZM78" s="121"/>
      <c r="EZN78" s="121"/>
      <c r="EZO78" s="121"/>
      <c r="EZP78" s="121"/>
      <c r="EZQ78" s="121"/>
      <c r="EZR78" s="121"/>
      <c r="EZS78" s="121"/>
      <c r="EZT78" s="121"/>
      <c r="EZU78" s="121"/>
      <c r="EZV78" s="121"/>
      <c r="EZW78" s="121"/>
      <c r="EZX78" s="121"/>
      <c r="EZY78" s="121"/>
      <c r="EZZ78" s="121"/>
      <c r="FAA78" s="121"/>
      <c r="FAB78" s="121"/>
      <c r="FAC78" s="121"/>
      <c r="FAD78" s="121"/>
      <c r="FAE78" s="121"/>
      <c r="FAF78" s="121"/>
      <c r="FAG78" s="121"/>
      <c r="FAH78" s="121"/>
      <c r="FAI78" s="121"/>
      <c r="FAJ78" s="121"/>
      <c r="FAK78" s="121"/>
      <c r="FAL78" s="121"/>
      <c r="FAM78" s="121"/>
      <c r="FAN78" s="121"/>
      <c r="FAO78" s="121"/>
      <c r="FAP78" s="121"/>
      <c r="FAQ78" s="121"/>
      <c r="FAR78" s="121"/>
      <c r="FAS78" s="121"/>
      <c r="FAT78" s="121"/>
      <c r="FAU78" s="121"/>
      <c r="FAV78" s="121"/>
      <c r="FAW78" s="121"/>
      <c r="FAX78" s="121"/>
      <c r="FAY78" s="121"/>
      <c r="FAZ78" s="121"/>
      <c r="FBA78" s="121"/>
      <c r="FBB78" s="121"/>
      <c r="FBC78" s="121"/>
      <c r="FBD78" s="121"/>
      <c r="FBE78" s="121"/>
      <c r="FBF78" s="121"/>
      <c r="FBG78" s="121"/>
      <c r="FBH78" s="121"/>
      <c r="FBI78" s="121"/>
      <c r="FBJ78" s="121"/>
      <c r="FBK78" s="121"/>
      <c r="FBL78" s="121"/>
      <c r="FBM78" s="121"/>
      <c r="FBN78" s="121"/>
      <c r="FBO78" s="121"/>
      <c r="FBP78" s="121"/>
      <c r="FBQ78" s="121"/>
      <c r="FBR78" s="121"/>
      <c r="FBS78" s="121"/>
      <c r="FBT78" s="121"/>
      <c r="FBU78" s="121"/>
      <c r="FBV78" s="121"/>
      <c r="FBW78" s="121"/>
      <c r="FBX78" s="121"/>
      <c r="FBY78" s="121"/>
      <c r="FBZ78" s="121"/>
      <c r="FCA78" s="121"/>
      <c r="FCB78" s="121"/>
      <c r="FCC78" s="121"/>
      <c r="FCD78" s="121"/>
      <c r="FCE78" s="121"/>
      <c r="FCF78" s="121"/>
      <c r="FCG78" s="121"/>
      <c r="FCH78" s="121"/>
      <c r="FCI78" s="121"/>
      <c r="FCJ78" s="121"/>
      <c r="FCK78" s="121"/>
      <c r="FCL78" s="121"/>
      <c r="FCM78" s="121"/>
      <c r="FCN78" s="121"/>
      <c r="FCO78" s="121"/>
      <c r="FCP78" s="121"/>
      <c r="FCQ78" s="121"/>
      <c r="FCR78" s="121"/>
      <c r="FCS78" s="121"/>
      <c r="FCT78" s="121"/>
      <c r="FCU78" s="121"/>
      <c r="FCV78" s="121"/>
      <c r="FCW78" s="121"/>
      <c r="FCX78" s="121"/>
      <c r="FCY78" s="121"/>
      <c r="FCZ78" s="121"/>
      <c r="FDA78" s="121"/>
      <c r="FDB78" s="121"/>
      <c r="FDC78" s="121"/>
      <c r="FDD78" s="121"/>
      <c r="FDE78" s="121"/>
      <c r="FDF78" s="121"/>
      <c r="FDG78" s="121"/>
      <c r="FDH78" s="121"/>
      <c r="FDI78" s="121"/>
      <c r="FDJ78" s="121"/>
      <c r="FDK78" s="121"/>
      <c r="FDL78" s="121"/>
      <c r="FDM78" s="121"/>
      <c r="FDN78" s="121"/>
      <c r="FDO78" s="121"/>
      <c r="FDP78" s="121"/>
      <c r="FDQ78" s="121"/>
      <c r="FDR78" s="121"/>
      <c r="FDS78" s="121"/>
      <c r="FDT78" s="121"/>
      <c r="FDU78" s="121"/>
      <c r="FDV78" s="121"/>
      <c r="FDW78" s="121"/>
      <c r="FDX78" s="121"/>
      <c r="FDY78" s="121"/>
      <c r="FDZ78" s="121"/>
      <c r="FEA78" s="121"/>
      <c r="FEB78" s="121"/>
      <c r="FEC78" s="121"/>
      <c r="FED78" s="121"/>
      <c r="FEE78" s="121"/>
      <c r="FEF78" s="121"/>
      <c r="FEG78" s="121"/>
      <c r="FEH78" s="121"/>
      <c r="FEI78" s="121"/>
      <c r="FEJ78" s="121"/>
      <c r="FEK78" s="121"/>
      <c r="FEL78" s="121"/>
      <c r="FEM78" s="121"/>
      <c r="FEN78" s="121"/>
      <c r="FEO78" s="121"/>
      <c r="FEP78" s="121"/>
      <c r="FEQ78" s="121"/>
      <c r="FER78" s="121"/>
      <c r="FES78" s="121"/>
      <c r="FET78" s="121"/>
      <c r="FEU78" s="121"/>
      <c r="FEV78" s="121"/>
      <c r="FEW78" s="121"/>
      <c r="FEX78" s="121"/>
      <c r="FEY78" s="121"/>
      <c r="FEZ78" s="121"/>
      <c r="FFA78" s="121"/>
      <c r="FFB78" s="121"/>
      <c r="FFC78" s="121"/>
      <c r="FFD78" s="121"/>
      <c r="FFE78" s="121"/>
      <c r="FFF78" s="121"/>
      <c r="FFG78" s="121"/>
      <c r="FFH78" s="121"/>
      <c r="FFI78" s="121"/>
      <c r="FFJ78" s="121"/>
      <c r="FFK78" s="121"/>
      <c r="FFL78" s="121"/>
      <c r="FFM78" s="121"/>
      <c r="FFN78" s="121"/>
      <c r="FFO78" s="121"/>
      <c r="FFP78" s="121"/>
      <c r="FFQ78" s="121"/>
      <c r="FFR78" s="121"/>
      <c r="FFS78" s="121"/>
      <c r="FFT78" s="121"/>
      <c r="FFU78" s="121"/>
      <c r="FFV78" s="121"/>
      <c r="FFW78" s="121"/>
      <c r="FFX78" s="121"/>
      <c r="FFY78" s="121"/>
      <c r="FFZ78" s="121"/>
      <c r="FGA78" s="121"/>
      <c r="FGB78" s="121"/>
      <c r="FGC78" s="121"/>
      <c r="FGD78" s="121"/>
      <c r="FGE78" s="121"/>
      <c r="FGF78" s="121"/>
      <c r="FGG78" s="121"/>
      <c r="FGH78" s="121"/>
      <c r="FGI78" s="121"/>
      <c r="FGJ78" s="121"/>
      <c r="FGK78" s="121"/>
      <c r="FGL78" s="121"/>
      <c r="FGM78" s="121"/>
      <c r="FGN78" s="121"/>
      <c r="FGO78" s="121"/>
      <c r="FGP78" s="121"/>
      <c r="FGQ78" s="121"/>
      <c r="FGR78" s="121"/>
      <c r="FGS78" s="121"/>
      <c r="FGT78" s="121"/>
      <c r="FGU78" s="121"/>
      <c r="FGV78" s="121"/>
      <c r="FGW78" s="121"/>
      <c r="FGX78" s="121"/>
      <c r="FGY78" s="121"/>
      <c r="FGZ78" s="121"/>
      <c r="FHA78" s="121"/>
      <c r="FHB78" s="121"/>
      <c r="FHC78" s="121"/>
      <c r="FHD78" s="121"/>
      <c r="FHE78" s="121"/>
      <c r="FHF78" s="121"/>
      <c r="FHG78" s="121"/>
      <c r="FHH78" s="121"/>
      <c r="FHI78" s="121"/>
      <c r="FHJ78" s="121"/>
      <c r="FHK78" s="121"/>
      <c r="FHL78" s="121"/>
      <c r="FHM78" s="121"/>
      <c r="FHN78" s="121"/>
      <c r="FHO78" s="121"/>
      <c r="FHP78" s="121"/>
      <c r="FHQ78" s="121"/>
      <c r="FHR78" s="121"/>
      <c r="FHS78" s="121"/>
      <c r="FHT78" s="121"/>
      <c r="FHU78" s="121"/>
      <c r="FHV78" s="121"/>
      <c r="FHW78" s="121"/>
      <c r="FHX78" s="121"/>
      <c r="FHY78" s="121"/>
      <c r="FHZ78" s="121"/>
      <c r="FIA78" s="121"/>
      <c r="FIB78" s="121"/>
      <c r="FIC78" s="121"/>
      <c r="FID78" s="121"/>
      <c r="FIE78" s="121"/>
      <c r="FIF78" s="121"/>
      <c r="FIG78" s="121"/>
      <c r="FIH78" s="121"/>
      <c r="FII78" s="121"/>
      <c r="FIJ78" s="121"/>
      <c r="FIK78" s="121"/>
      <c r="FIL78" s="121"/>
      <c r="FIM78" s="121"/>
      <c r="FIN78" s="121"/>
      <c r="FIO78" s="121"/>
      <c r="FIP78" s="121"/>
      <c r="FIQ78" s="121"/>
      <c r="FIR78" s="121"/>
      <c r="FIS78" s="121"/>
      <c r="FIT78" s="121"/>
      <c r="FIU78" s="121"/>
      <c r="FIV78" s="121"/>
      <c r="FIW78" s="121"/>
      <c r="FIX78" s="121"/>
      <c r="FIY78" s="121"/>
      <c r="FIZ78" s="121"/>
      <c r="FJA78" s="121"/>
      <c r="FJB78" s="121"/>
      <c r="FJC78" s="121"/>
      <c r="FJD78" s="121"/>
      <c r="FJE78" s="121"/>
      <c r="FJF78" s="121"/>
      <c r="FJG78" s="121"/>
      <c r="FJH78" s="121"/>
      <c r="FJI78" s="121"/>
      <c r="FJJ78" s="121"/>
      <c r="FJK78" s="121"/>
      <c r="FJL78" s="121"/>
      <c r="FJM78" s="121"/>
      <c r="FJN78" s="121"/>
      <c r="FJO78" s="121"/>
      <c r="FJP78" s="121"/>
      <c r="FJQ78" s="121"/>
      <c r="FJR78" s="121"/>
      <c r="FJS78" s="121"/>
      <c r="FJT78" s="121"/>
      <c r="FJU78" s="121"/>
      <c r="FJV78" s="121"/>
      <c r="FJW78" s="121"/>
      <c r="FJX78" s="121"/>
      <c r="FJY78" s="121"/>
      <c r="FJZ78" s="121"/>
      <c r="FKA78" s="121"/>
      <c r="FKB78" s="121"/>
      <c r="FKC78" s="121"/>
      <c r="FKD78" s="121"/>
      <c r="FKE78" s="121"/>
      <c r="FKF78" s="121"/>
      <c r="FKG78" s="121"/>
      <c r="FKH78" s="121"/>
      <c r="FKI78" s="121"/>
      <c r="FKJ78" s="121"/>
      <c r="FKK78" s="121"/>
      <c r="FKL78" s="121"/>
      <c r="FKM78" s="121"/>
      <c r="FKN78" s="121"/>
      <c r="FKO78" s="121"/>
      <c r="FKP78" s="121"/>
      <c r="FKQ78" s="121"/>
      <c r="FKR78" s="121"/>
      <c r="FKS78" s="121"/>
      <c r="FKT78" s="121"/>
      <c r="FKU78" s="121"/>
      <c r="FKV78" s="121"/>
      <c r="FKW78" s="121"/>
      <c r="FKX78" s="121"/>
      <c r="FKY78" s="121"/>
      <c r="FKZ78" s="121"/>
      <c r="FLA78" s="121"/>
      <c r="FLB78" s="121"/>
      <c r="FLC78" s="121"/>
      <c r="FLD78" s="121"/>
      <c r="FLE78" s="121"/>
      <c r="FLF78" s="121"/>
      <c r="FLG78" s="121"/>
      <c r="FLH78" s="121"/>
      <c r="FLI78" s="121"/>
      <c r="FLJ78" s="121"/>
      <c r="FLK78" s="121"/>
      <c r="FLL78" s="121"/>
      <c r="FLM78" s="121"/>
      <c r="FLN78" s="121"/>
      <c r="FLO78" s="121"/>
      <c r="FLP78" s="121"/>
      <c r="FLQ78" s="121"/>
      <c r="FLR78" s="121"/>
      <c r="FLS78" s="121"/>
      <c r="FLT78" s="121"/>
      <c r="FLU78" s="121"/>
      <c r="FLV78" s="121"/>
      <c r="FLW78" s="121"/>
      <c r="FLX78" s="121"/>
      <c r="FLY78" s="121"/>
      <c r="FLZ78" s="121"/>
      <c r="FMA78" s="121"/>
      <c r="FMB78" s="121"/>
      <c r="FMC78" s="121"/>
      <c r="FMD78" s="121"/>
      <c r="FME78" s="121"/>
      <c r="FMF78" s="121"/>
      <c r="FMG78" s="121"/>
      <c r="FMH78" s="121"/>
      <c r="FMI78" s="121"/>
      <c r="FMJ78" s="121"/>
      <c r="FMK78" s="121"/>
      <c r="FML78" s="121"/>
      <c r="FMM78" s="121"/>
      <c r="FMN78" s="121"/>
      <c r="FMO78" s="121"/>
      <c r="FMP78" s="121"/>
      <c r="FMQ78" s="121"/>
      <c r="FMR78" s="121"/>
      <c r="FMS78" s="121"/>
      <c r="FMT78" s="121"/>
      <c r="FMU78" s="121"/>
      <c r="FMV78" s="121"/>
      <c r="FMW78" s="121"/>
      <c r="FMX78" s="121"/>
      <c r="FMY78" s="121"/>
      <c r="FMZ78" s="121"/>
      <c r="FNA78" s="121"/>
      <c r="FNB78" s="121"/>
      <c r="FNC78" s="121"/>
      <c r="FND78" s="121"/>
      <c r="FNE78" s="121"/>
      <c r="FNF78" s="121"/>
      <c r="FNG78" s="121"/>
      <c r="FNH78" s="121"/>
      <c r="FNI78" s="121"/>
      <c r="FNJ78" s="121"/>
      <c r="FNK78" s="121"/>
      <c r="FNL78" s="121"/>
      <c r="FNM78" s="121"/>
      <c r="FNN78" s="121"/>
      <c r="FNO78" s="121"/>
      <c r="FNP78" s="121"/>
      <c r="FNQ78" s="121"/>
      <c r="FNR78" s="121"/>
      <c r="FNS78" s="121"/>
      <c r="FNT78" s="121"/>
      <c r="FNU78" s="121"/>
      <c r="FNV78" s="121"/>
      <c r="FNW78" s="121"/>
      <c r="FNX78" s="121"/>
      <c r="FNY78" s="121"/>
      <c r="FNZ78" s="121"/>
      <c r="FOA78" s="121"/>
      <c r="FOB78" s="121"/>
      <c r="FOC78" s="121"/>
      <c r="FOD78" s="121"/>
      <c r="FOE78" s="121"/>
      <c r="FOF78" s="121"/>
      <c r="FOG78" s="121"/>
      <c r="FOH78" s="121"/>
      <c r="FOI78" s="121"/>
      <c r="FOJ78" s="121"/>
      <c r="FOK78" s="121"/>
      <c r="FOL78" s="121"/>
      <c r="FOM78" s="121"/>
      <c r="FON78" s="121"/>
      <c r="FOO78" s="121"/>
      <c r="FOP78" s="121"/>
      <c r="FOQ78" s="121"/>
      <c r="FOR78" s="121"/>
      <c r="FOS78" s="121"/>
      <c r="FOT78" s="121"/>
      <c r="FOU78" s="121"/>
      <c r="FOV78" s="121"/>
      <c r="FOW78" s="121"/>
      <c r="FOX78" s="121"/>
      <c r="FOY78" s="121"/>
      <c r="FOZ78" s="121"/>
      <c r="FPA78" s="121"/>
      <c r="FPB78" s="121"/>
      <c r="FPC78" s="121"/>
      <c r="FPD78" s="121"/>
      <c r="FPE78" s="121"/>
      <c r="FPF78" s="121"/>
      <c r="FPG78" s="121"/>
      <c r="FPH78" s="121"/>
      <c r="FPI78" s="121"/>
      <c r="FPJ78" s="121"/>
      <c r="FPK78" s="121"/>
      <c r="FPL78" s="121"/>
      <c r="FPM78" s="121"/>
      <c r="FPN78" s="121"/>
      <c r="FPO78" s="121"/>
      <c r="FPP78" s="121"/>
      <c r="FPQ78" s="121"/>
      <c r="FPR78" s="121"/>
      <c r="FPS78" s="121"/>
      <c r="FPT78" s="121"/>
      <c r="FPU78" s="121"/>
      <c r="FPV78" s="121"/>
      <c r="FPW78" s="121"/>
      <c r="FPX78" s="121"/>
      <c r="FPY78" s="121"/>
      <c r="FPZ78" s="121"/>
      <c r="FQA78" s="121"/>
      <c r="FQB78" s="121"/>
      <c r="FQC78" s="121"/>
      <c r="FQD78" s="121"/>
      <c r="FQE78" s="121"/>
      <c r="FQF78" s="121"/>
      <c r="FQG78" s="121"/>
      <c r="FQH78" s="121"/>
      <c r="FQI78" s="121"/>
      <c r="FQJ78" s="121"/>
      <c r="FQK78" s="121"/>
      <c r="FQL78" s="121"/>
      <c r="FQM78" s="121"/>
      <c r="FQN78" s="121"/>
      <c r="FQO78" s="121"/>
      <c r="FQP78" s="121"/>
      <c r="FQQ78" s="121"/>
      <c r="FQR78" s="121"/>
      <c r="FQS78" s="121"/>
      <c r="FQT78" s="121"/>
      <c r="FQU78" s="121"/>
      <c r="FQV78" s="121"/>
      <c r="FQW78" s="121"/>
      <c r="FQX78" s="121"/>
      <c r="FQY78" s="121"/>
      <c r="FQZ78" s="121"/>
      <c r="FRA78" s="121"/>
      <c r="FRB78" s="121"/>
      <c r="FRC78" s="121"/>
      <c r="FRD78" s="121"/>
      <c r="FRE78" s="121"/>
      <c r="FRF78" s="121"/>
      <c r="FRG78" s="121"/>
      <c r="FRH78" s="121"/>
      <c r="FRI78" s="121"/>
      <c r="FRJ78" s="121"/>
      <c r="FRK78" s="121"/>
      <c r="FRL78" s="121"/>
      <c r="FRM78" s="121"/>
      <c r="FRN78" s="121"/>
      <c r="FRO78" s="121"/>
      <c r="FRP78" s="121"/>
      <c r="FRQ78" s="121"/>
      <c r="FRR78" s="121"/>
      <c r="FRS78" s="121"/>
      <c r="FRT78" s="121"/>
      <c r="FRU78" s="121"/>
      <c r="FRV78" s="121"/>
      <c r="FRW78" s="121"/>
      <c r="FRX78" s="121"/>
      <c r="FRY78" s="121"/>
      <c r="FRZ78" s="121"/>
      <c r="FSA78" s="121"/>
      <c r="FSB78" s="121"/>
      <c r="FSC78" s="121"/>
      <c r="FSD78" s="121"/>
      <c r="FSE78" s="121"/>
      <c r="FSF78" s="121"/>
      <c r="FSG78" s="121"/>
      <c r="FSH78" s="121"/>
      <c r="FSI78" s="121"/>
      <c r="FSJ78" s="121"/>
      <c r="FSK78" s="121"/>
      <c r="FSL78" s="121"/>
      <c r="FSM78" s="121"/>
      <c r="FSN78" s="121"/>
      <c r="FSO78" s="121"/>
      <c r="FSP78" s="121"/>
      <c r="FSQ78" s="121"/>
      <c r="FSR78" s="121"/>
      <c r="FSS78" s="121"/>
      <c r="FST78" s="121"/>
      <c r="FSU78" s="121"/>
      <c r="FSV78" s="121"/>
      <c r="FSW78" s="121"/>
      <c r="FSX78" s="121"/>
      <c r="FSY78" s="121"/>
      <c r="FSZ78" s="121"/>
      <c r="FTA78" s="121"/>
      <c r="FTB78" s="121"/>
      <c r="FTC78" s="121"/>
      <c r="FTD78" s="121"/>
      <c r="FTE78" s="121"/>
      <c r="FTF78" s="121"/>
      <c r="FTG78" s="121"/>
      <c r="FTH78" s="121"/>
      <c r="FTI78" s="121"/>
      <c r="FTJ78" s="121"/>
      <c r="FTK78" s="121"/>
      <c r="FTL78" s="121"/>
      <c r="FTM78" s="121"/>
      <c r="FTN78" s="121"/>
      <c r="FTO78" s="121"/>
      <c r="FTP78" s="121"/>
      <c r="FTQ78" s="121"/>
      <c r="FTR78" s="121"/>
      <c r="FTS78" s="121"/>
      <c r="FTT78" s="121"/>
      <c r="FTU78" s="121"/>
      <c r="FTV78" s="121"/>
      <c r="FTW78" s="121"/>
      <c r="FTX78" s="121"/>
      <c r="FTY78" s="121"/>
      <c r="FTZ78" s="121"/>
      <c r="FUA78" s="121"/>
      <c r="FUB78" s="121"/>
      <c r="FUC78" s="121"/>
      <c r="FUD78" s="121"/>
      <c r="FUE78" s="121"/>
      <c r="FUF78" s="121"/>
      <c r="FUG78" s="121"/>
      <c r="FUH78" s="121"/>
      <c r="FUI78" s="121"/>
      <c r="FUJ78" s="121"/>
      <c r="FUK78" s="121"/>
      <c r="FUL78" s="121"/>
      <c r="FUM78" s="121"/>
      <c r="FUN78" s="121"/>
      <c r="FUO78" s="121"/>
      <c r="FUP78" s="121"/>
      <c r="FUQ78" s="121"/>
      <c r="FUR78" s="121"/>
      <c r="FUS78" s="121"/>
      <c r="FUT78" s="121"/>
      <c r="FUU78" s="121"/>
      <c r="FUV78" s="121"/>
      <c r="FUW78" s="121"/>
      <c r="FUX78" s="121"/>
      <c r="FUY78" s="121"/>
      <c r="FUZ78" s="121"/>
      <c r="FVA78" s="121"/>
      <c r="FVB78" s="121"/>
      <c r="FVC78" s="121"/>
      <c r="FVD78" s="121"/>
      <c r="FVE78" s="121"/>
      <c r="FVF78" s="121"/>
      <c r="FVG78" s="121"/>
      <c r="FVH78" s="121"/>
      <c r="FVI78" s="121"/>
      <c r="FVJ78" s="121"/>
      <c r="FVK78" s="121"/>
      <c r="FVL78" s="121"/>
      <c r="FVM78" s="121"/>
      <c r="FVN78" s="121"/>
      <c r="FVO78" s="121"/>
      <c r="FVP78" s="121"/>
      <c r="FVQ78" s="121"/>
      <c r="FVR78" s="121"/>
      <c r="FVS78" s="121"/>
      <c r="FVT78" s="121"/>
      <c r="FVU78" s="121"/>
      <c r="FVV78" s="121"/>
      <c r="FVW78" s="121"/>
      <c r="FVX78" s="121"/>
      <c r="FVY78" s="121"/>
      <c r="FVZ78" s="121"/>
      <c r="FWA78" s="121"/>
      <c r="FWB78" s="121"/>
      <c r="FWC78" s="121"/>
      <c r="FWD78" s="121"/>
      <c r="FWE78" s="121"/>
      <c r="FWF78" s="121"/>
      <c r="FWG78" s="121"/>
      <c r="FWH78" s="121"/>
      <c r="FWI78" s="121"/>
      <c r="FWJ78" s="121"/>
      <c r="FWK78" s="121"/>
      <c r="FWL78" s="121"/>
      <c r="FWM78" s="121"/>
      <c r="FWN78" s="121"/>
      <c r="FWO78" s="121"/>
      <c r="FWP78" s="121"/>
      <c r="FWQ78" s="121"/>
      <c r="FWR78" s="121"/>
      <c r="FWS78" s="121"/>
      <c r="FWT78" s="121"/>
      <c r="FWU78" s="121"/>
      <c r="FWV78" s="121"/>
      <c r="FWW78" s="121"/>
      <c r="FWX78" s="121"/>
      <c r="FWY78" s="121"/>
      <c r="FWZ78" s="121"/>
      <c r="FXA78" s="121"/>
      <c r="FXB78" s="121"/>
      <c r="FXC78" s="121"/>
      <c r="FXD78" s="121"/>
      <c r="FXE78" s="121"/>
      <c r="FXF78" s="121"/>
      <c r="FXG78" s="121"/>
      <c r="FXH78" s="121"/>
      <c r="FXI78" s="121"/>
      <c r="FXJ78" s="121"/>
      <c r="FXK78" s="121"/>
      <c r="FXL78" s="121"/>
      <c r="FXM78" s="121"/>
      <c r="FXN78" s="121"/>
      <c r="FXO78" s="121"/>
      <c r="FXP78" s="121"/>
      <c r="FXQ78" s="121"/>
      <c r="FXR78" s="121"/>
      <c r="FXS78" s="121"/>
      <c r="FXT78" s="121"/>
      <c r="FXU78" s="121"/>
      <c r="FXV78" s="121"/>
      <c r="FXW78" s="121"/>
      <c r="FXX78" s="121"/>
      <c r="FXY78" s="121"/>
      <c r="FXZ78" s="121"/>
      <c r="FYA78" s="121"/>
      <c r="FYB78" s="121"/>
      <c r="FYC78" s="121"/>
      <c r="FYD78" s="121"/>
      <c r="FYE78" s="121"/>
      <c r="FYF78" s="121"/>
      <c r="FYG78" s="121"/>
      <c r="FYH78" s="121"/>
      <c r="FYI78" s="121"/>
      <c r="FYJ78" s="121"/>
      <c r="FYK78" s="121"/>
      <c r="FYL78" s="121"/>
      <c r="FYM78" s="121"/>
      <c r="FYN78" s="121"/>
      <c r="FYO78" s="121"/>
      <c r="FYP78" s="121"/>
      <c r="FYQ78" s="121"/>
      <c r="FYR78" s="121"/>
      <c r="FYS78" s="121"/>
      <c r="FYT78" s="121"/>
      <c r="FYU78" s="121"/>
      <c r="FYV78" s="121"/>
      <c r="FYW78" s="121"/>
      <c r="FYX78" s="121"/>
      <c r="FYY78" s="121"/>
      <c r="FYZ78" s="121"/>
      <c r="FZA78" s="121"/>
      <c r="FZB78" s="121"/>
      <c r="FZC78" s="121"/>
      <c r="FZD78" s="121"/>
      <c r="FZE78" s="121"/>
      <c r="FZF78" s="121"/>
      <c r="FZG78" s="121"/>
      <c r="FZH78" s="121"/>
      <c r="FZI78" s="121"/>
      <c r="FZJ78" s="121"/>
      <c r="FZK78" s="121"/>
      <c r="FZL78" s="121"/>
      <c r="FZM78" s="121"/>
      <c r="FZN78" s="121"/>
      <c r="FZO78" s="121"/>
      <c r="FZP78" s="121"/>
      <c r="FZQ78" s="121"/>
      <c r="FZR78" s="121"/>
      <c r="FZS78" s="121"/>
      <c r="FZT78" s="121"/>
      <c r="FZU78" s="121"/>
      <c r="FZV78" s="121"/>
      <c r="FZW78" s="121"/>
      <c r="FZX78" s="121"/>
      <c r="FZY78" s="121"/>
      <c r="FZZ78" s="121"/>
      <c r="GAA78" s="121"/>
      <c r="GAB78" s="121"/>
      <c r="GAC78" s="121"/>
      <c r="GAD78" s="121"/>
      <c r="GAE78" s="121"/>
      <c r="GAF78" s="121"/>
      <c r="GAG78" s="121"/>
      <c r="GAH78" s="121"/>
      <c r="GAI78" s="121"/>
      <c r="GAJ78" s="121"/>
      <c r="GAK78" s="121"/>
      <c r="GAL78" s="121"/>
      <c r="GAM78" s="121"/>
      <c r="GAN78" s="121"/>
      <c r="GAO78" s="121"/>
      <c r="GAP78" s="121"/>
      <c r="GAQ78" s="121"/>
      <c r="GAR78" s="121"/>
      <c r="GAS78" s="121"/>
      <c r="GAT78" s="121"/>
      <c r="GAU78" s="121"/>
      <c r="GAV78" s="121"/>
      <c r="GAW78" s="121"/>
      <c r="GAX78" s="121"/>
      <c r="GAY78" s="121"/>
      <c r="GAZ78" s="121"/>
      <c r="GBA78" s="121"/>
      <c r="GBB78" s="121"/>
      <c r="GBC78" s="121"/>
      <c r="GBD78" s="121"/>
      <c r="GBE78" s="121"/>
      <c r="GBF78" s="121"/>
      <c r="GBG78" s="121"/>
      <c r="GBH78" s="121"/>
      <c r="GBI78" s="121"/>
      <c r="GBJ78" s="121"/>
      <c r="GBK78" s="121"/>
      <c r="GBL78" s="121"/>
      <c r="GBM78" s="121"/>
      <c r="GBN78" s="121"/>
      <c r="GBO78" s="121"/>
      <c r="GBP78" s="121"/>
      <c r="GBQ78" s="121"/>
      <c r="GBR78" s="121"/>
      <c r="GBS78" s="121"/>
      <c r="GBT78" s="121"/>
      <c r="GBU78" s="121"/>
      <c r="GBV78" s="121"/>
      <c r="GBW78" s="121"/>
      <c r="GBX78" s="121"/>
      <c r="GBY78" s="121"/>
      <c r="GBZ78" s="121"/>
      <c r="GCA78" s="121"/>
      <c r="GCB78" s="121"/>
      <c r="GCC78" s="121"/>
      <c r="GCD78" s="121"/>
      <c r="GCE78" s="121"/>
      <c r="GCF78" s="121"/>
      <c r="GCG78" s="121"/>
      <c r="GCH78" s="121"/>
      <c r="GCI78" s="121"/>
      <c r="GCJ78" s="121"/>
      <c r="GCK78" s="121"/>
      <c r="GCL78" s="121"/>
      <c r="GCM78" s="121"/>
      <c r="GCN78" s="121"/>
      <c r="GCO78" s="121"/>
      <c r="GCP78" s="121"/>
      <c r="GCQ78" s="121"/>
      <c r="GCR78" s="121"/>
      <c r="GCS78" s="121"/>
      <c r="GCT78" s="121"/>
      <c r="GCU78" s="121"/>
      <c r="GCV78" s="121"/>
      <c r="GCW78" s="121"/>
      <c r="GCX78" s="121"/>
      <c r="GCY78" s="121"/>
      <c r="GCZ78" s="121"/>
      <c r="GDA78" s="121"/>
      <c r="GDB78" s="121"/>
      <c r="GDC78" s="121"/>
      <c r="GDD78" s="121"/>
      <c r="GDE78" s="121"/>
      <c r="GDF78" s="121"/>
      <c r="GDG78" s="121"/>
      <c r="GDH78" s="121"/>
      <c r="GDI78" s="121"/>
      <c r="GDJ78" s="121"/>
      <c r="GDK78" s="121"/>
      <c r="GDL78" s="121"/>
      <c r="GDM78" s="121"/>
      <c r="GDN78" s="121"/>
      <c r="GDO78" s="121"/>
      <c r="GDP78" s="121"/>
      <c r="GDQ78" s="121"/>
      <c r="GDR78" s="121"/>
      <c r="GDS78" s="121"/>
      <c r="GDT78" s="121"/>
      <c r="GDU78" s="121"/>
      <c r="GDV78" s="121"/>
      <c r="GDW78" s="121"/>
      <c r="GDX78" s="121"/>
      <c r="GDY78" s="121"/>
      <c r="GDZ78" s="121"/>
      <c r="GEA78" s="121"/>
      <c r="GEB78" s="121"/>
      <c r="GEC78" s="121"/>
      <c r="GED78" s="121"/>
      <c r="GEE78" s="121"/>
      <c r="GEF78" s="121"/>
      <c r="GEG78" s="121"/>
      <c r="GEH78" s="121"/>
      <c r="GEI78" s="121"/>
      <c r="GEJ78" s="121"/>
      <c r="GEK78" s="121"/>
      <c r="GEL78" s="121"/>
      <c r="GEM78" s="121"/>
      <c r="GEN78" s="121"/>
      <c r="GEO78" s="121"/>
      <c r="GEP78" s="121"/>
      <c r="GEQ78" s="121"/>
      <c r="GER78" s="121"/>
      <c r="GES78" s="121"/>
      <c r="GET78" s="121"/>
      <c r="GEU78" s="121"/>
      <c r="GEV78" s="121"/>
      <c r="GEW78" s="121"/>
      <c r="GEX78" s="121"/>
      <c r="GEY78" s="121"/>
      <c r="GEZ78" s="121"/>
      <c r="GFA78" s="121"/>
      <c r="GFB78" s="121"/>
      <c r="GFC78" s="121"/>
      <c r="GFD78" s="121"/>
      <c r="GFE78" s="121"/>
      <c r="GFF78" s="121"/>
      <c r="GFG78" s="121"/>
      <c r="GFH78" s="121"/>
      <c r="GFI78" s="121"/>
      <c r="GFJ78" s="121"/>
      <c r="GFK78" s="121"/>
      <c r="GFL78" s="121"/>
      <c r="GFM78" s="121"/>
      <c r="GFN78" s="121"/>
      <c r="GFO78" s="121"/>
      <c r="GFP78" s="121"/>
      <c r="GFQ78" s="121"/>
      <c r="GFR78" s="121"/>
      <c r="GFS78" s="121"/>
      <c r="GFT78" s="121"/>
      <c r="GFU78" s="121"/>
      <c r="GFV78" s="121"/>
      <c r="GFW78" s="121"/>
      <c r="GFX78" s="121"/>
      <c r="GFY78" s="121"/>
      <c r="GFZ78" s="121"/>
      <c r="GGA78" s="121"/>
      <c r="GGB78" s="121"/>
      <c r="GGC78" s="121"/>
      <c r="GGD78" s="121"/>
      <c r="GGE78" s="121"/>
      <c r="GGF78" s="121"/>
      <c r="GGG78" s="121"/>
      <c r="GGH78" s="121"/>
      <c r="GGI78" s="121"/>
      <c r="GGJ78" s="121"/>
      <c r="GGK78" s="121"/>
      <c r="GGL78" s="121"/>
      <c r="GGM78" s="121"/>
      <c r="GGN78" s="121"/>
      <c r="GGO78" s="121"/>
      <c r="GGP78" s="121"/>
      <c r="GGQ78" s="121"/>
      <c r="GGR78" s="121"/>
      <c r="GGS78" s="121"/>
      <c r="GGT78" s="121"/>
      <c r="GGU78" s="121"/>
      <c r="GGV78" s="121"/>
      <c r="GGW78" s="121"/>
      <c r="GGX78" s="121"/>
      <c r="GGY78" s="121"/>
      <c r="GGZ78" s="121"/>
      <c r="GHA78" s="121"/>
      <c r="GHB78" s="121"/>
      <c r="GHC78" s="121"/>
      <c r="GHD78" s="121"/>
      <c r="GHE78" s="121"/>
      <c r="GHF78" s="121"/>
      <c r="GHG78" s="121"/>
      <c r="GHH78" s="121"/>
      <c r="GHI78" s="121"/>
      <c r="GHJ78" s="121"/>
      <c r="GHK78" s="121"/>
      <c r="GHL78" s="121"/>
      <c r="GHM78" s="121"/>
      <c r="GHN78" s="121"/>
      <c r="GHO78" s="121"/>
      <c r="GHP78" s="121"/>
      <c r="GHQ78" s="121"/>
      <c r="GHR78" s="121"/>
      <c r="GHS78" s="121"/>
      <c r="GHT78" s="121"/>
      <c r="GHU78" s="121"/>
      <c r="GHV78" s="121"/>
      <c r="GHW78" s="121"/>
      <c r="GHX78" s="121"/>
      <c r="GHY78" s="121"/>
      <c r="GHZ78" s="121"/>
      <c r="GIA78" s="121"/>
      <c r="GIB78" s="121"/>
      <c r="GIC78" s="121"/>
      <c r="GID78" s="121"/>
      <c r="GIE78" s="121"/>
      <c r="GIF78" s="121"/>
      <c r="GIG78" s="121"/>
      <c r="GIH78" s="121"/>
      <c r="GII78" s="121"/>
      <c r="GIJ78" s="121"/>
      <c r="GIK78" s="121"/>
      <c r="GIL78" s="121"/>
      <c r="GIM78" s="121"/>
      <c r="GIN78" s="121"/>
      <c r="GIO78" s="121"/>
      <c r="GIP78" s="121"/>
      <c r="GIQ78" s="121"/>
      <c r="GIR78" s="121"/>
      <c r="GIS78" s="121"/>
      <c r="GIT78" s="121"/>
      <c r="GIU78" s="121"/>
      <c r="GIV78" s="121"/>
      <c r="GIW78" s="121"/>
      <c r="GIX78" s="121"/>
      <c r="GIY78" s="121"/>
      <c r="GIZ78" s="121"/>
      <c r="GJA78" s="121"/>
      <c r="GJB78" s="121"/>
      <c r="GJC78" s="121"/>
      <c r="GJD78" s="121"/>
      <c r="GJE78" s="121"/>
      <c r="GJF78" s="121"/>
      <c r="GJG78" s="121"/>
      <c r="GJH78" s="121"/>
      <c r="GJI78" s="121"/>
      <c r="GJJ78" s="121"/>
      <c r="GJK78" s="121"/>
      <c r="GJL78" s="121"/>
      <c r="GJM78" s="121"/>
      <c r="GJN78" s="121"/>
      <c r="GJO78" s="121"/>
      <c r="GJP78" s="121"/>
      <c r="GJQ78" s="121"/>
      <c r="GJR78" s="121"/>
      <c r="GJS78" s="121"/>
      <c r="GJT78" s="121"/>
      <c r="GJU78" s="121"/>
      <c r="GJV78" s="121"/>
      <c r="GJW78" s="121"/>
      <c r="GJX78" s="121"/>
      <c r="GJY78" s="121"/>
      <c r="GJZ78" s="121"/>
      <c r="GKA78" s="121"/>
      <c r="GKB78" s="121"/>
      <c r="GKC78" s="121"/>
      <c r="GKD78" s="121"/>
      <c r="GKE78" s="121"/>
      <c r="GKF78" s="121"/>
      <c r="GKG78" s="121"/>
      <c r="GKH78" s="121"/>
      <c r="GKI78" s="121"/>
      <c r="GKJ78" s="121"/>
      <c r="GKK78" s="121"/>
      <c r="GKL78" s="121"/>
      <c r="GKM78" s="121"/>
      <c r="GKN78" s="121"/>
      <c r="GKO78" s="121"/>
      <c r="GKP78" s="121"/>
      <c r="GKQ78" s="121"/>
      <c r="GKR78" s="121"/>
      <c r="GKS78" s="121"/>
      <c r="GKT78" s="121"/>
      <c r="GKU78" s="121"/>
      <c r="GKV78" s="121"/>
      <c r="GKW78" s="121"/>
      <c r="GKX78" s="121"/>
      <c r="GKY78" s="121"/>
      <c r="GKZ78" s="121"/>
      <c r="GLA78" s="121"/>
      <c r="GLB78" s="121"/>
      <c r="GLC78" s="121"/>
      <c r="GLD78" s="121"/>
      <c r="GLE78" s="121"/>
      <c r="GLF78" s="121"/>
      <c r="GLG78" s="121"/>
      <c r="GLH78" s="121"/>
      <c r="GLI78" s="121"/>
      <c r="GLJ78" s="121"/>
      <c r="GLK78" s="121"/>
      <c r="GLL78" s="121"/>
      <c r="GLM78" s="121"/>
      <c r="GLN78" s="121"/>
      <c r="GLO78" s="121"/>
      <c r="GLP78" s="121"/>
      <c r="GLQ78" s="121"/>
      <c r="GLR78" s="121"/>
      <c r="GLS78" s="121"/>
      <c r="GLT78" s="121"/>
      <c r="GLU78" s="121"/>
      <c r="GLV78" s="121"/>
      <c r="GLW78" s="121"/>
      <c r="GLX78" s="121"/>
      <c r="GLY78" s="121"/>
      <c r="GLZ78" s="121"/>
      <c r="GMA78" s="121"/>
      <c r="GMB78" s="121"/>
      <c r="GMC78" s="121"/>
      <c r="GMD78" s="121"/>
      <c r="GME78" s="121"/>
      <c r="GMF78" s="121"/>
      <c r="GMG78" s="121"/>
      <c r="GMH78" s="121"/>
      <c r="GMI78" s="121"/>
      <c r="GMJ78" s="121"/>
      <c r="GMK78" s="121"/>
      <c r="GML78" s="121"/>
      <c r="GMM78" s="121"/>
      <c r="GMN78" s="121"/>
      <c r="GMO78" s="121"/>
      <c r="GMP78" s="121"/>
      <c r="GMQ78" s="121"/>
      <c r="GMR78" s="121"/>
      <c r="GMS78" s="121"/>
      <c r="GMT78" s="121"/>
      <c r="GMU78" s="121"/>
      <c r="GMV78" s="121"/>
      <c r="GMW78" s="121"/>
      <c r="GMX78" s="121"/>
      <c r="GMY78" s="121"/>
      <c r="GMZ78" s="121"/>
      <c r="GNA78" s="121"/>
      <c r="GNB78" s="121"/>
      <c r="GNC78" s="121"/>
      <c r="GND78" s="121"/>
      <c r="GNE78" s="121"/>
      <c r="GNF78" s="121"/>
      <c r="GNG78" s="121"/>
      <c r="GNH78" s="121"/>
      <c r="GNI78" s="121"/>
      <c r="GNJ78" s="121"/>
      <c r="GNK78" s="121"/>
      <c r="GNL78" s="121"/>
      <c r="GNM78" s="121"/>
      <c r="GNN78" s="121"/>
      <c r="GNO78" s="121"/>
      <c r="GNP78" s="121"/>
      <c r="GNQ78" s="121"/>
      <c r="GNR78" s="121"/>
      <c r="GNS78" s="121"/>
      <c r="GNT78" s="121"/>
      <c r="GNU78" s="121"/>
      <c r="GNV78" s="121"/>
      <c r="GNW78" s="121"/>
      <c r="GNX78" s="121"/>
      <c r="GNY78" s="121"/>
      <c r="GNZ78" s="121"/>
      <c r="GOA78" s="121"/>
      <c r="GOB78" s="121"/>
      <c r="GOC78" s="121"/>
      <c r="GOD78" s="121"/>
      <c r="GOE78" s="121"/>
      <c r="GOF78" s="121"/>
      <c r="GOG78" s="121"/>
      <c r="GOH78" s="121"/>
      <c r="GOI78" s="121"/>
      <c r="GOJ78" s="121"/>
      <c r="GOK78" s="121"/>
      <c r="GOL78" s="121"/>
      <c r="GOM78" s="121"/>
      <c r="GON78" s="121"/>
      <c r="GOO78" s="121"/>
      <c r="GOP78" s="121"/>
      <c r="GOQ78" s="121"/>
      <c r="GOR78" s="121"/>
      <c r="GOS78" s="121"/>
      <c r="GOT78" s="121"/>
      <c r="GOU78" s="121"/>
      <c r="GOV78" s="121"/>
      <c r="GOW78" s="121"/>
      <c r="GOX78" s="121"/>
      <c r="GOY78" s="121"/>
      <c r="GOZ78" s="121"/>
      <c r="GPA78" s="121"/>
      <c r="GPB78" s="121"/>
      <c r="GPC78" s="121"/>
      <c r="GPD78" s="121"/>
      <c r="GPE78" s="121"/>
      <c r="GPF78" s="121"/>
      <c r="GPG78" s="121"/>
      <c r="GPH78" s="121"/>
      <c r="GPI78" s="121"/>
      <c r="GPJ78" s="121"/>
      <c r="GPK78" s="121"/>
      <c r="GPL78" s="121"/>
      <c r="GPM78" s="121"/>
      <c r="GPN78" s="121"/>
      <c r="GPO78" s="121"/>
      <c r="GPP78" s="121"/>
      <c r="GPQ78" s="121"/>
      <c r="GPR78" s="121"/>
      <c r="GPS78" s="121"/>
      <c r="GPT78" s="121"/>
      <c r="GPU78" s="121"/>
      <c r="GPV78" s="121"/>
      <c r="GPW78" s="121"/>
      <c r="GPX78" s="121"/>
      <c r="GPY78" s="121"/>
      <c r="GPZ78" s="121"/>
      <c r="GQA78" s="121"/>
      <c r="GQB78" s="121"/>
      <c r="GQC78" s="121"/>
      <c r="GQD78" s="121"/>
      <c r="GQE78" s="121"/>
      <c r="GQF78" s="121"/>
      <c r="GQG78" s="121"/>
      <c r="GQH78" s="121"/>
      <c r="GQI78" s="121"/>
      <c r="GQJ78" s="121"/>
      <c r="GQK78" s="121"/>
      <c r="GQL78" s="121"/>
      <c r="GQM78" s="121"/>
      <c r="GQN78" s="121"/>
      <c r="GQO78" s="121"/>
      <c r="GQP78" s="121"/>
      <c r="GQQ78" s="121"/>
      <c r="GQR78" s="121"/>
      <c r="GQS78" s="121"/>
      <c r="GQT78" s="121"/>
      <c r="GQU78" s="121"/>
      <c r="GQV78" s="121"/>
      <c r="GQW78" s="121"/>
      <c r="GQX78" s="121"/>
      <c r="GQY78" s="121"/>
      <c r="GQZ78" s="121"/>
      <c r="GRA78" s="121"/>
      <c r="GRB78" s="121"/>
      <c r="GRC78" s="121"/>
      <c r="GRD78" s="121"/>
      <c r="GRE78" s="121"/>
      <c r="GRF78" s="121"/>
      <c r="GRG78" s="121"/>
      <c r="GRH78" s="121"/>
      <c r="GRI78" s="121"/>
      <c r="GRJ78" s="121"/>
      <c r="GRK78" s="121"/>
      <c r="GRL78" s="121"/>
      <c r="GRM78" s="121"/>
      <c r="GRN78" s="121"/>
      <c r="GRO78" s="121"/>
      <c r="GRP78" s="121"/>
      <c r="GRQ78" s="121"/>
      <c r="GRR78" s="121"/>
      <c r="GRS78" s="121"/>
      <c r="GRT78" s="121"/>
      <c r="GRU78" s="121"/>
      <c r="GRV78" s="121"/>
      <c r="GRW78" s="121"/>
      <c r="GRX78" s="121"/>
      <c r="GRY78" s="121"/>
      <c r="GRZ78" s="121"/>
      <c r="GSA78" s="121"/>
      <c r="GSB78" s="121"/>
      <c r="GSC78" s="121"/>
      <c r="GSD78" s="121"/>
      <c r="GSE78" s="121"/>
      <c r="GSF78" s="121"/>
      <c r="GSG78" s="121"/>
      <c r="GSH78" s="121"/>
      <c r="GSI78" s="121"/>
      <c r="GSJ78" s="121"/>
      <c r="GSK78" s="121"/>
      <c r="GSL78" s="121"/>
      <c r="GSM78" s="121"/>
      <c r="GSN78" s="121"/>
      <c r="GSO78" s="121"/>
      <c r="GSP78" s="121"/>
      <c r="GSQ78" s="121"/>
      <c r="GSR78" s="121"/>
      <c r="GSS78" s="121"/>
      <c r="GST78" s="121"/>
      <c r="GSU78" s="121"/>
      <c r="GSV78" s="121"/>
      <c r="GSW78" s="121"/>
      <c r="GSX78" s="121"/>
      <c r="GSY78" s="121"/>
      <c r="GSZ78" s="121"/>
      <c r="GTA78" s="121"/>
      <c r="GTB78" s="121"/>
      <c r="GTC78" s="121"/>
      <c r="GTD78" s="121"/>
      <c r="GTE78" s="121"/>
      <c r="GTF78" s="121"/>
      <c r="GTG78" s="121"/>
      <c r="GTH78" s="121"/>
      <c r="GTI78" s="121"/>
      <c r="GTJ78" s="121"/>
      <c r="GTK78" s="121"/>
      <c r="GTL78" s="121"/>
      <c r="GTM78" s="121"/>
      <c r="GTN78" s="121"/>
      <c r="GTO78" s="121"/>
      <c r="GTP78" s="121"/>
      <c r="GTQ78" s="121"/>
      <c r="GTR78" s="121"/>
      <c r="GTS78" s="121"/>
      <c r="GTT78" s="121"/>
      <c r="GTU78" s="121"/>
      <c r="GTV78" s="121"/>
      <c r="GTW78" s="121"/>
      <c r="GTX78" s="121"/>
      <c r="GTY78" s="121"/>
      <c r="GTZ78" s="121"/>
      <c r="GUA78" s="121"/>
      <c r="GUB78" s="121"/>
      <c r="GUC78" s="121"/>
      <c r="GUD78" s="121"/>
      <c r="GUE78" s="121"/>
      <c r="GUF78" s="121"/>
      <c r="GUG78" s="121"/>
      <c r="GUH78" s="121"/>
      <c r="GUI78" s="121"/>
      <c r="GUJ78" s="121"/>
      <c r="GUK78" s="121"/>
      <c r="GUL78" s="121"/>
      <c r="GUM78" s="121"/>
      <c r="GUN78" s="121"/>
      <c r="GUO78" s="121"/>
      <c r="GUP78" s="121"/>
      <c r="GUQ78" s="121"/>
      <c r="GUR78" s="121"/>
      <c r="GUS78" s="121"/>
      <c r="GUT78" s="121"/>
      <c r="GUU78" s="121"/>
      <c r="GUV78" s="121"/>
      <c r="GUW78" s="121"/>
      <c r="GUX78" s="121"/>
      <c r="GUY78" s="121"/>
      <c r="GUZ78" s="121"/>
      <c r="GVA78" s="121"/>
      <c r="GVB78" s="121"/>
      <c r="GVC78" s="121"/>
      <c r="GVD78" s="121"/>
      <c r="GVE78" s="121"/>
      <c r="GVF78" s="121"/>
      <c r="GVG78" s="121"/>
      <c r="GVH78" s="121"/>
      <c r="GVI78" s="121"/>
      <c r="GVJ78" s="121"/>
      <c r="GVK78" s="121"/>
      <c r="GVL78" s="121"/>
      <c r="GVM78" s="121"/>
      <c r="GVN78" s="121"/>
      <c r="GVO78" s="121"/>
      <c r="GVP78" s="121"/>
      <c r="GVQ78" s="121"/>
      <c r="GVR78" s="121"/>
      <c r="GVS78" s="121"/>
      <c r="GVT78" s="121"/>
      <c r="GVU78" s="121"/>
      <c r="GVV78" s="121"/>
      <c r="GVW78" s="121"/>
      <c r="GVX78" s="121"/>
      <c r="GVY78" s="121"/>
      <c r="GVZ78" s="121"/>
      <c r="GWA78" s="121"/>
      <c r="GWB78" s="121"/>
      <c r="GWC78" s="121"/>
      <c r="GWD78" s="121"/>
      <c r="GWE78" s="121"/>
      <c r="GWF78" s="121"/>
      <c r="GWG78" s="121"/>
      <c r="GWH78" s="121"/>
      <c r="GWI78" s="121"/>
      <c r="GWJ78" s="121"/>
      <c r="GWK78" s="121"/>
      <c r="GWL78" s="121"/>
      <c r="GWM78" s="121"/>
      <c r="GWN78" s="121"/>
      <c r="GWO78" s="121"/>
      <c r="GWP78" s="121"/>
      <c r="GWQ78" s="121"/>
      <c r="GWR78" s="121"/>
      <c r="GWS78" s="121"/>
      <c r="GWT78" s="121"/>
      <c r="GWU78" s="121"/>
      <c r="GWV78" s="121"/>
      <c r="GWW78" s="121"/>
      <c r="GWX78" s="121"/>
      <c r="GWY78" s="121"/>
      <c r="GWZ78" s="121"/>
      <c r="GXA78" s="121"/>
      <c r="GXB78" s="121"/>
      <c r="GXC78" s="121"/>
      <c r="GXD78" s="121"/>
      <c r="GXE78" s="121"/>
      <c r="GXF78" s="121"/>
      <c r="GXG78" s="121"/>
      <c r="GXH78" s="121"/>
      <c r="GXI78" s="121"/>
      <c r="GXJ78" s="121"/>
      <c r="GXK78" s="121"/>
      <c r="GXL78" s="121"/>
      <c r="GXM78" s="121"/>
      <c r="GXN78" s="121"/>
      <c r="GXO78" s="121"/>
      <c r="GXP78" s="121"/>
      <c r="GXQ78" s="121"/>
      <c r="GXR78" s="121"/>
      <c r="GXS78" s="121"/>
      <c r="GXT78" s="121"/>
      <c r="GXU78" s="121"/>
      <c r="GXV78" s="121"/>
      <c r="GXW78" s="121"/>
      <c r="GXX78" s="121"/>
      <c r="GXY78" s="121"/>
      <c r="GXZ78" s="121"/>
      <c r="GYA78" s="121"/>
      <c r="GYB78" s="121"/>
      <c r="GYC78" s="121"/>
      <c r="GYD78" s="121"/>
      <c r="GYE78" s="121"/>
      <c r="GYF78" s="121"/>
      <c r="GYG78" s="121"/>
      <c r="GYH78" s="121"/>
      <c r="GYI78" s="121"/>
      <c r="GYJ78" s="121"/>
      <c r="GYK78" s="121"/>
      <c r="GYL78" s="121"/>
      <c r="GYM78" s="121"/>
      <c r="GYN78" s="121"/>
      <c r="GYO78" s="121"/>
      <c r="GYP78" s="121"/>
      <c r="GYQ78" s="121"/>
      <c r="GYR78" s="121"/>
      <c r="GYS78" s="121"/>
      <c r="GYT78" s="121"/>
      <c r="GYU78" s="121"/>
      <c r="GYV78" s="121"/>
      <c r="GYW78" s="121"/>
      <c r="GYX78" s="121"/>
      <c r="GYY78" s="121"/>
      <c r="GYZ78" s="121"/>
      <c r="GZA78" s="121"/>
      <c r="GZB78" s="121"/>
      <c r="GZC78" s="121"/>
      <c r="GZD78" s="121"/>
      <c r="GZE78" s="121"/>
      <c r="GZF78" s="121"/>
      <c r="GZG78" s="121"/>
      <c r="GZH78" s="121"/>
      <c r="GZI78" s="121"/>
      <c r="GZJ78" s="121"/>
      <c r="GZK78" s="121"/>
      <c r="GZL78" s="121"/>
      <c r="GZM78" s="121"/>
      <c r="GZN78" s="121"/>
      <c r="GZO78" s="121"/>
      <c r="GZP78" s="121"/>
      <c r="GZQ78" s="121"/>
      <c r="GZR78" s="121"/>
      <c r="GZS78" s="121"/>
      <c r="GZT78" s="121"/>
      <c r="GZU78" s="121"/>
      <c r="GZV78" s="121"/>
      <c r="GZW78" s="121"/>
      <c r="GZX78" s="121"/>
      <c r="GZY78" s="121"/>
      <c r="GZZ78" s="121"/>
      <c r="HAA78" s="121"/>
      <c r="HAB78" s="121"/>
      <c r="HAC78" s="121"/>
      <c r="HAD78" s="121"/>
      <c r="HAE78" s="121"/>
      <c r="HAF78" s="121"/>
      <c r="HAG78" s="121"/>
      <c r="HAH78" s="121"/>
      <c r="HAI78" s="121"/>
      <c r="HAJ78" s="121"/>
      <c r="HAK78" s="121"/>
      <c r="HAL78" s="121"/>
      <c r="HAM78" s="121"/>
      <c r="HAN78" s="121"/>
      <c r="HAO78" s="121"/>
      <c r="HAP78" s="121"/>
      <c r="HAQ78" s="121"/>
      <c r="HAR78" s="121"/>
      <c r="HAS78" s="121"/>
      <c r="HAT78" s="121"/>
      <c r="HAU78" s="121"/>
      <c r="HAV78" s="121"/>
      <c r="HAW78" s="121"/>
      <c r="HAX78" s="121"/>
      <c r="HAY78" s="121"/>
      <c r="HAZ78" s="121"/>
      <c r="HBA78" s="121"/>
      <c r="HBB78" s="121"/>
      <c r="HBC78" s="121"/>
      <c r="HBD78" s="121"/>
      <c r="HBE78" s="121"/>
      <c r="HBF78" s="121"/>
      <c r="HBG78" s="121"/>
      <c r="HBH78" s="121"/>
      <c r="HBI78" s="121"/>
      <c r="HBJ78" s="121"/>
      <c r="HBK78" s="121"/>
      <c r="HBL78" s="121"/>
      <c r="HBM78" s="121"/>
      <c r="HBN78" s="121"/>
      <c r="HBO78" s="121"/>
      <c r="HBP78" s="121"/>
      <c r="HBQ78" s="121"/>
      <c r="HBR78" s="121"/>
      <c r="HBS78" s="121"/>
      <c r="HBT78" s="121"/>
      <c r="HBU78" s="121"/>
      <c r="HBV78" s="121"/>
      <c r="HBW78" s="121"/>
      <c r="HBX78" s="121"/>
      <c r="HBY78" s="121"/>
      <c r="HBZ78" s="121"/>
      <c r="HCA78" s="121"/>
      <c r="HCB78" s="121"/>
      <c r="HCC78" s="121"/>
      <c r="HCD78" s="121"/>
      <c r="HCE78" s="121"/>
      <c r="HCF78" s="121"/>
      <c r="HCG78" s="121"/>
      <c r="HCH78" s="121"/>
      <c r="HCI78" s="121"/>
      <c r="HCJ78" s="121"/>
      <c r="HCK78" s="121"/>
      <c r="HCL78" s="121"/>
      <c r="HCM78" s="121"/>
      <c r="HCN78" s="121"/>
      <c r="HCO78" s="121"/>
      <c r="HCP78" s="121"/>
      <c r="HCQ78" s="121"/>
      <c r="HCR78" s="121"/>
      <c r="HCS78" s="121"/>
      <c r="HCT78" s="121"/>
      <c r="HCU78" s="121"/>
      <c r="HCV78" s="121"/>
      <c r="HCW78" s="121"/>
      <c r="HCX78" s="121"/>
      <c r="HCY78" s="121"/>
      <c r="HCZ78" s="121"/>
      <c r="HDA78" s="121"/>
      <c r="HDB78" s="121"/>
      <c r="HDC78" s="121"/>
      <c r="HDD78" s="121"/>
      <c r="HDE78" s="121"/>
      <c r="HDF78" s="121"/>
      <c r="HDG78" s="121"/>
      <c r="HDH78" s="121"/>
      <c r="HDI78" s="121"/>
      <c r="HDJ78" s="121"/>
      <c r="HDK78" s="121"/>
      <c r="HDL78" s="121"/>
      <c r="HDM78" s="121"/>
      <c r="HDN78" s="121"/>
      <c r="HDO78" s="121"/>
      <c r="HDP78" s="121"/>
      <c r="HDQ78" s="121"/>
      <c r="HDR78" s="121"/>
      <c r="HDS78" s="121"/>
      <c r="HDT78" s="121"/>
      <c r="HDU78" s="121"/>
      <c r="HDV78" s="121"/>
      <c r="HDW78" s="121"/>
      <c r="HDX78" s="121"/>
      <c r="HDY78" s="121"/>
      <c r="HDZ78" s="121"/>
      <c r="HEA78" s="121"/>
      <c r="HEB78" s="121"/>
      <c r="HEC78" s="121"/>
      <c r="HED78" s="121"/>
      <c r="HEE78" s="121"/>
      <c r="HEF78" s="121"/>
      <c r="HEG78" s="121"/>
      <c r="HEH78" s="121"/>
      <c r="HEI78" s="121"/>
      <c r="HEJ78" s="121"/>
      <c r="HEK78" s="121"/>
      <c r="HEL78" s="121"/>
      <c r="HEM78" s="121"/>
      <c r="HEN78" s="121"/>
      <c r="HEO78" s="121"/>
      <c r="HEP78" s="121"/>
      <c r="HEQ78" s="121"/>
      <c r="HER78" s="121"/>
      <c r="HES78" s="121"/>
      <c r="HET78" s="121"/>
      <c r="HEU78" s="121"/>
      <c r="HEV78" s="121"/>
      <c r="HEW78" s="121"/>
      <c r="HEX78" s="121"/>
      <c r="HEY78" s="121"/>
      <c r="HEZ78" s="121"/>
      <c r="HFA78" s="121"/>
      <c r="HFB78" s="121"/>
      <c r="HFC78" s="121"/>
      <c r="HFD78" s="121"/>
      <c r="HFE78" s="121"/>
      <c r="HFF78" s="121"/>
      <c r="HFG78" s="121"/>
      <c r="HFH78" s="121"/>
      <c r="HFI78" s="121"/>
      <c r="HFJ78" s="121"/>
      <c r="HFK78" s="121"/>
      <c r="HFL78" s="121"/>
      <c r="HFM78" s="121"/>
      <c r="HFN78" s="121"/>
      <c r="HFO78" s="121"/>
      <c r="HFP78" s="121"/>
      <c r="HFQ78" s="121"/>
      <c r="HFR78" s="121"/>
      <c r="HFS78" s="121"/>
      <c r="HFT78" s="121"/>
      <c r="HFU78" s="121"/>
      <c r="HFV78" s="121"/>
      <c r="HFW78" s="121"/>
      <c r="HFX78" s="121"/>
      <c r="HFY78" s="121"/>
      <c r="HFZ78" s="121"/>
      <c r="HGA78" s="121"/>
      <c r="HGB78" s="121"/>
      <c r="HGC78" s="121"/>
      <c r="HGD78" s="121"/>
      <c r="HGE78" s="121"/>
      <c r="HGF78" s="121"/>
      <c r="HGG78" s="121"/>
      <c r="HGH78" s="121"/>
      <c r="HGI78" s="121"/>
      <c r="HGJ78" s="121"/>
      <c r="HGK78" s="121"/>
      <c r="HGL78" s="121"/>
      <c r="HGM78" s="121"/>
      <c r="HGN78" s="121"/>
      <c r="HGO78" s="121"/>
      <c r="HGP78" s="121"/>
      <c r="HGQ78" s="121"/>
      <c r="HGR78" s="121"/>
      <c r="HGS78" s="121"/>
      <c r="HGT78" s="121"/>
      <c r="HGU78" s="121"/>
      <c r="HGV78" s="121"/>
      <c r="HGW78" s="121"/>
      <c r="HGX78" s="121"/>
      <c r="HGY78" s="121"/>
      <c r="HGZ78" s="121"/>
      <c r="HHA78" s="121"/>
      <c r="HHB78" s="121"/>
      <c r="HHC78" s="121"/>
      <c r="HHD78" s="121"/>
      <c r="HHE78" s="121"/>
      <c r="HHF78" s="121"/>
      <c r="HHG78" s="121"/>
      <c r="HHH78" s="121"/>
      <c r="HHI78" s="121"/>
      <c r="HHJ78" s="121"/>
      <c r="HHK78" s="121"/>
      <c r="HHL78" s="121"/>
      <c r="HHM78" s="121"/>
      <c r="HHN78" s="121"/>
      <c r="HHO78" s="121"/>
      <c r="HHP78" s="121"/>
      <c r="HHQ78" s="121"/>
      <c r="HHR78" s="121"/>
      <c r="HHS78" s="121"/>
      <c r="HHT78" s="121"/>
      <c r="HHU78" s="121"/>
      <c r="HHV78" s="121"/>
      <c r="HHW78" s="121"/>
      <c r="HHX78" s="121"/>
      <c r="HHY78" s="121"/>
      <c r="HHZ78" s="121"/>
      <c r="HIA78" s="121"/>
      <c r="HIB78" s="121"/>
      <c r="HIC78" s="121"/>
      <c r="HID78" s="121"/>
      <c r="HIE78" s="121"/>
      <c r="HIF78" s="121"/>
      <c r="HIG78" s="121"/>
      <c r="HIH78" s="121"/>
      <c r="HII78" s="121"/>
      <c r="HIJ78" s="121"/>
      <c r="HIK78" s="121"/>
      <c r="HIL78" s="121"/>
      <c r="HIM78" s="121"/>
      <c r="HIN78" s="121"/>
      <c r="HIO78" s="121"/>
      <c r="HIP78" s="121"/>
      <c r="HIQ78" s="121"/>
      <c r="HIR78" s="121"/>
      <c r="HIS78" s="121"/>
      <c r="HIT78" s="121"/>
      <c r="HIU78" s="121"/>
      <c r="HIV78" s="121"/>
      <c r="HIW78" s="121"/>
      <c r="HIX78" s="121"/>
      <c r="HIY78" s="121"/>
      <c r="HIZ78" s="121"/>
      <c r="HJA78" s="121"/>
      <c r="HJB78" s="121"/>
      <c r="HJC78" s="121"/>
      <c r="HJD78" s="121"/>
      <c r="HJE78" s="121"/>
      <c r="HJF78" s="121"/>
      <c r="HJG78" s="121"/>
      <c r="HJH78" s="121"/>
      <c r="HJI78" s="121"/>
      <c r="HJJ78" s="121"/>
      <c r="HJK78" s="121"/>
      <c r="HJL78" s="121"/>
      <c r="HJM78" s="121"/>
      <c r="HJN78" s="121"/>
      <c r="HJO78" s="121"/>
      <c r="HJP78" s="121"/>
      <c r="HJQ78" s="121"/>
      <c r="HJR78" s="121"/>
      <c r="HJS78" s="121"/>
      <c r="HJT78" s="121"/>
      <c r="HJU78" s="121"/>
      <c r="HJV78" s="121"/>
      <c r="HJW78" s="121"/>
      <c r="HJX78" s="121"/>
      <c r="HJY78" s="121"/>
      <c r="HJZ78" s="121"/>
      <c r="HKA78" s="121"/>
      <c r="HKB78" s="121"/>
      <c r="HKC78" s="121"/>
      <c r="HKD78" s="121"/>
      <c r="HKE78" s="121"/>
      <c r="HKF78" s="121"/>
      <c r="HKG78" s="121"/>
      <c r="HKH78" s="121"/>
      <c r="HKI78" s="121"/>
      <c r="HKJ78" s="121"/>
      <c r="HKK78" s="121"/>
      <c r="HKL78" s="121"/>
      <c r="HKM78" s="121"/>
      <c r="HKN78" s="121"/>
      <c r="HKO78" s="121"/>
      <c r="HKP78" s="121"/>
      <c r="HKQ78" s="121"/>
      <c r="HKR78" s="121"/>
      <c r="HKS78" s="121"/>
      <c r="HKT78" s="121"/>
      <c r="HKU78" s="121"/>
      <c r="HKV78" s="121"/>
      <c r="HKW78" s="121"/>
      <c r="HKX78" s="121"/>
      <c r="HKY78" s="121"/>
      <c r="HKZ78" s="121"/>
      <c r="HLA78" s="121"/>
      <c r="HLB78" s="121"/>
      <c r="HLC78" s="121"/>
      <c r="HLD78" s="121"/>
      <c r="HLE78" s="121"/>
      <c r="HLF78" s="121"/>
      <c r="HLG78" s="121"/>
      <c r="HLH78" s="121"/>
      <c r="HLI78" s="121"/>
      <c r="HLJ78" s="121"/>
      <c r="HLK78" s="121"/>
      <c r="HLL78" s="121"/>
      <c r="HLM78" s="121"/>
      <c r="HLN78" s="121"/>
      <c r="HLO78" s="121"/>
      <c r="HLP78" s="121"/>
      <c r="HLQ78" s="121"/>
      <c r="HLR78" s="121"/>
      <c r="HLS78" s="121"/>
      <c r="HLT78" s="121"/>
      <c r="HLU78" s="121"/>
      <c r="HLV78" s="121"/>
      <c r="HLW78" s="121"/>
      <c r="HLX78" s="121"/>
      <c r="HLY78" s="121"/>
      <c r="HLZ78" s="121"/>
      <c r="HMA78" s="121"/>
      <c r="HMB78" s="121"/>
      <c r="HMC78" s="121"/>
      <c r="HMD78" s="121"/>
      <c r="HME78" s="121"/>
      <c r="HMF78" s="121"/>
      <c r="HMG78" s="121"/>
      <c r="HMH78" s="121"/>
      <c r="HMI78" s="121"/>
      <c r="HMJ78" s="121"/>
      <c r="HMK78" s="121"/>
      <c r="HML78" s="121"/>
      <c r="HMM78" s="121"/>
      <c r="HMN78" s="121"/>
      <c r="HMO78" s="121"/>
      <c r="HMP78" s="121"/>
      <c r="HMQ78" s="121"/>
      <c r="HMR78" s="121"/>
      <c r="HMS78" s="121"/>
      <c r="HMT78" s="121"/>
      <c r="HMU78" s="121"/>
      <c r="HMV78" s="121"/>
      <c r="HMW78" s="121"/>
      <c r="HMX78" s="121"/>
      <c r="HMY78" s="121"/>
      <c r="HMZ78" s="121"/>
      <c r="HNA78" s="121"/>
      <c r="HNB78" s="121"/>
      <c r="HNC78" s="121"/>
      <c r="HND78" s="121"/>
      <c r="HNE78" s="121"/>
      <c r="HNF78" s="121"/>
      <c r="HNG78" s="121"/>
      <c r="HNH78" s="121"/>
      <c r="HNI78" s="121"/>
      <c r="HNJ78" s="121"/>
      <c r="HNK78" s="121"/>
      <c r="HNL78" s="121"/>
      <c r="HNM78" s="121"/>
      <c r="HNN78" s="121"/>
      <c r="HNO78" s="121"/>
      <c r="HNP78" s="121"/>
      <c r="HNQ78" s="121"/>
      <c r="HNR78" s="121"/>
      <c r="HNS78" s="121"/>
      <c r="HNT78" s="121"/>
      <c r="HNU78" s="121"/>
      <c r="HNV78" s="121"/>
      <c r="HNW78" s="121"/>
      <c r="HNX78" s="121"/>
      <c r="HNY78" s="121"/>
      <c r="HNZ78" s="121"/>
      <c r="HOA78" s="121"/>
      <c r="HOB78" s="121"/>
      <c r="HOC78" s="121"/>
      <c r="HOD78" s="121"/>
      <c r="HOE78" s="121"/>
      <c r="HOF78" s="121"/>
      <c r="HOG78" s="121"/>
      <c r="HOH78" s="121"/>
      <c r="HOI78" s="121"/>
      <c r="HOJ78" s="121"/>
      <c r="HOK78" s="121"/>
      <c r="HOL78" s="121"/>
      <c r="HOM78" s="121"/>
      <c r="HON78" s="121"/>
      <c r="HOO78" s="121"/>
      <c r="HOP78" s="121"/>
      <c r="HOQ78" s="121"/>
      <c r="HOR78" s="121"/>
      <c r="HOS78" s="121"/>
      <c r="HOT78" s="121"/>
      <c r="HOU78" s="121"/>
      <c r="HOV78" s="121"/>
      <c r="HOW78" s="121"/>
      <c r="HOX78" s="121"/>
      <c r="HOY78" s="121"/>
      <c r="HOZ78" s="121"/>
      <c r="HPA78" s="121"/>
      <c r="HPB78" s="121"/>
      <c r="HPC78" s="121"/>
      <c r="HPD78" s="121"/>
      <c r="HPE78" s="121"/>
      <c r="HPF78" s="121"/>
      <c r="HPG78" s="121"/>
      <c r="HPH78" s="121"/>
      <c r="HPI78" s="121"/>
      <c r="HPJ78" s="121"/>
      <c r="HPK78" s="121"/>
      <c r="HPL78" s="121"/>
      <c r="HPM78" s="121"/>
      <c r="HPN78" s="121"/>
      <c r="HPO78" s="121"/>
      <c r="HPP78" s="121"/>
      <c r="HPQ78" s="121"/>
      <c r="HPR78" s="121"/>
      <c r="HPS78" s="121"/>
      <c r="HPT78" s="121"/>
      <c r="HPU78" s="121"/>
      <c r="HPV78" s="121"/>
      <c r="HPW78" s="121"/>
      <c r="HPX78" s="121"/>
      <c r="HPY78" s="121"/>
      <c r="HPZ78" s="121"/>
      <c r="HQA78" s="121"/>
      <c r="HQB78" s="121"/>
      <c r="HQC78" s="121"/>
      <c r="HQD78" s="121"/>
      <c r="HQE78" s="121"/>
      <c r="HQF78" s="121"/>
      <c r="HQG78" s="121"/>
      <c r="HQH78" s="121"/>
      <c r="HQI78" s="121"/>
      <c r="HQJ78" s="121"/>
      <c r="HQK78" s="121"/>
      <c r="HQL78" s="121"/>
      <c r="HQM78" s="121"/>
      <c r="HQN78" s="121"/>
      <c r="HQO78" s="121"/>
      <c r="HQP78" s="121"/>
      <c r="HQQ78" s="121"/>
      <c r="HQR78" s="121"/>
      <c r="HQS78" s="121"/>
      <c r="HQT78" s="121"/>
      <c r="HQU78" s="121"/>
      <c r="HQV78" s="121"/>
      <c r="HQW78" s="121"/>
      <c r="HQX78" s="121"/>
      <c r="HQY78" s="121"/>
      <c r="HQZ78" s="121"/>
      <c r="HRA78" s="121"/>
      <c r="HRB78" s="121"/>
      <c r="HRC78" s="121"/>
      <c r="HRD78" s="121"/>
      <c r="HRE78" s="121"/>
      <c r="HRF78" s="121"/>
      <c r="HRG78" s="121"/>
      <c r="HRH78" s="121"/>
      <c r="HRI78" s="121"/>
      <c r="HRJ78" s="121"/>
      <c r="HRK78" s="121"/>
      <c r="HRL78" s="121"/>
      <c r="HRM78" s="121"/>
      <c r="HRN78" s="121"/>
      <c r="HRO78" s="121"/>
      <c r="HRP78" s="121"/>
      <c r="HRQ78" s="121"/>
      <c r="HRR78" s="121"/>
      <c r="HRS78" s="121"/>
      <c r="HRT78" s="121"/>
      <c r="HRU78" s="121"/>
      <c r="HRV78" s="121"/>
      <c r="HRW78" s="121"/>
      <c r="HRX78" s="121"/>
      <c r="HRY78" s="121"/>
      <c r="HRZ78" s="121"/>
      <c r="HSA78" s="121"/>
      <c r="HSB78" s="121"/>
      <c r="HSC78" s="121"/>
      <c r="HSD78" s="121"/>
      <c r="HSE78" s="121"/>
      <c r="HSF78" s="121"/>
      <c r="HSG78" s="121"/>
      <c r="HSH78" s="121"/>
      <c r="HSI78" s="121"/>
      <c r="HSJ78" s="121"/>
      <c r="HSK78" s="121"/>
      <c r="HSL78" s="121"/>
      <c r="HSM78" s="121"/>
      <c r="HSN78" s="121"/>
      <c r="HSO78" s="121"/>
      <c r="HSP78" s="121"/>
      <c r="HSQ78" s="121"/>
      <c r="HSR78" s="121"/>
      <c r="HSS78" s="121"/>
      <c r="HST78" s="121"/>
      <c r="HSU78" s="121"/>
      <c r="HSV78" s="121"/>
      <c r="HSW78" s="121"/>
      <c r="HSX78" s="121"/>
      <c r="HSY78" s="121"/>
      <c r="HSZ78" s="121"/>
      <c r="HTA78" s="121"/>
      <c r="HTB78" s="121"/>
      <c r="HTC78" s="121"/>
      <c r="HTD78" s="121"/>
      <c r="HTE78" s="121"/>
      <c r="HTF78" s="121"/>
      <c r="HTG78" s="121"/>
      <c r="HTH78" s="121"/>
      <c r="HTI78" s="121"/>
      <c r="HTJ78" s="121"/>
      <c r="HTK78" s="121"/>
      <c r="HTL78" s="121"/>
      <c r="HTM78" s="121"/>
      <c r="HTN78" s="121"/>
      <c r="HTO78" s="121"/>
      <c r="HTP78" s="121"/>
      <c r="HTQ78" s="121"/>
      <c r="HTR78" s="121"/>
      <c r="HTS78" s="121"/>
      <c r="HTT78" s="121"/>
      <c r="HTU78" s="121"/>
      <c r="HTV78" s="121"/>
      <c r="HTW78" s="121"/>
      <c r="HTX78" s="121"/>
      <c r="HTY78" s="121"/>
      <c r="HTZ78" s="121"/>
      <c r="HUA78" s="121"/>
      <c r="HUB78" s="121"/>
      <c r="HUC78" s="121"/>
      <c r="HUD78" s="121"/>
      <c r="HUE78" s="121"/>
      <c r="HUF78" s="121"/>
      <c r="HUG78" s="121"/>
      <c r="HUH78" s="121"/>
      <c r="HUI78" s="121"/>
      <c r="HUJ78" s="121"/>
      <c r="HUK78" s="121"/>
      <c r="HUL78" s="121"/>
      <c r="HUM78" s="121"/>
      <c r="HUN78" s="121"/>
      <c r="HUO78" s="121"/>
      <c r="HUP78" s="121"/>
      <c r="HUQ78" s="121"/>
      <c r="HUR78" s="121"/>
      <c r="HUS78" s="121"/>
      <c r="HUT78" s="121"/>
      <c r="HUU78" s="121"/>
      <c r="HUV78" s="121"/>
      <c r="HUW78" s="121"/>
      <c r="HUX78" s="121"/>
      <c r="HUY78" s="121"/>
      <c r="HUZ78" s="121"/>
      <c r="HVA78" s="121"/>
      <c r="HVB78" s="121"/>
      <c r="HVC78" s="121"/>
      <c r="HVD78" s="121"/>
      <c r="HVE78" s="121"/>
      <c r="HVF78" s="121"/>
      <c r="HVG78" s="121"/>
      <c r="HVH78" s="121"/>
      <c r="HVI78" s="121"/>
      <c r="HVJ78" s="121"/>
      <c r="HVK78" s="121"/>
      <c r="HVL78" s="121"/>
      <c r="HVM78" s="121"/>
      <c r="HVN78" s="121"/>
      <c r="HVO78" s="121"/>
      <c r="HVP78" s="121"/>
      <c r="HVQ78" s="121"/>
      <c r="HVR78" s="121"/>
      <c r="HVS78" s="121"/>
      <c r="HVT78" s="121"/>
      <c r="HVU78" s="121"/>
      <c r="HVV78" s="121"/>
      <c r="HVW78" s="121"/>
      <c r="HVX78" s="121"/>
      <c r="HVY78" s="121"/>
      <c r="HVZ78" s="121"/>
      <c r="HWA78" s="121"/>
      <c r="HWB78" s="121"/>
      <c r="HWC78" s="121"/>
      <c r="HWD78" s="121"/>
      <c r="HWE78" s="121"/>
      <c r="HWF78" s="121"/>
      <c r="HWG78" s="121"/>
      <c r="HWH78" s="121"/>
      <c r="HWI78" s="121"/>
      <c r="HWJ78" s="121"/>
      <c r="HWK78" s="121"/>
      <c r="HWL78" s="121"/>
      <c r="HWM78" s="121"/>
      <c r="HWN78" s="121"/>
      <c r="HWO78" s="121"/>
      <c r="HWP78" s="121"/>
      <c r="HWQ78" s="121"/>
      <c r="HWR78" s="121"/>
      <c r="HWS78" s="121"/>
      <c r="HWT78" s="121"/>
      <c r="HWU78" s="121"/>
      <c r="HWV78" s="121"/>
      <c r="HWW78" s="121"/>
      <c r="HWX78" s="121"/>
      <c r="HWY78" s="121"/>
      <c r="HWZ78" s="121"/>
      <c r="HXA78" s="121"/>
      <c r="HXB78" s="121"/>
      <c r="HXC78" s="121"/>
      <c r="HXD78" s="121"/>
      <c r="HXE78" s="121"/>
      <c r="HXF78" s="121"/>
      <c r="HXG78" s="121"/>
      <c r="HXH78" s="121"/>
      <c r="HXI78" s="121"/>
      <c r="HXJ78" s="121"/>
      <c r="HXK78" s="121"/>
      <c r="HXL78" s="121"/>
      <c r="HXM78" s="121"/>
      <c r="HXN78" s="121"/>
      <c r="HXO78" s="121"/>
      <c r="HXP78" s="121"/>
      <c r="HXQ78" s="121"/>
      <c r="HXR78" s="121"/>
      <c r="HXS78" s="121"/>
      <c r="HXT78" s="121"/>
      <c r="HXU78" s="121"/>
      <c r="HXV78" s="121"/>
      <c r="HXW78" s="121"/>
      <c r="HXX78" s="121"/>
      <c r="HXY78" s="121"/>
      <c r="HXZ78" s="121"/>
      <c r="HYA78" s="121"/>
      <c r="HYB78" s="121"/>
      <c r="HYC78" s="121"/>
      <c r="HYD78" s="121"/>
      <c r="HYE78" s="121"/>
      <c r="HYF78" s="121"/>
      <c r="HYG78" s="121"/>
      <c r="HYH78" s="121"/>
      <c r="HYI78" s="121"/>
      <c r="HYJ78" s="121"/>
      <c r="HYK78" s="121"/>
      <c r="HYL78" s="121"/>
      <c r="HYM78" s="121"/>
      <c r="HYN78" s="121"/>
      <c r="HYO78" s="121"/>
      <c r="HYP78" s="121"/>
      <c r="HYQ78" s="121"/>
      <c r="HYR78" s="121"/>
      <c r="HYS78" s="121"/>
      <c r="HYT78" s="121"/>
      <c r="HYU78" s="121"/>
      <c r="HYV78" s="121"/>
      <c r="HYW78" s="121"/>
      <c r="HYX78" s="121"/>
      <c r="HYY78" s="121"/>
      <c r="HYZ78" s="121"/>
      <c r="HZA78" s="121"/>
      <c r="HZB78" s="121"/>
      <c r="HZC78" s="121"/>
      <c r="HZD78" s="121"/>
      <c r="HZE78" s="121"/>
      <c r="HZF78" s="121"/>
      <c r="HZG78" s="121"/>
      <c r="HZH78" s="121"/>
      <c r="HZI78" s="121"/>
      <c r="HZJ78" s="121"/>
      <c r="HZK78" s="121"/>
      <c r="HZL78" s="121"/>
      <c r="HZM78" s="121"/>
      <c r="HZN78" s="121"/>
      <c r="HZO78" s="121"/>
      <c r="HZP78" s="121"/>
      <c r="HZQ78" s="121"/>
      <c r="HZR78" s="121"/>
      <c r="HZS78" s="121"/>
      <c r="HZT78" s="121"/>
      <c r="HZU78" s="121"/>
      <c r="HZV78" s="121"/>
      <c r="HZW78" s="121"/>
      <c r="HZX78" s="121"/>
      <c r="HZY78" s="121"/>
      <c r="HZZ78" s="121"/>
      <c r="IAA78" s="121"/>
      <c r="IAB78" s="121"/>
      <c r="IAC78" s="121"/>
      <c r="IAD78" s="121"/>
      <c r="IAE78" s="121"/>
      <c r="IAF78" s="121"/>
      <c r="IAG78" s="121"/>
      <c r="IAH78" s="121"/>
      <c r="IAI78" s="121"/>
      <c r="IAJ78" s="121"/>
      <c r="IAK78" s="121"/>
      <c r="IAL78" s="121"/>
      <c r="IAM78" s="121"/>
      <c r="IAN78" s="121"/>
      <c r="IAO78" s="121"/>
      <c r="IAP78" s="121"/>
      <c r="IAQ78" s="121"/>
      <c r="IAR78" s="121"/>
      <c r="IAS78" s="121"/>
      <c r="IAT78" s="121"/>
      <c r="IAU78" s="121"/>
      <c r="IAV78" s="121"/>
      <c r="IAW78" s="121"/>
      <c r="IAX78" s="121"/>
      <c r="IAY78" s="121"/>
      <c r="IAZ78" s="121"/>
      <c r="IBA78" s="121"/>
      <c r="IBB78" s="121"/>
      <c r="IBC78" s="121"/>
      <c r="IBD78" s="121"/>
      <c r="IBE78" s="121"/>
      <c r="IBF78" s="121"/>
      <c r="IBG78" s="121"/>
      <c r="IBH78" s="121"/>
      <c r="IBI78" s="121"/>
      <c r="IBJ78" s="121"/>
      <c r="IBK78" s="121"/>
      <c r="IBL78" s="121"/>
      <c r="IBM78" s="121"/>
      <c r="IBN78" s="121"/>
      <c r="IBO78" s="121"/>
      <c r="IBP78" s="121"/>
      <c r="IBQ78" s="121"/>
      <c r="IBR78" s="121"/>
      <c r="IBS78" s="121"/>
      <c r="IBT78" s="121"/>
      <c r="IBU78" s="121"/>
      <c r="IBV78" s="121"/>
      <c r="IBW78" s="121"/>
      <c r="IBX78" s="121"/>
      <c r="IBY78" s="121"/>
      <c r="IBZ78" s="121"/>
      <c r="ICA78" s="121"/>
      <c r="ICB78" s="121"/>
      <c r="ICC78" s="121"/>
      <c r="ICD78" s="121"/>
      <c r="ICE78" s="121"/>
      <c r="ICF78" s="121"/>
      <c r="ICG78" s="121"/>
      <c r="ICH78" s="121"/>
      <c r="ICI78" s="121"/>
      <c r="ICJ78" s="121"/>
      <c r="ICK78" s="121"/>
      <c r="ICL78" s="121"/>
      <c r="ICM78" s="121"/>
      <c r="ICN78" s="121"/>
      <c r="ICO78" s="121"/>
      <c r="ICP78" s="121"/>
      <c r="ICQ78" s="121"/>
      <c r="ICR78" s="121"/>
      <c r="ICS78" s="121"/>
      <c r="ICT78" s="121"/>
      <c r="ICU78" s="121"/>
      <c r="ICV78" s="121"/>
      <c r="ICW78" s="121"/>
      <c r="ICX78" s="121"/>
      <c r="ICY78" s="121"/>
      <c r="ICZ78" s="121"/>
      <c r="IDA78" s="121"/>
      <c r="IDB78" s="121"/>
      <c r="IDC78" s="121"/>
      <c r="IDD78" s="121"/>
      <c r="IDE78" s="121"/>
      <c r="IDF78" s="121"/>
      <c r="IDG78" s="121"/>
      <c r="IDH78" s="121"/>
      <c r="IDI78" s="121"/>
      <c r="IDJ78" s="121"/>
      <c r="IDK78" s="121"/>
      <c r="IDL78" s="121"/>
      <c r="IDM78" s="121"/>
      <c r="IDN78" s="121"/>
      <c r="IDO78" s="121"/>
      <c r="IDP78" s="121"/>
      <c r="IDQ78" s="121"/>
      <c r="IDR78" s="121"/>
      <c r="IDS78" s="121"/>
      <c r="IDT78" s="121"/>
      <c r="IDU78" s="121"/>
      <c r="IDV78" s="121"/>
      <c r="IDW78" s="121"/>
      <c r="IDX78" s="121"/>
      <c r="IDY78" s="121"/>
      <c r="IDZ78" s="121"/>
      <c r="IEA78" s="121"/>
      <c r="IEB78" s="121"/>
      <c r="IEC78" s="121"/>
      <c r="IED78" s="121"/>
      <c r="IEE78" s="121"/>
      <c r="IEF78" s="121"/>
      <c r="IEG78" s="121"/>
      <c r="IEH78" s="121"/>
      <c r="IEI78" s="121"/>
      <c r="IEJ78" s="121"/>
      <c r="IEK78" s="121"/>
      <c r="IEL78" s="121"/>
      <c r="IEM78" s="121"/>
      <c r="IEN78" s="121"/>
      <c r="IEO78" s="121"/>
      <c r="IEP78" s="121"/>
      <c r="IEQ78" s="121"/>
      <c r="IER78" s="121"/>
      <c r="IES78" s="121"/>
      <c r="IET78" s="121"/>
      <c r="IEU78" s="121"/>
      <c r="IEV78" s="121"/>
      <c r="IEW78" s="121"/>
      <c r="IEX78" s="121"/>
      <c r="IEY78" s="121"/>
      <c r="IEZ78" s="121"/>
      <c r="IFA78" s="121"/>
      <c r="IFB78" s="121"/>
      <c r="IFC78" s="121"/>
      <c r="IFD78" s="121"/>
      <c r="IFE78" s="121"/>
      <c r="IFF78" s="121"/>
      <c r="IFG78" s="121"/>
      <c r="IFH78" s="121"/>
      <c r="IFI78" s="121"/>
      <c r="IFJ78" s="121"/>
      <c r="IFK78" s="121"/>
      <c r="IFL78" s="121"/>
      <c r="IFM78" s="121"/>
      <c r="IFN78" s="121"/>
      <c r="IFO78" s="121"/>
      <c r="IFP78" s="121"/>
      <c r="IFQ78" s="121"/>
      <c r="IFR78" s="121"/>
      <c r="IFS78" s="121"/>
      <c r="IFT78" s="121"/>
      <c r="IFU78" s="121"/>
      <c r="IFV78" s="121"/>
      <c r="IFW78" s="121"/>
      <c r="IFX78" s="121"/>
      <c r="IFY78" s="121"/>
      <c r="IFZ78" s="121"/>
      <c r="IGA78" s="121"/>
      <c r="IGB78" s="121"/>
      <c r="IGC78" s="121"/>
      <c r="IGD78" s="121"/>
      <c r="IGE78" s="121"/>
      <c r="IGF78" s="121"/>
      <c r="IGG78" s="121"/>
      <c r="IGH78" s="121"/>
      <c r="IGI78" s="121"/>
      <c r="IGJ78" s="121"/>
      <c r="IGK78" s="121"/>
      <c r="IGL78" s="121"/>
      <c r="IGM78" s="121"/>
      <c r="IGN78" s="121"/>
      <c r="IGO78" s="121"/>
      <c r="IGP78" s="121"/>
      <c r="IGQ78" s="121"/>
      <c r="IGR78" s="121"/>
      <c r="IGS78" s="121"/>
      <c r="IGT78" s="121"/>
      <c r="IGU78" s="121"/>
      <c r="IGV78" s="121"/>
      <c r="IGW78" s="121"/>
      <c r="IGX78" s="121"/>
      <c r="IGY78" s="121"/>
      <c r="IGZ78" s="121"/>
      <c r="IHA78" s="121"/>
      <c r="IHB78" s="121"/>
      <c r="IHC78" s="121"/>
      <c r="IHD78" s="121"/>
      <c r="IHE78" s="121"/>
      <c r="IHF78" s="121"/>
      <c r="IHG78" s="121"/>
      <c r="IHH78" s="121"/>
      <c r="IHI78" s="121"/>
      <c r="IHJ78" s="121"/>
      <c r="IHK78" s="121"/>
      <c r="IHL78" s="121"/>
      <c r="IHM78" s="121"/>
      <c r="IHN78" s="121"/>
      <c r="IHO78" s="121"/>
      <c r="IHP78" s="121"/>
      <c r="IHQ78" s="121"/>
      <c r="IHR78" s="121"/>
      <c r="IHS78" s="121"/>
      <c r="IHT78" s="121"/>
      <c r="IHU78" s="121"/>
      <c r="IHV78" s="121"/>
      <c r="IHW78" s="121"/>
      <c r="IHX78" s="121"/>
      <c r="IHY78" s="121"/>
      <c r="IHZ78" s="121"/>
      <c r="IIA78" s="121"/>
      <c r="IIB78" s="121"/>
      <c r="IIC78" s="121"/>
      <c r="IID78" s="121"/>
      <c r="IIE78" s="121"/>
      <c r="IIF78" s="121"/>
      <c r="IIG78" s="121"/>
      <c r="IIH78" s="121"/>
      <c r="III78" s="121"/>
      <c r="IIJ78" s="121"/>
      <c r="IIK78" s="121"/>
      <c r="IIL78" s="121"/>
      <c r="IIM78" s="121"/>
      <c r="IIN78" s="121"/>
      <c r="IIO78" s="121"/>
      <c r="IIP78" s="121"/>
      <c r="IIQ78" s="121"/>
      <c r="IIR78" s="121"/>
      <c r="IIS78" s="121"/>
      <c r="IIT78" s="121"/>
      <c r="IIU78" s="121"/>
      <c r="IIV78" s="121"/>
      <c r="IIW78" s="121"/>
      <c r="IIX78" s="121"/>
      <c r="IIY78" s="121"/>
      <c r="IIZ78" s="121"/>
      <c r="IJA78" s="121"/>
      <c r="IJB78" s="121"/>
      <c r="IJC78" s="121"/>
      <c r="IJD78" s="121"/>
      <c r="IJE78" s="121"/>
      <c r="IJF78" s="121"/>
      <c r="IJG78" s="121"/>
      <c r="IJH78" s="121"/>
      <c r="IJI78" s="121"/>
      <c r="IJJ78" s="121"/>
      <c r="IJK78" s="121"/>
      <c r="IJL78" s="121"/>
      <c r="IJM78" s="121"/>
      <c r="IJN78" s="121"/>
      <c r="IJO78" s="121"/>
      <c r="IJP78" s="121"/>
      <c r="IJQ78" s="121"/>
      <c r="IJR78" s="121"/>
      <c r="IJS78" s="121"/>
      <c r="IJT78" s="121"/>
      <c r="IJU78" s="121"/>
      <c r="IJV78" s="121"/>
      <c r="IJW78" s="121"/>
      <c r="IJX78" s="121"/>
      <c r="IJY78" s="121"/>
      <c r="IJZ78" s="121"/>
      <c r="IKA78" s="121"/>
      <c r="IKB78" s="121"/>
      <c r="IKC78" s="121"/>
      <c r="IKD78" s="121"/>
      <c r="IKE78" s="121"/>
      <c r="IKF78" s="121"/>
      <c r="IKG78" s="121"/>
      <c r="IKH78" s="121"/>
      <c r="IKI78" s="121"/>
      <c r="IKJ78" s="121"/>
      <c r="IKK78" s="121"/>
      <c r="IKL78" s="121"/>
      <c r="IKM78" s="121"/>
      <c r="IKN78" s="121"/>
      <c r="IKO78" s="121"/>
      <c r="IKP78" s="121"/>
      <c r="IKQ78" s="121"/>
      <c r="IKR78" s="121"/>
      <c r="IKS78" s="121"/>
      <c r="IKT78" s="121"/>
      <c r="IKU78" s="121"/>
      <c r="IKV78" s="121"/>
      <c r="IKW78" s="121"/>
      <c r="IKX78" s="121"/>
      <c r="IKY78" s="121"/>
      <c r="IKZ78" s="121"/>
      <c r="ILA78" s="121"/>
      <c r="ILB78" s="121"/>
      <c r="ILC78" s="121"/>
      <c r="ILD78" s="121"/>
      <c r="ILE78" s="121"/>
      <c r="ILF78" s="121"/>
      <c r="ILG78" s="121"/>
      <c r="ILH78" s="121"/>
      <c r="ILI78" s="121"/>
      <c r="ILJ78" s="121"/>
      <c r="ILK78" s="121"/>
      <c r="ILL78" s="121"/>
      <c r="ILM78" s="121"/>
      <c r="ILN78" s="121"/>
      <c r="ILO78" s="121"/>
      <c r="ILP78" s="121"/>
      <c r="ILQ78" s="121"/>
      <c r="ILR78" s="121"/>
      <c r="ILS78" s="121"/>
      <c r="ILT78" s="121"/>
      <c r="ILU78" s="121"/>
      <c r="ILV78" s="121"/>
      <c r="ILW78" s="121"/>
      <c r="ILX78" s="121"/>
      <c r="ILY78" s="121"/>
      <c r="ILZ78" s="121"/>
      <c r="IMA78" s="121"/>
      <c r="IMB78" s="121"/>
      <c r="IMC78" s="121"/>
      <c r="IMD78" s="121"/>
      <c r="IME78" s="121"/>
      <c r="IMF78" s="121"/>
      <c r="IMG78" s="121"/>
      <c r="IMH78" s="121"/>
      <c r="IMI78" s="121"/>
      <c r="IMJ78" s="121"/>
      <c r="IMK78" s="121"/>
      <c r="IML78" s="121"/>
      <c r="IMM78" s="121"/>
      <c r="IMN78" s="121"/>
      <c r="IMO78" s="121"/>
      <c r="IMP78" s="121"/>
      <c r="IMQ78" s="121"/>
      <c r="IMR78" s="121"/>
      <c r="IMS78" s="121"/>
      <c r="IMT78" s="121"/>
      <c r="IMU78" s="121"/>
      <c r="IMV78" s="121"/>
      <c r="IMW78" s="121"/>
      <c r="IMX78" s="121"/>
      <c r="IMY78" s="121"/>
      <c r="IMZ78" s="121"/>
      <c r="INA78" s="121"/>
      <c r="INB78" s="121"/>
      <c r="INC78" s="121"/>
      <c r="IND78" s="121"/>
      <c r="INE78" s="121"/>
      <c r="INF78" s="121"/>
      <c r="ING78" s="121"/>
      <c r="INH78" s="121"/>
      <c r="INI78" s="121"/>
      <c r="INJ78" s="121"/>
      <c r="INK78" s="121"/>
      <c r="INL78" s="121"/>
      <c r="INM78" s="121"/>
      <c r="INN78" s="121"/>
      <c r="INO78" s="121"/>
      <c r="INP78" s="121"/>
      <c r="INQ78" s="121"/>
      <c r="INR78" s="121"/>
      <c r="INS78" s="121"/>
      <c r="INT78" s="121"/>
      <c r="INU78" s="121"/>
      <c r="INV78" s="121"/>
      <c r="INW78" s="121"/>
      <c r="INX78" s="121"/>
      <c r="INY78" s="121"/>
      <c r="INZ78" s="121"/>
      <c r="IOA78" s="121"/>
      <c r="IOB78" s="121"/>
      <c r="IOC78" s="121"/>
      <c r="IOD78" s="121"/>
      <c r="IOE78" s="121"/>
      <c r="IOF78" s="121"/>
      <c r="IOG78" s="121"/>
      <c r="IOH78" s="121"/>
      <c r="IOI78" s="121"/>
      <c r="IOJ78" s="121"/>
      <c r="IOK78" s="121"/>
      <c r="IOL78" s="121"/>
      <c r="IOM78" s="121"/>
      <c r="ION78" s="121"/>
      <c r="IOO78" s="121"/>
      <c r="IOP78" s="121"/>
      <c r="IOQ78" s="121"/>
      <c r="IOR78" s="121"/>
      <c r="IOS78" s="121"/>
      <c r="IOT78" s="121"/>
      <c r="IOU78" s="121"/>
      <c r="IOV78" s="121"/>
      <c r="IOW78" s="121"/>
      <c r="IOX78" s="121"/>
      <c r="IOY78" s="121"/>
      <c r="IOZ78" s="121"/>
      <c r="IPA78" s="121"/>
      <c r="IPB78" s="121"/>
      <c r="IPC78" s="121"/>
      <c r="IPD78" s="121"/>
      <c r="IPE78" s="121"/>
      <c r="IPF78" s="121"/>
      <c r="IPG78" s="121"/>
      <c r="IPH78" s="121"/>
      <c r="IPI78" s="121"/>
      <c r="IPJ78" s="121"/>
      <c r="IPK78" s="121"/>
      <c r="IPL78" s="121"/>
      <c r="IPM78" s="121"/>
      <c r="IPN78" s="121"/>
      <c r="IPO78" s="121"/>
      <c r="IPP78" s="121"/>
      <c r="IPQ78" s="121"/>
      <c r="IPR78" s="121"/>
      <c r="IPS78" s="121"/>
      <c r="IPT78" s="121"/>
      <c r="IPU78" s="121"/>
      <c r="IPV78" s="121"/>
      <c r="IPW78" s="121"/>
      <c r="IPX78" s="121"/>
      <c r="IPY78" s="121"/>
      <c r="IPZ78" s="121"/>
      <c r="IQA78" s="121"/>
      <c r="IQB78" s="121"/>
      <c r="IQC78" s="121"/>
      <c r="IQD78" s="121"/>
      <c r="IQE78" s="121"/>
      <c r="IQF78" s="121"/>
      <c r="IQG78" s="121"/>
      <c r="IQH78" s="121"/>
      <c r="IQI78" s="121"/>
      <c r="IQJ78" s="121"/>
      <c r="IQK78" s="121"/>
      <c r="IQL78" s="121"/>
      <c r="IQM78" s="121"/>
      <c r="IQN78" s="121"/>
      <c r="IQO78" s="121"/>
      <c r="IQP78" s="121"/>
      <c r="IQQ78" s="121"/>
      <c r="IQR78" s="121"/>
      <c r="IQS78" s="121"/>
      <c r="IQT78" s="121"/>
      <c r="IQU78" s="121"/>
      <c r="IQV78" s="121"/>
      <c r="IQW78" s="121"/>
      <c r="IQX78" s="121"/>
      <c r="IQY78" s="121"/>
      <c r="IQZ78" s="121"/>
      <c r="IRA78" s="121"/>
      <c r="IRB78" s="121"/>
      <c r="IRC78" s="121"/>
      <c r="IRD78" s="121"/>
      <c r="IRE78" s="121"/>
      <c r="IRF78" s="121"/>
      <c r="IRG78" s="121"/>
      <c r="IRH78" s="121"/>
      <c r="IRI78" s="121"/>
      <c r="IRJ78" s="121"/>
      <c r="IRK78" s="121"/>
      <c r="IRL78" s="121"/>
      <c r="IRM78" s="121"/>
      <c r="IRN78" s="121"/>
      <c r="IRO78" s="121"/>
      <c r="IRP78" s="121"/>
      <c r="IRQ78" s="121"/>
      <c r="IRR78" s="121"/>
      <c r="IRS78" s="121"/>
      <c r="IRT78" s="121"/>
      <c r="IRU78" s="121"/>
      <c r="IRV78" s="121"/>
      <c r="IRW78" s="121"/>
      <c r="IRX78" s="121"/>
      <c r="IRY78" s="121"/>
      <c r="IRZ78" s="121"/>
      <c r="ISA78" s="121"/>
      <c r="ISB78" s="121"/>
      <c r="ISC78" s="121"/>
      <c r="ISD78" s="121"/>
      <c r="ISE78" s="121"/>
      <c r="ISF78" s="121"/>
      <c r="ISG78" s="121"/>
      <c r="ISH78" s="121"/>
      <c r="ISI78" s="121"/>
      <c r="ISJ78" s="121"/>
      <c r="ISK78" s="121"/>
      <c r="ISL78" s="121"/>
      <c r="ISM78" s="121"/>
      <c r="ISN78" s="121"/>
      <c r="ISO78" s="121"/>
      <c r="ISP78" s="121"/>
      <c r="ISQ78" s="121"/>
      <c r="ISR78" s="121"/>
      <c r="ISS78" s="121"/>
      <c r="IST78" s="121"/>
      <c r="ISU78" s="121"/>
      <c r="ISV78" s="121"/>
      <c r="ISW78" s="121"/>
      <c r="ISX78" s="121"/>
      <c r="ISY78" s="121"/>
      <c r="ISZ78" s="121"/>
      <c r="ITA78" s="121"/>
      <c r="ITB78" s="121"/>
      <c r="ITC78" s="121"/>
      <c r="ITD78" s="121"/>
      <c r="ITE78" s="121"/>
      <c r="ITF78" s="121"/>
      <c r="ITG78" s="121"/>
      <c r="ITH78" s="121"/>
      <c r="ITI78" s="121"/>
      <c r="ITJ78" s="121"/>
      <c r="ITK78" s="121"/>
      <c r="ITL78" s="121"/>
      <c r="ITM78" s="121"/>
      <c r="ITN78" s="121"/>
      <c r="ITO78" s="121"/>
      <c r="ITP78" s="121"/>
      <c r="ITQ78" s="121"/>
      <c r="ITR78" s="121"/>
      <c r="ITS78" s="121"/>
      <c r="ITT78" s="121"/>
      <c r="ITU78" s="121"/>
      <c r="ITV78" s="121"/>
      <c r="ITW78" s="121"/>
      <c r="ITX78" s="121"/>
      <c r="ITY78" s="121"/>
      <c r="ITZ78" s="121"/>
      <c r="IUA78" s="121"/>
      <c r="IUB78" s="121"/>
      <c r="IUC78" s="121"/>
      <c r="IUD78" s="121"/>
      <c r="IUE78" s="121"/>
      <c r="IUF78" s="121"/>
      <c r="IUG78" s="121"/>
      <c r="IUH78" s="121"/>
      <c r="IUI78" s="121"/>
      <c r="IUJ78" s="121"/>
      <c r="IUK78" s="121"/>
      <c r="IUL78" s="121"/>
      <c r="IUM78" s="121"/>
      <c r="IUN78" s="121"/>
      <c r="IUO78" s="121"/>
      <c r="IUP78" s="121"/>
      <c r="IUQ78" s="121"/>
      <c r="IUR78" s="121"/>
      <c r="IUS78" s="121"/>
      <c r="IUT78" s="121"/>
      <c r="IUU78" s="121"/>
      <c r="IUV78" s="121"/>
      <c r="IUW78" s="121"/>
      <c r="IUX78" s="121"/>
      <c r="IUY78" s="121"/>
      <c r="IUZ78" s="121"/>
      <c r="IVA78" s="121"/>
      <c r="IVB78" s="121"/>
      <c r="IVC78" s="121"/>
      <c r="IVD78" s="121"/>
      <c r="IVE78" s="121"/>
      <c r="IVF78" s="121"/>
      <c r="IVG78" s="121"/>
      <c r="IVH78" s="121"/>
      <c r="IVI78" s="121"/>
      <c r="IVJ78" s="121"/>
      <c r="IVK78" s="121"/>
      <c r="IVL78" s="121"/>
      <c r="IVM78" s="121"/>
      <c r="IVN78" s="121"/>
      <c r="IVO78" s="121"/>
      <c r="IVP78" s="121"/>
      <c r="IVQ78" s="121"/>
      <c r="IVR78" s="121"/>
      <c r="IVS78" s="121"/>
      <c r="IVT78" s="121"/>
      <c r="IVU78" s="121"/>
      <c r="IVV78" s="121"/>
      <c r="IVW78" s="121"/>
      <c r="IVX78" s="121"/>
      <c r="IVY78" s="121"/>
      <c r="IVZ78" s="121"/>
      <c r="IWA78" s="121"/>
      <c r="IWB78" s="121"/>
      <c r="IWC78" s="121"/>
      <c r="IWD78" s="121"/>
      <c r="IWE78" s="121"/>
      <c r="IWF78" s="121"/>
      <c r="IWG78" s="121"/>
      <c r="IWH78" s="121"/>
      <c r="IWI78" s="121"/>
      <c r="IWJ78" s="121"/>
      <c r="IWK78" s="121"/>
      <c r="IWL78" s="121"/>
      <c r="IWM78" s="121"/>
      <c r="IWN78" s="121"/>
      <c r="IWO78" s="121"/>
      <c r="IWP78" s="121"/>
      <c r="IWQ78" s="121"/>
      <c r="IWR78" s="121"/>
      <c r="IWS78" s="121"/>
      <c r="IWT78" s="121"/>
      <c r="IWU78" s="121"/>
      <c r="IWV78" s="121"/>
      <c r="IWW78" s="121"/>
      <c r="IWX78" s="121"/>
      <c r="IWY78" s="121"/>
      <c r="IWZ78" s="121"/>
      <c r="IXA78" s="121"/>
      <c r="IXB78" s="121"/>
      <c r="IXC78" s="121"/>
      <c r="IXD78" s="121"/>
      <c r="IXE78" s="121"/>
      <c r="IXF78" s="121"/>
      <c r="IXG78" s="121"/>
      <c r="IXH78" s="121"/>
      <c r="IXI78" s="121"/>
      <c r="IXJ78" s="121"/>
      <c r="IXK78" s="121"/>
      <c r="IXL78" s="121"/>
      <c r="IXM78" s="121"/>
      <c r="IXN78" s="121"/>
      <c r="IXO78" s="121"/>
      <c r="IXP78" s="121"/>
      <c r="IXQ78" s="121"/>
      <c r="IXR78" s="121"/>
      <c r="IXS78" s="121"/>
      <c r="IXT78" s="121"/>
      <c r="IXU78" s="121"/>
      <c r="IXV78" s="121"/>
      <c r="IXW78" s="121"/>
      <c r="IXX78" s="121"/>
      <c r="IXY78" s="121"/>
      <c r="IXZ78" s="121"/>
      <c r="IYA78" s="121"/>
      <c r="IYB78" s="121"/>
      <c r="IYC78" s="121"/>
      <c r="IYD78" s="121"/>
      <c r="IYE78" s="121"/>
      <c r="IYF78" s="121"/>
      <c r="IYG78" s="121"/>
      <c r="IYH78" s="121"/>
      <c r="IYI78" s="121"/>
      <c r="IYJ78" s="121"/>
      <c r="IYK78" s="121"/>
      <c r="IYL78" s="121"/>
      <c r="IYM78" s="121"/>
      <c r="IYN78" s="121"/>
      <c r="IYO78" s="121"/>
      <c r="IYP78" s="121"/>
      <c r="IYQ78" s="121"/>
      <c r="IYR78" s="121"/>
      <c r="IYS78" s="121"/>
      <c r="IYT78" s="121"/>
      <c r="IYU78" s="121"/>
      <c r="IYV78" s="121"/>
      <c r="IYW78" s="121"/>
      <c r="IYX78" s="121"/>
      <c r="IYY78" s="121"/>
      <c r="IYZ78" s="121"/>
      <c r="IZA78" s="121"/>
      <c r="IZB78" s="121"/>
      <c r="IZC78" s="121"/>
      <c r="IZD78" s="121"/>
      <c r="IZE78" s="121"/>
      <c r="IZF78" s="121"/>
      <c r="IZG78" s="121"/>
      <c r="IZH78" s="121"/>
      <c r="IZI78" s="121"/>
      <c r="IZJ78" s="121"/>
      <c r="IZK78" s="121"/>
      <c r="IZL78" s="121"/>
      <c r="IZM78" s="121"/>
      <c r="IZN78" s="121"/>
      <c r="IZO78" s="121"/>
      <c r="IZP78" s="121"/>
      <c r="IZQ78" s="121"/>
      <c r="IZR78" s="121"/>
      <c r="IZS78" s="121"/>
      <c r="IZT78" s="121"/>
      <c r="IZU78" s="121"/>
      <c r="IZV78" s="121"/>
      <c r="IZW78" s="121"/>
      <c r="IZX78" s="121"/>
      <c r="IZY78" s="121"/>
      <c r="IZZ78" s="121"/>
      <c r="JAA78" s="121"/>
      <c r="JAB78" s="121"/>
      <c r="JAC78" s="121"/>
      <c r="JAD78" s="121"/>
      <c r="JAE78" s="121"/>
      <c r="JAF78" s="121"/>
      <c r="JAG78" s="121"/>
      <c r="JAH78" s="121"/>
      <c r="JAI78" s="121"/>
      <c r="JAJ78" s="121"/>
      <c r="JAK78" s="121"/>
      <c r="JAL78" s="121"/>
      <c r="JAM78" s="121"/>
      <c r="JAN78" s="121"/>
      <c r="JAO78" s="121"/>
      <c r="JAP78" s="121"/>
      <c r="JAQ78" s="121"/>
      <c r="JAR78" s="121"/>
      <c r="JAS78" s="121"/>
      <c r="JAT78" s="121"/>
      <c r="JAU78" s="121"/>
      <c r="JAV78" s="121"/>
      <c r="JAW78" s="121"/>
      <c r="JAX78" s="121"/>
      <c r="JAY78" s="121"/>
      <c r="JAZ78" s="121"/>
      <c r="JBA78" s="121"/>
      <c r="JBB78" s="121"/>
      <c r="JBC78" s="121"/>
      <c r="JBD78" s="121"/>
      <c r="JBE78" s="121"/>
      <c r="JBF78" s="121"/>
      <c r="JBG78" s="121"/>
      <c r="JBH78" s="121"/>
      <c r="JBI78" s="121"/>
      <c r="JBJ78" s="121"/>
      <c r="JBK78" s="121"/>
      <c r="JBL78" s="121"/>
      <c r="JBM78" s="121"/>
      <c r="JBN78" s="121"/>
      <c r="JBO78" s="121"/>
      <c r="JBP78" s="121"/>
      <c r="JBQ78" s="121"/>
      <c r="JBR78" s="121"/>
      <c r="JBS78" s="121"/>
      <c r="JBT78" s="121"/>
      <c r="JBU78" s="121"/>
      <c r="JBV78" s="121"/>
      <c r="JBW78" s="121"/>
      <c r="JBX78" s="121"/>
      <c r="JBY78" s="121"/>
      <c r="JBZ78" s="121"/>
      <c r="JCA78" s="121"/>
      <c r="JCB78" s="121"/>
      <c r="JCC78" s="121"/>
      <c r="JCD78" s="121"/>
      <c r="JCE78" s="121"/>
      <c r="JCF78" s="121"/>
      <c r="JCG78" s="121"/>
      <c r="JCH78" s="121"/>
      <c r="JCI78" s="121"/>
      <c r="JCJ78" s="121"/>
      <c r="JCK78" s="121"/>
      <c r="JCL78" s="121"/>
      <c r="JCM78" s="121"/>
      <c r="JCN78" s="121"/>
      <c r="JCO78" s="121"/>
      <c r="JCP78" s="121"/>
      <c r="JCQ78" s="121"/>
      <c r="JCR78" s="121"/>
      <c r="JCS78" s="121"/>
      <c r="JCT78" s="121"/>
      <c r="JCU78" s="121"/>
      <c r="JCV78" s="121"/>
      <c r="JCW78" s="121"/>
      <c r="JCX78" s="121"/>
      <c r="JCY78" s="121"/>
      <c r="JCZ78" s="121"/>
      <c r="JDA78" s="121"/>
      <c r="JDB78" s="121"/>
      <c r="JDC78" s="121"/>
      <c r="JDD78" s="121"/>
      <c r="JDE78" s="121"/>
      <c r="JDF78" s="121"/>
      <c r="JDG78" s="121"/>
      <c r="JDH78" s="121"/>
      <c r="JDI78" s="121"/>
      <c r="JDJ78" s="121"/>
      <c r="JDK78" s="121"/>
      <c r="JDL78" s="121"/>
      <c r="JDM78" s="121"/>
      <c r="JDN78" s="121"/>
      <c r="JDO78" s="121"/>
      <c r="JDP78" s="121"/>
      <c r="JDQ78" s="121"/>
      <c r="JDR78" s="121"/>
      <c r="JDS78" s="121"/>
      <c r="JDT78" s="121"/>
      <c r="JDU78" s="121"/>
      <c r="JDV78" s="121"/>
      <c r="JDW78" s="121"/>
      <c r="JDX78" s="121"/>
      <c r="JDY78" s="121"/>
      <c r="JDZ78" s="121"/>
      <c r="JEA78" s="121"/>
      <c r="JEB78" s="121"/>
      <c r="JEC78" s="121"/>
      <c r="JED78" s="121"/>
      <c r="JEE78" s="121"/>
      <c r="JEF78" s="121"/>
      <c r="JEG78" s="121"/>
      <c r="JEH78" s="121"/>
      <c r="JEI78" s="121"/>
      <c r="JEJ78" s="121"/>
      <c r="JEK78" s="121"/>
      <c r="JEL78" s="121"/>
      <c r="JEM78" s="121"/>
      <c r="JEN78" s="121"/>
      <c r="JEO78" s="121"/>
      <c r="JEP78" s="121"/>
      <c r="JEQ78" s="121"/>
      <c r="JER78" s="121"/>
      <c r="JES78" s="121"/>
      <c r="JET78" s="121"/>
      <c r="JEU78" s="121"/>
      <c r="JEV78" s="121"/>
      <c r="JEW78" s="121"/>
      <c r="JEX78" s="121"/>
      <c r="JEY78" s="121"/>
      <c r="JEZ78" s="121"/>
      <c r="JFA78" s="121"/>
      <c r="JFB78" s="121"/>
      <c r="JFC78" s="121"/>
      <c r="JFD78" s="121"/>
      <c r="JFE78" s="121"/>
      <c r="JFF78" s="121"/>
      <c r="JFG78" s="121"/>
      <c r="JFH78" s="121"/>
      <c r="JFI78" s="121"/>
      <c r="JFJ78" s="121"/>
      <c r="JFK78" s="121"/>
      <c r="JFL78" s="121"/>
      <c r="JFM78" s="121"/>
      <c r="JFN78" s="121"/>
      <c r="JFO78" s="121"/>
      <c r="JFP78" s="121"/>
      <c r="JFQ78" s="121"/>
      <c r="JFR78" s="121"/>
      <c r="JFS78" s="121"/>
      <c r="JFT78" s="121"/>
      <c r="JFU78" s="121"/>
      <c r="JFV78" s="121"/>
      <c r="JFW78" s="121"/>
      <c r="JFX78" s="121"/>
      <c r="JFY78" s="121"/>
      <c r="JFZ78" s="121"/>
      <c r="JGA78" s="121"/>
      <c r="JGB78" s="121"/>
      <c r="JGC78" s="121"/>
      <c r="JGD78" s="121"/>
      <c r="JGE78" s="121"/>
      <c r="JGF78" s="121"/>
      <c r="JGG78" s="121"/>
      <c r="JGH78" s="121"/>
      <c r="JGI78" s="121"/>
      <c r="JGJ78" s="121"/>
      <c r="JGK78" s="121"/>
      <c r="JGL78" s="121"/>
      <c r="JGM78" s="121"/>
      <c r="JGN78" s="121"/>
      <c r="JGO78" s="121"/>
      <c r="JGP78" s="121"/>
      <c r="JGQ78" s="121"/>
      <c r="JGR78" s="121"/>
      <c r="JGS78" s="121"/>
      <c r="JGT78" s="121"/>
      <c r="JGU78" s="121"/>
      <c r="JGV78" s="121"/>
      <c r="JGW78" s="121"/>
      <c r="JGX78" s="121"/>
      <c r="JGY78" s="121"/>
      <c r="JGZ78" s="121"/>
      <c r="JHA78" s="121"/>
      <c r="JHB78" s="121"/>
      <c r="JHC78" s="121"/>
      <c r="JHD78" s="121"/>
      <c r="JHE78" s="121"/>
      <c r="JHF78" s="121"/>
      <c r="JHG78" s="121"/>
      <c r="JHH78" s="121"/>
      <c r="JHI78" s="121"/>
      <c r="JHJ78" s="121"/>
      <c r="JHK78" s="121"/>
      <c r="JHL78" s="121"/>
      <c r="JHM78" s="121"/>
      <c r="JHN78" s="121"/>
      <c r="JHO78" s="121"/>
      <c r="JHP78" s="121"/>
      <c r="JHQ78" s="121"/>
      <c r="JHR78" s="121"/>
      <c r="JHS78" s="121"/>
      <c r="JHT78" s="121"/>
      <c r="JHU78" s="121"/>
      <c r="JHV78" s="121"/>
      <c r="JHW78" s="121"/>
      <c r="JHX78" s="121"/>
      <c r="JHY78" s="121"/>
      <c r="JHZ78" s="121"/>
      <c r="JIA78" s="121"/>
      <c r="JIB78" s="121"/>
      <c r="JIC78" s="121"/>
      <c r="JID78" s="121"/>
      <c r="JIE78" s="121"/>
      <c r="JIF78" s="121"/>
      <c r="JIG78" s="121"/>
      <c r="JIH78" s="121"/>
      <c r="JII78" s="121"/>
      <c r="JIJ78" s="121"/>
      <c r="JIK78" s="121"/>
      <c r="JIL78" s="121"/>
      <c r="JIM78" s="121"/>
      <c r="JIN78" s="121"/>
      <c r="JIO78" s="121"/>
      <c r="JIP78" s="121"/>
      <c r="JIQ78" s="121"/>
      <c r="JIR78" s="121"/>
      <c r="JIS78" s="121"/>
      <c r="JIT78" s="121"/>
      <c r="JIU78" s="121"/>
      <c r="JIV78" s="121"/>
      <c r="JIW78" s="121"/>
      <c r="JIX78" s="121"/>
      <c r="JIY78" s="121"/>
      <c r="JIZ78" s="121"/>
      <c r="JJA78" s="121"/>
      <c r="JJB78" s="121"/>
      <c r="JJC78" s="121"/>
      <c r="JJD78" s="121"/>
      <c r="JJE78" s="121"/>
      <c r="JJF78" s="121"/>
      <c r="JJG78" s="121"/>
      <c r="JJH78" s="121"/>
      <c r="JJI78" s="121"/>
      <c r="JJJ78" s="121"/>
      <c r="JJK78" s="121"/>
      <c r="JJL78" s="121"/>
      <c r="JJM78" s="121"/>
      <c r="JJN78" s="121"/>
      <c r="JJO78" s="121"/>
      <c r="JJP78" s="121"/>
      <c r="JJQ78" s="121"/>
      <c r="JJR78" s="121"/>
      <c r="JJS78" s="121"/>
      <c r="JJT78" s="121"/>
      <c r="JJU78" s="121"/>
      <c r="JJV78" s="121"/>
      <c r="JJW78" s="121"/>
      <c r="JJX78" s="121"/>
      <c r="JJY78" s="121"/>
      <c r="JJZ78" s="121"/>
      <c r="JKA78" s="121"/>
      <c r="JKB78" s="121"/>
      <c r="JKC78" s="121"/>
      <c r="JKD78" s="121"/>
      <c r="JKE78" s="121"/>
      <c r="JKF78" s="121"/>
      <c r="JKG78" s="121"/>
      <c r="JKH78" s="121"/>
      <c r="JKI78" s="121"/>
      <c r="JKJ78" s="121"/>
      <c r="JKK78" s="121"/>
      <c r="JKL78" s="121"/>
      <c r="JKM78" s="121"/>
      <c r="JKN78" s="121"/>
      <c r="JKO78" s="121"/>
      <c r="JKP78" s="121"/>
      <c r="JKQ78" s="121"/>
      <c r="JKR78" s="121"/>
      <c r="JKS78" s="121"/>
      <c r="JKT78" s="121"/>
      <c r="JKU78" s="121"/>
      <c r="JKV78" s="121"/>
      <c r="JKW78" s="121"/>
      <c r="JKX78" s="121"/>
      <c r="JKY78" s="121"/>
      <c r="JKZ78" s="121"/>
      <c r="JLA78" s="121"/>
      <c r="JLB78" s="121"/>
      <c r="JLC78" s="121"/>
      <c r="JLD78" s="121"/>
      <c r="JLE78" s="121"/>
      <c r="JLF78" s="121"/>
      <c r="JLG78" s="121"/>
      <c r="JLH78" s="121"/>
      <c r="JLI78" s="121"/>
      <c r="JLJ78" s="121"/>
      <c r="JLK78" s="121"/>
      <c r="JLL78" s="121"/>
      <c r="JLM78" s="121"/>
      <c r="JLN78" s="121"/>
      <c r="JLO78" s="121"/>
      <c r="JLP78" s="121"/>
      <c r="JLQ78" s="121"/>
      <c r="JLR78" s="121"/>
      <c r="JLS78" s="121"/>
      <c r="JLT78" s="121"/>
      <c r="JLU78" s="121"/>
      <c r="JLV78" s="121"/>
      <c r="JLW78" s="121"/>
      <c r="JLX78" s="121"/>
      <c r="JLY78" s="121"/>
      <c r="JLZ78" s="121"/>
      <c r="JMA78" s="121"/>
      <c r="JMB78" s="121"/>
      <c r="JMC78" s="121"/>
      <c r="JMD78" s="121"/>
      <c r="JME78" s="121"/>
      <c r="JMF78" s="121"/>
      <c r="JMG78" s="121"/>
      <c r="JMH78" s="121"/>
      <c r="JMI78" s="121"/>
      <c r="JMJ78" s="121"/>
      <c r="JMK78" s="121"/>
      <c r="JML78" s="121"/>
      <c r="JMM78" s="121"/>
      <c r="JMN78" s="121"/>
      <c r="JMO78" s="121"/>
      <c r="JMP78" s="121"/>
      <c r="JMQ78" s="121"/>
      <c r="JMR78" s="121"/>
      <c r="JMS78" s="121"/>
      <c r="JMT78" s="121"/>
      <c r="JMU78" s="121"/>
      <c r="JMV78" s="121"/>
      <c r="JMW78" s="121"/>
      <c r="JMX78" s="121"/>
      <c r="JMY78" s="121"/>
      <c r="JMZ78" s="121"/>
      <c r="JNA78" s="121"/>
      <c r="JNB78" s="121"/>
      <c r="JNC78" s="121"/>
      <c r="JND78" s="121"/>
      <c r="JNE78" s="121"/>
      <c r="JNF78" s="121"/>
      <c r="JNG78" s="121"/>
      <c r="JNH78" s="121"/>
      <c r="JNI78" s="121"/>
      <c r="JNJ78" s="121"/>
      <c r="JNK78" s="121"/>
      <c r="JNL78" s="121"/>
      <c r="JNM78" s="121"/>
      <c r="JNN78" s="121"/>
      <c r="JNO78" s="121"/>
      <c r="JNP78" s="121"/>
      <c r="JNQ78" s="121"/>
      <c r="JNR78" s="121"/>
      <c r="JNS78" s="121"/>
      <c r="JNT78" s="121"/>
      <c r="JNU78" s="121"/>
      <c r="JNV78" s="121"/>
      <c r="JNW78" s="121"/>
      <c r="JNX78" s="121"/>
      <c r="JNY78" s="121"/>
      <c r="JNZ78" s="121"/>
      <c r="JOA78" s="121"/>
      <c r="JOB78" s="121"/>
      <c r="JOC78" s="121"/>
      <c r="JOD78" s="121"/>
      <c r="JOE78" s="121"/>
      <c r="JOF78" s="121"/>
      <c r="JOG78" s="121"/>
      <c r="JOH78" s="121"/>
      <c r="JOI78" s="121"/>
      <c r="JOJ78" s="121"/>
      <c r="JOK78" s="121"/>
      <c r="JOL78" s="121"/>
      <c r="JOM78" s="121"/>
      <c r="JON78" s="121"/>
      <c r="JOO78" s="121"/>
      <c r="JOP78" s="121"/>
      <c r="JOQ78" s="121"/>
      <c r="JOR78" s="121"/>
      <c r="JOS78" s="121"/>
      <c r="JOT78" s="121"/>
      <c r="JOU78" s="121"/>
      <c r="JOV78" s="121"/>
      <c r="JOW78" s="121"/>
      <c r="JOX78" s="121"/>
      <c r="JOY78" s="121"/>
      <c r="JOZ78" s="121"/>
      <c r="JPA78" s="121"/>
      <c r="JPB78" s="121"/>
      <c r="JPC78" s="121"/>
      <c r="JPD78" s="121"/>
      <c r="JPE78" s="121"/>
      <c r="JPF78" s="121"/>
      <c r="JPG78" s="121"/>
      <c r="JPH78" s="121"/>
      <c r="JPI78" s="121"/>
      <c r="JPJ78" s="121"/>
      <c r="JPK78" s="121"/>
      <c r="JPL78" s="121"/>
      <c r="JPM78" s="121"/>
      <c r="JPN78" s="121"/>
      <c r="JPO78" s="121"/>
      <c r="JPP78" s="121"/>
      <c r="JPQ78" s="121"/>
      <c r="JPR78" s="121"/>
      <c r="JPS78" s="121"/>
      <c r="JPT78" s="121"/>
      <c r="JPU78" s="121"/>
      <c r="JPV78" s="121"/>
      <c r="JPW78" s="121"/>
      <c r="JPX78" s="121"/>
      <c r="JPY78" s="121"/>
      <c r="JPZ78" s="121"/>
      <c r="JQA78" s="121"/>
      <c r="JQB78" s="121"/>
      <c r="JQC78" s="121"/>
      <c r="JQD78" s="121"/>
      <c r="JQE78" s="121"/>
      <c r="JQF78" s="121"/>
      <c r="JQG78" s="121"/>
      <c r="JQH78" s="121"/>
      <c r="JQI78" s="121"/>
      <c r="JQJ78" s="121"/>
      <c r="JQK78" s="121"/>
      <c r="JQL78" s="121"/>
      <c r="JQM78" s="121"/>
      <c r="JQN78" s="121"/>
      <c r="JQO78" s="121"/>
      <c r="JQP78" s="121"/>
      <c r="JQQ78" s="121"/>
      <c r="JQR78" s="121"/>
      <c r="JQS78" s="121"/>
      <c r="JQT78" s="121"/>
      <c r="JQU78" s="121"/>
      <c r="JQV78" s="121"/>
      <c r="JQW78" s="121"/>
      <c r="JQX78" s="121"/>
      <c r="JQY78" s="121"/>
      <c r="JQZ78" s="121"/>
      <c r="JRA78" s="121"/>
      <c r="JRB78" s="121"/>
      <c r="JRC78" s="121"/>
      <c r="JRD78" s="121"/>
      <c r="JRE78" s="121"/>
      <c r="JRF78" s="121"/>
      <c r="JRG78" s="121"/>
      <c r="JRH78" s="121"/>
      <c r="JRI78" s="121"/>
      <c r="JRJ78" s="121"/>
      <c r="JRK78" s="121"/>
      <c r="JRL78" s="121"/>
      <c r="JRM78" s="121"/>
      <c r="JRN78" s="121"/>
      <c r="JRO78" s="121"/>
      <c r="JRP78" s="121"/>
      <c r="JRQ78" s="121"/>
      <c r="JRR78" s="121"/>
      <c r="JRS78" s="121"/>
      <c r="JRT78" s="121"/>
      <c r="JRU78" s="121"/>
      <c r="JRV78" s="121"/>
      <c r="JRW78" s="121"/>
      <c r="JRX78" s="121"/>
      <c r="JRY78" s="121"/>
      <c r="JRZ78" s="121"/>
      <c r="JSA78" s="121"/>
      <c r="JSB78" s="121"/>
      <c r="JSC78" s="121"/>
      <c r="JSD78" s="121"/>
      <c r="JSE78" s="121"/>
      <c r="JSF78" s="121"/>
      <c r="JSG78" s="121"/>
      <c r="JSH78" s="121"/>
      <c r="JSI78" s="121"/>
      <c r="JSJ78" s="121"/>
      <c r="JSK78" s="121"/>
      <c r="JSL78" s="121"/>
      <c r="JSM78" s="121"/>
      <c r="JSN78" s="121"/>
      <c r="JSO78" s="121"/>
      <c r="JSP78" s="121"/>
      <c r="JSQ78" s="121"/>
      <c r="JSR78" s="121"/>
      <c r="JSS78" s="121"/>
      <c r="JST78" s="121"/>
      <c r="JSU78" s="121"/>
      <c r="JSV78" s="121"/>
      <c r="JSW78" s="121"/>
      <c r="JSX78" s="121"/>
      <c r="JSY78" s="121"/>
      <c r="JSZ78" s="121"/>
      <c r="JTA78" s="121"/>
      <c r="JTB78" s="121"/>
      <c r="JTC78" s="121"/>
      <c r="JTD78" s="121"/>
      <c r="JTE78" s="121"/>
      <c r="JTF78" s="121"/>
      <c r="JTG78" s="121"/>
      <c r="JTH78" s="121"/>
      <c r="JTI78" s="121"/>
      <c r="JTJ78" s="121"/>
      <c r="JTK78" s="121"/>
      <c r="JTL78" s="121"/>
      <c r="JTM78" s="121"/>
      <c r="JTN78" s="121"/>
      <c r="JTO78" s="121"/>
      <c r="JTP78" s="121"/>
      <c r="JTQ78" s="121"/>
      <c r="JTR78" s="121"/>
      <c r="JTS78" s="121"/>
      <c r="JTT78" s="121"/>
      <c r="JTU78" s="121"/>
      <c r="JTV78" s="121"/>
      <c r="JTW78" s="121"/>
      <c r="JTX78" s="121"/>
      <c r="JTY78" s="121"/>
      <c r="JTZ78" s="121"/>
      <c r="JUA78" s="121"/>
      <c r="JUB78" s="121"/>
      <c r="JUC78" s="121"/>
      <c r="JUD78" s="121"/>
      <c r="JUE78" s="121"/>
      <c r="JUF78" s="121"/>
      <c r="JUG78" s="121"/>
      <c r="JUH78" s="121"/>
      <c r="JUI78" s="121"/>
      <c r="JUJ78" s="121"/>
      <c r="JUK78" s="121"/>
      <c r="JUL78" s="121"/>
      <c r="JUM78" s="121"/>
      <c r="JUN78" s="121"/>
      <c r="JUO78" s="121"/>
      <c r="JUP78" s="121"/>
      <c r="JUQ78" s="121"/>
      <c r="JUR78" s="121"/>
      <c r="JUS78" s="121"/>
      <c r="JUT78" s="121"/>
      <c r="JUU78" s="121"/>
      <c r="JUV78" s="121"/>
      <c r="JUW78" s="121"/>
      <c r="JUX78" s="121"/>
      <c r="JUY78" s="121"/>
      <c r="JUZ78" s="121"/>
      <c r="JVA78" s="121"/>
      <c r="JVB78" s="121"/>
      <c r="JVC78" s="121"/>
      <c r="JVD78" s="121"/>
      <c r="JVE78" s="121"/>
      <c r="JVF78" s="121"/>
      <c r="JVG78" s="121"/>
      <c r="JVH78" s="121"/>
      <c r="JVI78" s="121"/>
      <c r="JVJ78" s="121"/>
      <c r="JVK78" s="121"/>
      <c r="JVL78" s="121"/>
      <c r="JVM78" s="121"/>
      <c r="JVN78" s="121"/>
      <c r="JVO78" s="121"/>
      <c r="JVP78" s="121"/>
      <c r="JVQ78" s="121"/>
      <c r="JVR78" s="121"/>
      <c r="JVS78" s="121"/>
      <c r="JVT78" s="121"/>
      <c r="JVU78" s="121"/>
      <c r="JVV78" s="121"/>
      <c r="JVW78" s="121"/>
      <c r="JVX78" s="121"/>
      <c r="JVY78" s="121"/>
      <c r="JVZ78" s="121"/>
      <c r="JWA78" s="121"/>
      <c r="JWB78" s="121"/>
      <c r="JWC78" s="121"/>
      <c r="JWD78" s="121"/>
      <c r="JWE78" s="121"/>
      <c r="JWF78" s="121"/>
      <c r="JWG78" s="121"/>
      <c r="JWH78" s="121"/>
      <c r="JWI78" s="121"/>
      <c r="JWJ78" s="121"/>
      <c r="JWK78" s="121"/>
      <c r="JWL78" s="121"/>
      <c r="JWM78" s="121"/>
      <c r="JWN78" s="121"/>
      <c r="JWO78" s="121"/>
      <c r="JWP78" s="121"/>
      <c r="JWQ78" s="121"/>
      <c r="JWR78" s="121"/>
      <c r="JWS78" s="121"/>
      <c r="JWT78" s="121"/>
      <c r="JWU78" s="121"/>
      <c r="JWV78" s="121"/>
      <c r="JWW78" s="121"/>
      <c r="JWX78" s="121"/>
      <c r="JWY78" s="121"/>
      <c r="JWZ78" s="121"/>
      <c r="JXA78" s="121"/>
      <c r="JXB78" s="121"/>
      <c r="JXC78" s="121"/>
      <c r="JXD78" s="121"/>
      <c r="JXE78" s="121"/>
      <c r="JXF78" s="121"/>
      <c r="JXG78" s="121"/>
      <c r="JXH78" s="121"/>
      <c r="JXI78" s="121"/>
      <c r="JXJ78" s="121"/>
      <c r="JXK78" s="121"/>
      <c r="JXL78" s="121"/>
      <c r="JXM78" s="121"/>
      <c r="JXN78" s="121"/>
      <c r="JXO78" s="121"/>
      <c r="JXP78" s="121"/>
      <c r="JXQ78" s="121"/>
      <c r="JXR78" s="121"/>
      <c r="JXS78" s="121"/>
      <c r="JXT78" s="121"/>
      <c r="JXU78" s="121"/>
      <c r="JXV78" s="121"/>
      <c r="JXW78" s="121"/>
      <c r="JXX78" s="121"/>
      <c r="JXY78" s="121"/>
      <c r="JXZ78" s="121"/>
      <c r="JYA78" s="121"/>
      <c r="JYB78" s="121"/>
      <c r="JYC78" s="121"/>
      <c r="JYD78" s="121"/>
      <c r="JYE78" s="121"/>
      <c r="JYF78" s="121"/>
      <c r="JYG78" s="121"/>
      <c r="JYH78" s="121"/>
      <c r="JYI78" s="121"/>
      <c r="JYJ78" s="121"/>
      <c r="JYK78" s="121"/>
      <c r="JYL78" s="121"/>
      <c r="JYM78" s="121"/>
      <c r="JYN78" s="121"/>
      <c r="JYO78" s="121"/>
      <c r="JYP78" s="121"/>
      <c r="JYQ78" s="121"/>
      <c r="JYR78" s="121"/>
      <c r="JYS78" s="121"/>
      <c r="JYT78" s="121"/>
      <c r="JYU78" s="121"/>
      <c r="JYV78" s="121"/>
      <c r="JYW78" s="121"/>
      <c r="JYX78" s="121"/>
      <c r="JYY78" s="121"/>
      <c r="JYZ78" s="121"/>
      <c r="JZA78" s="121"/>
      <c r="JZB78" s="121"/>
      <c r="JZC78" s="121"/>
      <c r="JZD78" s="121"/>
      <c r="JZE78" s="121"/>
      <c r="JZF78" s="121"/>
      <c r="JZG78" s="121"/>
      <c r="JZH78" s="121"/>
      <c r="JZI78" s="121"/>
      <c r="JZJ78" s="121"/>
      <c r="JZK78" s="121"/>
      <c r="JZL78" s="121"/>
      <c r="JZM78" s="121"/>
      <c r="JZN78" s="121"/>
      <c r="JZO78" s="121"/>
      <c r="JZP78" s="121"/>
      <c r="JZQ78" s="121"/>
      <c r="JZR78" s="121"/>
      <c r="JZS78" s="121"/>
      <c r="JZT78" s="121"/>
      <c r="JZU78" s="121"/>
      <c r="JZV78" s="121"/>
      <c r="JZW78" s="121"/>
      <c r="JZX78" s="121"/>
      <c r="JZY78" s="121"/>
      <c r="JZZ78" s="121"/>
      <c r="KAA78" s="121"/>
      <c r="KAB78" s="121"/>
      <c r="KAC78" s="121"/>
      <c r="KAD78" s="121"/>
      <c r="KAE78" s="121"/>
      <c r="KAF78" s="121"/>
      <c r="KAG78" s="121"/>
      <c r="KAH78" s="121"/>
      <c r="KAI78" s="121"/>
      <c r="KAJ78" s="121"/>
      <c r="KAK78" s="121"/>
      <c r="KAL78" s="121"/>
      <c r="KAM78" s="121"/>
      <c r="KAN78" s="121"/>
      <c r="KAO78" s="121"/>
      <c r="KAP78" s="121"/>
      <c r="KAQ78" s="121"/>
      <c r="KAR78" s="121"/>
      <c r="KAS78" s="121"/>
      <c r="KAT78" s="121"/>
      <c r="KAU78" s="121"/>
      <c r="KAV78" s="121"/>
      <c r="KAW78" s="121"/>
      <c r="KAX78" s="121"/>
      <c r="KAY78" s="121"/>
      <c r="KAZ78" s="121"/>
      <c r="KBA78" s="121"/>
      <c r="KBB78" s="121"/>
      <c r="KBC78" s="121"/>
      <c r="KBD78" s="121"/>
      <c r="KBE78" s="121"/>
      <c r="KBF78" s="121"/>
      <c r="KBG78" s="121"/>
      <c r="KBH78" s="121"/>
      <c r="KBI78" s="121"/>
      <c r="KBJ78" s="121"/>
      <c r="KBK78" s="121"/>
      <c r="KBL78" s="121"/>
      <c r="KBM78" s="121"/>
      <c r="KBN78" s="121"/>
      <c r="KBO78" s="121"/>
      <c r="KBP78" s="121"/>
      <c r="KBQ78" s="121"/>
      <c r="KBR78" s="121"/>
      <c r="KBS78" s="121"/>
      <c r="KBT78" s="121"/>
      <c r="KBU78" s="121"/>
      <c r="KBV78" s="121"/>
      <c r="KBW78" s="121"/>
      <c r="KBX78" s="121"/>
      <c r="KBY78" s="121"/>
      <c r="KBZ78" s="121"/>
      <c r="KCA78" s="121"/>
      <c r="KCB78" s="121"/>
      <c r="KCC78" s="121"/>
      <c r="KCD78" s="121"/>
      <c r="KCE78" s="121"/>
      <c r="KCF78" s="121"/>
      <c r="KCG78" s="121"/>
      <c r="KCH78" s="121"/>
      <c r="KCI78" s="121"/>
      <c r="KCJ78" s="121"/>
      <c r="KCK78" s="121"/>
      <c r="KCL78" s="121"/>
      <c r="KCM78" s="121"/>
      <c r="KCN78" s="121"/>
      <c r="KCO78" s="121"/>
      <c r="KCP78" s="121"/>
      <c r="KCQ78" s="121"/>
      <c r="KCR78" s="121"/>
      <c r="KCS78" s="121"/>
      <c r="KCT78" s="121"/>
      <c r="KCU78" s="121"/>
      <c r="KCV78" s="121"/>
      <c r="KCW78" s="121"/>
      <c r="KCX78" s="121"/>
      <c r="KCY78" s="121"/>
      <c r="KCZ78" s="121"/>
      <c r="KDA78" s="121"/>
      <c r="KDB78" s="121"/>
      <c r="KDC78" s="121"/>
      <c r="KDD78" s="121"/>
      <c r="KDE78" s="121"/>
      <c r="KDF78" s="121"/>
      <c r="KDG78" s="121"/>
      <c r="KDH78" s="121"/>
      <c r="KDI78" s="121"/>
      <c r="KDJ78" s="121"/>
      <c r="KDK78" s="121"/>
      <c r="KDL78" s="121"/>
      <c r="KDM78" s="121"/>
      <c r="KDN78" s="121"/>
      <c r="KDO78" s="121"/>
      <c r="KDP78" s="121"/>
      <c r="KDQ78" s="121"/>
      <c r="KDR78" s="121"/>
      <c r="KDS78" s="121"/>
      <c r="KDT78" s="121"/>
      <c r="KDU78" s="121"/>
      <c r="KDV78" s="121"/>
      <c r="KDW78" s="121"/>
      <c r="KDX78" s="121"/>
      <c r="KDY78" s="121"/>
      <c r="KDZ78" s="121"/>
      <c r="KEA78" s="121"/>
      <c r="KEB78" s="121"/>
      <c r="KEC78" s="121"/>
      <c r="KED78" s="121"/>
      <c r="KEE78" s="121"/>
      <c r="KEF78" s="121"/>
      <c r="KEG78" s="121"/>
      <c r="KEH78" s="121"/>
      <c r="KEI78" s="121"/>
      <c r="KEJ78" s="121"/>
      <c r="KEK78" s="121"/>
      <c r="KEL78" s="121"/>
      <c r="KEM78" s="121"/>
      <c r="KEN78" s="121"/>
      <c r="KEO78" s="121"/>
      <c r="KEP78" s="121"/>
      <c r="KEQ78" s="121"/>
      <c r="KER78" s="121"/>
      <c r="KES78" s="121"/>
      <c r="KET78" s="121"/>
      <c r="KEU78" s="121"/>
      <c r="KEV78" s="121"/>
      <c r="KEW78" s="121"/>
      <c r="KEX78" s="121"/>
      <c r="KEY78" s="121"/>
      <c r="KEZ78" s="121"/>
      <c r="KFA78" s="121"/>
      <c r="KFB78" s="121"/>
      <c r="KFC78" s="121"/>
      <c r="KFD78" s="121"/>
      <c r="KFE78" s="121"/>
      <c r="KFF78" s="121"/>
      <c r="KFG78" s="121"/>
      <c r="KFH78" s="121"/>
      <c r="KFI78" s="121"/>
      <c r="KFJ78" s="121"/>
      <c r="KFK78" s="121"/>
      <c r="KFL78" s="121"/>
      <c r="KFM78" s="121"/>
      <c r="KFN78" s="121"/>
      <c r="KFO78" s="121"/>
      <c r="KFP78" s="121"/>
      <c r="KFQ78" s="121"/>
      <c r="KFR78" s="121"/>
      <c r="KFS78" s="121"/>
      <c r="KFT78" s="121"/>
      <c r="KFU78" s="121"/>
      <c r="KFV78" s="121"/>
      <c r="KFW78" s="121"/>
      <c r="KFX78" s="121"/>
      <c r="KFY78" s="121"/>
      <c r="KFZ78" s="121"/>
      <c r="KGA78" s="121"/>
      <c r="KGB78" s="121"/>
      <c r="KGC78" s="121"/>
      <c r="KGD78" s="121"/>
      <c r="KGE78" s="121"/>
      <c r="KGF78" s="121"/>
      <c r="KGG78" s="121"/>
      <c r="KGH78" s="121"/>
      <c r="KGI78" s="121"/>
      <c r="KGJ78" s="121"/>
      <c r="KGK78" s="121"/>
      <c r="KGL78" s="121"/>
      <c r="KGM78" s="121"/>
      <c r="KGN78" s="121"/>
      <c r="KGO78" s="121"/>
      <c r="KGP78" s="121"/>
      <c r="KGQ78" s="121"/>
      <c r="KGR78" s="121"/>
      <c r="KGS78" s="121"/>
      <c r="KGT78" s="121"/>
      <c r="KGU78" s="121"/>
      <c r="KGV78" s="121"/>
      <c r="KGW78" s="121"/>
      <c r="KGX78" s="121"/>
      <c r="KGY78" s="121"/>
      <c r="KGZ78" s="121"/>
      <c r="KHA78" s="121"/>
      <c r="KHB78" s="121"/>
      <c r="KHC78" s="121"/>
      <c r="KHD78" s="121"/>
      <c r="KHE78" s="121"/>
      <c r="KHF78" s="121"/>
      <c r="KHG78" s="121"/>
      <c r="KHH78" s="121"/>
      <c r="KHI78" s="121"/>
      <c r="KHJ78" s="121"/>
      <c r="KHK78" s="121"/>
      <c r="KHL78" s="121"/>
      <c r="KHM78" s="121"/>
      <c r="KHN78" s="121"/>
      <c r="KHO78" s="121"/>
      <c r="KHP78" s="121"/>
      <c r="KHQ78" s="121"/>
      <c r="KHR78" s="121"/>
      <c r="KHS78" s="121"/>
      <c r="KHT78" s="121"/>
      <c r="KHU78" s="121"/>
      <c r="KHV78" s="121"/>
      <c r="KHW78" s="121"/>
      <c r="KHX78" s="121"/>
      <c r="KHY78" s="121"/>
      <c r="KHZ78" s="121"/>
      <c r="KIA78" s="121"/>
      <c r="KIB78" s="121"/>
      <c r="KIC78" s="121"/>
      <c r="KID78" s="121"/>
      <c r="KIE78" s="121"/>
      <c r="KIF78" s="121"/>
      <c r="KIG78" s="121"/>
      <c r="KIH78" s="121"/>
      <c r="KII78" s="121"/>
      <c r="KIJ78" s="121"/>
      <c r="KIK78" s="121"/>
      <c r="KIL78" s="121"/>
      <c r="KIM78" s="121"/>
      <c r="KIN78" s="121"/>
      <c r="KIO78" s="121"/>
      <c r="KIP78" s="121"/>
      <c r="KIQ78" s="121"/>
      <c r="KIR78" s="121"/>
      <c r="KIS78" s="121"/>
      <c r="KIT78" s="121"/>
      <c r="KIU78" s="121"/>
      <c r="KIV78" s="121"/>
      <c r="KIW78" s="121"/>
      <c r="KIX78" s="121"/>
      <c r="KIY78" s="121"/>
      <c r="KIZ78" s="121"/>
      <c r="KJA78" s="121"/>
      <c r="KJB78" s="121"/>
      <c r="KJC78" s="121"/>
      <c r="KJD78" s="121"/>
      <c r="KJE78" s="121"/>
      <c r="KJF78" s="121"/>
      <c r="KJG78" s="121"/>
      <c r="KJH78" s="121"/>
      <c r="KJI78" s="121"/>
      <c r="KJJ78" s="121"/>
      <c r="KJK78" s="121"/>
      <c r="KJL78" s="121"/>
      <c r="KJM78" s="121"/>
      <c r="KJN78" s="121"/>
      <c r="KJO78" s="121"/>
      <c r="KJP78" s="121"/>
      <c r="KJQ78" s="121"/>
      <c r="KJR78" s="121"/>
      <c r="KJS78" s="121"/>
      <c r="KJT78" s="121"/>
      <c r="KJU78" s="121"/>
      <c r="KJV78" s="121"/>
      <c r="KJW78" s="121"/>
      <c r="KJX78" s="121"/>
      <c r="KJY78" s="121"/>
      <c r="KJZ78" s="121"/>
      <c r="KKA78" s="121"/>
      <c r="KKB78" s="121"/>
      <c r="KKC78" s="121"/>
      <c r="KKD78" s="121"/>
      <c r="KKE78" s="121"/>
      <c r="KKF78" s="121"/>
      <c r="KKG78" s="121"/>
      <c r="KKH78" s="121"/>
      <c r="KKI78" s="121"/>
      <c r="KKJ78" s="121"/>
      <c r="KKK78" s="121"/>
      <c r="KKL78" s="121"/>
      <c r="KKM78" s="121"/>
      <c r="KKN78" s="121"/>
      <c r="KKO78" s="121"/>
      <c r="KKP78" s="121"/>
      <c r="KKQ78" s="121"/>
      <c r="KKR78" s="121"/>
      <c r="KKS78" s="121"/>
      <c r="KKT78" s="121"/>
      <c r="KKU78" s="121"/>
      <c r="KKV78" s="121"/>
      <c r="KKW78" s="121"/>
      <c r="KKX78" s="121"/>
      <c r="KKY78" s="121"/>
      <c r="KKZ78" s="121"/>
      <c r="KLA78" s="121"/>
      <c r="KLB78" s="121"/>
      <c r="KLC78" s="121"/>
      <c r="KLD78" s="121"/>
      <c r="KLE78" s="121"/>
      <c r="KLF78" s="121"/>
      <c r="KLG78" s="121"/>
      <c r="KLH78" s="121"/>
      <c r="KLI78" s="121"/>
      <c r="KLJ78" s="121"/>
      <c r="KLK78" s="121"/>
      <c r="KLL78" s="121"/>
      <c r="KLM78" s="121"/>
      <c r="KLN78" s="121"/>
      <c r="KLO78" s="121"/>
      <c r="KLP78" s="121"/>
      <c r="KLQ78" s="121"/>
      <c r="KLR78" s="121"/>
      <c r="KLS78" s="121"/>
      <c r="KLT78" s="121"/>
      <c r="KLU78" s="121"/>
      <c r="KLV78" s="121"/>
      <c r="KLW78" s="121"/>
      <c r="KLX78" s="121"/>
      <c r="KLY78" s="121"/>
      <c r="KLZ78" s="121"/>
      <c r="KMA78" s="121"/>
      <c r="KMB78" s="121"/>
      <c r="KMC78" s="121"/>
      <c r="KMD78" s="121"/>
      <c r="KME78" s="121"/>
      <c r="KMF78" s="121"/>
      <c r="KMG78" s="121"/>
      <c r="KMH78" s="121"/>
      <c r="KMI78" s="121"/>
      <c r="KMJ78" s="121"/>
      <c r="KMK78" s="121"/>
      <c r="KML78" s="121"/>
      <c r="KMM78" s="121"/>
      <c r="KMN78" s="121"/>
      <c r="KMO78" s="121"/>
      <c r="KMP78" s="121"/>
      <c r="KMQ78" s="121"/>
      <c r="KMR78" s="121"/>
      <c r="KMS78" s="121"/>
      <c r="KMT78" s="121"/>
      <c r="KMU78" s="121"/>
      <c r="KMV78" s="121"/>
      <c r="KMW78" s="121"/>
      <c r="KMX78" s="121"/>
      <c r="KMY78" s="121"/>
      <c r="KMZ78" s="121"/>
      <c r="KNA78" s="121"/>
      <c r="KNB78" s="121"/>
      <c r="KNC78" s="121"/>
      <c r="KND78" s="121"/>
      <c r="KNE78" s="121"/>
      <c r="KNF78" s="121"/>
      <c r="KNG78" s="121"/>
      <c r="KNH78" s="121"/>
      <c r="KNI78" s="121"/>
      <c r="KNJ78" s="121"/>
      <c r="KNK78" s="121"/>
      <c r="KNL78" s="121"/>
      <c r="KNM78" s="121"/>
      <c r="KNN78" s="121"/>
      <c r="KNO78" s="121"/>
      <c r="KNP78" s="121"/>
      <c r="KNQ78" s="121"/>
      <c r="KNR78" s="121"/>
      <c r="KNS78" s="121"/>
      <c r="KNT78" s="121"/>
      <c r="KNU78" s="121"/>
      <c r="KNV78" s="121"/>
      <c r="KNW78" s="121"/>
      <c r="KNX78" s="121"/>
      <c r="KNY78" s="121"/>
      <c r="KNZ78" s="121"/>
      <c r="KOA78" s="121"/>
      <c r="KOB78" s="121"/>
      <c r="KOC78" s="121"/>
      <c r="KOD78" s="121"/>
      <c r="KOE78" s="121"/>
      <c r="KOF78" s="121"/>
      <c r="KOG78" s="121"/>
      <c r="KOH78" s="121"/>
      <c r="KOI78" s="121"/>
      <c r="KOJ78" s="121"/>
      <c r="KOK78" s="121"/>
      <c r="KOL78" s="121"/>
      <c r="KOM78" s="121"/>
      <c r="KON78" s="121"/>
      <c r="KOO78" s="121"/>
      <c r="KOP78" s="121"/>
      <c r="KOQ78" s="121"/>
      <c r="KOR78" s="121"/>
      <c r="KOS78" s="121"/>
      <c r="KOT78" s="121"/>
      <c r="KOU78" s="121"/>
      <c r="KOV78" s="121"/>
      <c r="KOW78" s="121"/>
      <c r="KOX78" s="121"/>
      <c r="KOY78" s="121"/>
      <c r="KOZ78" s="121"/>
      <c r="KPA78" s="121"/>
      <c r="KPB78" s="121"/>
      <c r="KPC78" s="121"/>
      <c r="KPD78" s="121"/>
      <c r="KPE78" s="121"/>
      <c r="KPF78" s="121"/>
      <c r="KPG78" s="121"/>
      <c r="KPH78" s="121"/>
      <c r="KPI78" s="121"/>
      <c r="KPJ78" s="121"/>
      <c r="KPK78" s="121"/>
      <c r="KPL78" s="121"/>
      <c r="KPM78" s="121"/>
      <c r="KPN78" s="121"/>
      <c r="KPO78" s="121"/>
      <c r="KPP78" s="121"/>
      <c r="KPQ78" s="121"/>
      <c r="KPR78" s="121"/>
      <c r="KPS78" s="121"/>
      <c r="KPT78" s="121"/>
      <c r="KPU78" s="121"/>
      <c r="KPV78" s="121"/>
      <c r="KPW78" s="121"/>
      <c r="KPX78" s="121"/>
      <c r="KPY78" s="121"/>
      <c r="KPZ78" s="121"/>
      <c r="KQA78" s="121"/>
      <c r="KQB78" s="121"/>
      <c r="KQC78" s="121"/>
      <c r="KQD78" s="121"/>
      <c r="KQE78" s="121"/>
      <c r="KQF78" s="121"/>
      <c r="KQG78" s="121"/>
      <c r="KQH78" s="121"/>
      <c r="KQI78" s="121"/>
      <c r="KQJ78" s="121"/>
      <c r="KQK78" s="121"/>
      <c r="KQL78" s="121"/>
      <c r="KQM78" s="121"/>
      <c r="KQN78" s="121"/>
      <c r="KQO78" s="121"/>
      <c r="KQP78" s="121"/>
      <c r="KQQ78" s="121"/>
      <c r="KQR78" s="121"/>
      <c r="KQS78" s="121"/>
      <c r="KQT78" s="121"/>
      <c r="KQU78" s="121"/>
      <c r="KQV78" s="121"/>
      <c r="KQW78" s="121"/>
      <c r="KQX78" s="121"/>
      <c r="KQY78" s="121"/>
      <c r="KQZ78" s="121"/>
      <c r="KRA78" s="121"/>
      <c r="KRB78" s="121"/>
      <c r="KRC78" s="121"/>
      <c r="KRD78" s="121"/>
      <c r="KRE78" s="121"/>
      <c r="KRF78" s="121"/>
      <c r="KRG78" s="121"/>
      <c r="KRH78" s="121"/>
      <c r="KRI78" s="121"/>
      <c r="KRJ78" s="121"/>
      <c r="KRK78" s="121"/>
      <c r="KRL78" s="121"/>
      <c r="KRM78" s="121"/>
      <c r="KRN78" s="121"/>
      <c r="KRO78" s="121"/>
      <c r="KRP78" s="121"/>
      <c r="KRQ78" s="121"/>
      <c r="KRR78" s="121"/>
      <c r="KRS78" s="121"/>
      <c r="KRT78" s="121"/>
      <c r="KRU78" s="121"/>
      <c r="KRV78" s="121"/>
      <c r="KRW78" s="121"/>
      <c r="KRX78" s="121"/>
      <c r="KRY78" s="121"/>
      <c r="KRZ78" s="121"/>
      <c r="KSA78" s="121"/>
      <c r="KSB78" s="121"/>
      <c r="KSC78" s="121"/>
      <c r="KSD78" s="121"/>
      <c r="KSE78" s="121"/>
      <c r="KSF78" s="121"/>
      <c r="KSG78" s="121"/>
      <c r="KSH78" s="121"/>
      <c r="KSI78" s="121"/>
      <c r="KSJ78" s="121"/>
      <c r="KSK78" s="121"/>
      <c r="KSL78" s="121"/>
      <c r="KSM78" s="121"/>
      <c r="KSN78" s="121"/>
      <c r="KSO78" s="121"/>
      <c r="KSP78" s="121"/>
      <c r="KSQ78" s="121"/>
      <c r="KSR78" s="121"/>
      <c r="KSS78" s="121"/>
      <c r="KST78" s="121"/>
      <c r="KSU78" s="121"/>
      <c r="KSV78" s="121"/>
      <c r="KSW78" s="121"/>
      <c r="KSX78" s="121"/>
      <c r="KSY78" s="121"/>
      <c r="KSZ78" s="121"/>
      <c r="KTA78" s="121"/>
      <c r="KTB78" s="121"/>
      <c r="KTC78" s="121"/>
      <c r="KTD78" s="121"/>
      <c r="KTE78" s="121"/>
      <c r="KTF78" s="121"/>
      <c r="KTG78" s="121"/>
      <c r="KTH78" s="121"/>
      <c r="KTI78" s="121"/>
      <c r="KTJ78" s="121"/>
      <c r="KTK78" s="121"/>
      <c r="KTL78" s="121"/>
      <c r="KTM78" s="121"/>
      <c r="KTN78" s="121"/>
      <c r="KTO78" s="121"/>
      <c r="KTP78" s="121"/>
      <c r="KTQ78" s="121"/>
      <c r="KTR78" s="121"/>
      <c r="KTS78" s="121"/>
      <c r="KTT78" s="121"/>
      <c r="KTU78" s="121"/>
      <c r="KTV78" s="121"/>
      <c r="KTW78" s="121"/>
      <c r="KTX78" s="121"/>
      <c r="KTY78" s="121"/>
      <c r="KTZ78" s="121"/>
      <c r="KUA78" s="121"/>
      <c r="KUB78" s="121"/>
      <c r="KUC78" s="121"/>
      <c r="KUD78" s="121"/>
      <c r="KUE78" s="121"/>
      <c r="KUF78" s="121"/>
      <c r="KUG78" s="121"/>
      <c r="KUH78" s="121"/>
      <c r="KUI78" s="121"/>
      <c r="KUJ78" s="121"/>
      <c r="KUK78" s="121"/>
      <c r="KUL78" s="121"/>
      <c r="KUM78" s="121"/>
      <c r="KUN78" s="121"/>
      <c r="KUO78" s="121"/>
      <c r="KUP78" s="121"/>
      <c r="KUQ78" s="121"/>
      <c r="KUR78" s="121"/>
      <c r="KUS78" s="121"/>
      <c r="KUT78" s="121"/>
      <c r="KUU78" s="121"/>
      <c r="KUV78" s="121"/>
      <c r="KUW78" s="121"/>
      <c r="KUX78" s="121"/>
      <c r="KUY78" s="121"/>
      <c r="KUZ78" s="121"/>
      <c r="KVA78" s="121"/>
      <c r="KVB78" s="121"/>
      <c r="KVC78" s="121"/>
      <c r="KVD78" s="121"/>
      <c r="KVE78" s="121"/>
      <c r="KVF78" s="121"/>
      <c r="KVG78" s="121"/>
      <c r="KVH78" s="121"/>
      <c r="KVI78" s="121"/>
      <c r="KVJ78" s="121"/>
      <c r="KVK78" s="121"/>
      <c r="KVL78" s="121"/>
      <c r="KVM78" s="121"/>
      <c r="KVN78" s="121"/>
      <c r="KVO78" s="121"/>
      <c r="KVP78" s="121"/>
      <c r="KVQ78" s="121"/>
      <c r="KVR78" s="121"/>
      <c r="KVS78" s="121"/>
      <c r="KVT78" s="121"/>
      <c r="KVU78" s="121"/>
      <c r="KVV78" s="121"/>
      <c r="KVW78" s="121"/>
      <c r="KVX78" s="121"/>
      <c r="KVY78" s="121"/>
      <c r="KVZ78" s="121"/>
      <c r="KWA78" s="121"/>
      <c r="KWB78" s="121"/>
      <c r="KWC78" s="121"/>
      <c r="KWD78" s="121"/>
      <c r="KWE78" s="121"/>
      <c r="KWF78" s="121"/>
      <c r="KWG78" s="121"/>
      <c r="KWH78" s="121"/>
      <c r="KWI78" s="121"/>
      <c r="KWJ78" s="121"/>
      <c r="KWK78" s="121"/>
      <c r="KWL78" s="121"/>
      <c r="KWM78" s="121"/>
      <c r="KWN78" s="121"/>
      <c r="KWO78" s="121"/>
      <c r="KWP78" s="121"/>
      <c r="KWQ78" s="121"/>
      <c r="KWR78" s="121"/>
      <c r="KWS78" s="121"/>
      <c r="KWT78" s="121"/>
      <c r="KWU78" s="121"/>
      <c r="KWV78" s="121"/>
      <c r="KWW78" s="121"/>
      <c r="KWX78" s="121"/>
      <c r="KWY78" s="121"/>
      <c r="KWZ78" s="121"/>
      <c r="KXA78" s="121"/>
      <c r="KXB78" s="121"/>
      <c r="KXC78" s="121"/>
      <c r="KXD78" s="121"/>
      <c r="KXE78" s="121"/>
      <c r="KXF78" s="121"/>
      <c r="KXG78" s="121"/>
      <c r="KXH78" s="121"/>
      <c r="KXI78" s="121"/>
      <c r="KXJ78" s="121"/>
      <c r="KXK78" s="121"/>
      <c r="KXL78" s="121"/>
      <c r="KXM78" s="121"/>
      <c r="KXN78" s="121"/>
      <c r="KXO78" s="121"/>
      <c r="KXP78" s="121"/>
      <c r="KXQ78" s="121"/>
      <c r="KXR78" s="121"/>
      <c r="KXS78" s="121"/>
      <c r="KXT78" s="121"/>
      <c r="KXU78" s="121"/>
      <c r="KXV78" s="121"/>
      <c r="KXW78" s="121"/>
      <c r="KXX78" s="121"/>
      <c r="KXY78" s="121"/>
      <c r="KXZ78" s="121"/>
      <c r="KYA78" s="121"/>
      <c r="KYB78" s="121"/>
      <c r="KYC78" s="121"/>
      <c r="KYD78" s="121"/>
      <c r="KYE78" s="121"/>
      <c r="KYF78" s="121"/>
      <c r="KYG78" s="121"/>
      <c r="KYH78" s="121"/>
      <c r="KYI78" s="121"/>
      <c r="KYJ78" s="121"/>
      <c r="KYK78" s="121"/>
      <c r="KYL78" s="121"/>
      <c r="KYM78" s="121"/>
      <c r="KYN78" s="121"/>
      <c r="KYO78" s="121"/>
      <c r="KYP78" s="121"/>
      <c r="KYQ78" s="121"/>
      <c r="KYR78" s="121"/>
      <c r="KYS78" s="121"/>
      <c r="KYT78" s="121"/>
      <c r="KYU78" s="121"/>
      <c r="KYV78" s="121"/>
      <c r="KYW78" s="121"/>
      <c r="KYX78" s="121"/>
      <c r="KYY78" s="121"/>
      <c r="KYZ78" s="121"/>
      <c r="KZA78" s="121"/>
      <c r="KZB78" s="121"/>
      <c r="KZC78" s="121"/>
      <c r="KZD78" s="121"/>
      <c r="KZE78" s="121"/>
      <c r="KZF78" s="121"/>
      <c r="KZG78" s="121"/>
      <c r="KZH78" s="121"/>
      <c r="KZI78" s="121"/>
      <c r="KZJ78" s="121"/>
      <c r="KZK78" s="121"/>
      <c r="KZL78" s="121"/>
      <c r="KZM78" s="121"/>
      <c r="KZN78" s="121"/>
      <c r="KZO78" s="121"/>
      <c r="KZP78" s="121"/>
      <c r="KZQ78" s="121"/>
      <c r="KZR78" s="121"/>
      <c r="KZS78" s="121"/>
      <c r="KZT78" s="121"/>
      <c r="KZU78" s="121"/>
      <c r="KZV78" s="121"/>
      <c r="KZW78" s="121"/>
      <c r="KZX78" s="121"/>
      <c r="KZY78" s="121"/>
      <c r="KZZ78" s="121"/>
      <c r="LAA78" s="121"/>
      <c r="LAB78" s="121"/>
      <c r="LAC78" s="121"/>
      <c r="LAD78" s="121"/>
      <c r="LAE78" s="121"/>
      <c r="LAF78" s="121"/>
      <c r="LAG78" s="121"/>
      <c r="LAH78" s="121"/>
      <c r="LAI78" s="121"/>
      <c r="LAJ78" s="121"/>
      <c r="LAK78" s="121"/>
      <c r="LAL78" s="121"/>
      <c r="LAM78" s="121"/>
      <c r="LAN78" s="121"/>
      <c r="LAO78" s="121"/>
      <c r="LAP78" s="121"/>
      <c r="LAQ78" s="121"/>
      <c r="LAR78" s="121"/>
      <c r="LAS78" s="121"/>
      <c r="LAT78" s="121"/>
      <c r="LAU78" s="121"/>
      <c r="LAV78" s="121"/>
      <c r="LAW78" s="121"/>
      <c r="LAX78" s="121"/>
      <c r="LAY78" s="121"/>
      <c r="LAZ78" s="121"/>
      <c r="LBA78" s="121"/>
      <c r="LBB78" s="121"/>
      <c r="LBC78" s="121"/>
      <c r="LBD78" s="121"/>
      <c r="LBE78" s="121"/>
      <c r="LBF78" s="121"/>
      <c r="LBG78" s="121"/>
      <c r="LBH78" s="121"/>
      <c r="LBI78" s="121"/>
      <c r="LBJ78" s="121"/>
      <c r="LBK78" s="121"/>
      <c r="LBL78" s="121"/>
      <c r="LBM78" s="121"/>
      <c r="LBN78" s="121"/>
      <c r="LBO78" s="121"/>
      <c r="LBP78" s="121"/>
      <c r="LBQ78" s="121"/>
      <c r="LBR78" s="121"/>
      <c r="LBS78" s="121"/>
      <c r="LBT78" s="121"/>
      <c r="LBU78" s="121"/>
      <c r="LBV78" s="121"/>
      <c r="LBW78" s="121"/>
      <c r="LBX78" s="121"/>
      <c r="LBY78" s="121"/>
      <c r="LBZ78" s="121"/>
      <c r="LCA78" s="121"/>
      <c r="LCB78" s="121"/>
      <c r="LCC78" s="121"/>
      <c r="LCD78" s="121"/>
      <c r="LCE78" s="121"/>
      <c r="LCF78" s="121"/>
      <c r="LCG78" s="121"/>
      <c r="LCH78" s="121"/>
      <c r="LCI78" s="121"/>
      <c r="LCJ78" s="121"/>
      <c r="LCK78" s="121"/>
      <c r="LCL78" s="121"/>
      <c r="LCM78" s="121"/>
      <c r="LCN78" s="121"/>
      <c r="LCO78" s="121"/>
      <c r="LCP78" s="121"/>
      <c r="LCQ78" s="121"/>
      <c r="LCR78" s="121"/>
      <c r="LCS78" s="121"/>
      <c r="LCT78" s="121"/>
      <c r="LCU78" s="121"/>
      <c r="LCV78" s="121"/>
      <c r="LCW78" s="121"/>
      <c r="LCX78" s="121"/>
      <c r="LCY78" s="121"/>
      <c r="LCZ78" s="121"/>
      <c r="LDA78" s="121"/>
      <c r="LDB78" s="121"/>
      <c r="LDC78" s="121"/>
      <c r="LDD78" s="121"/>
      <c r="LDE78" s="121"/>
      <c r="LDF78" s="121"/>
      <c r="LDG78" s="121"/>
      <c r="LDH78" s="121"/>
      <c r="LDI78" s="121"/>
      <c r="LDJ78" s="121"/>
      <c r="LDK78" s="121"/>
      <c r="LDL78" s="121"/>
      <c r="LDM78" s="121"/>
      <c r="LDN78" s="121"/>
      <c r="LDO78" s="121"/>
      <c r="LDP78" s="121"/>
      <c r="LDQ78" s="121"/>
      <c r="LDR78" s="121"/>
      <c r="LDS78" s="121"/>
      <c r="LDT78" s="121"/>
      <c r="LDU78" s="121"/>
      <c r="LDV78" s="121"/>
      <c r="LDW78" s="121"/>
      <c r="LDX78" s="121"/>
      <c r="LDY78" s="121"/>
      <c r="LDZ78" s="121"/>
      <c r="LEA78" s="121"/>
      <c r="LEB78" s="121"/>
      <c r="LEC78" s="121"/>
      <c r="LED78" s="121"/>
      <c r="LEE78" s="121"/>
      <c r="LEF78" s="121"/>
      <c r="LEG78" s="121"/>
      <c r="LEH78" s="121"/>
      <c r="LEI78" s="121"/>
      <c r="LEJ78" s="121"/>
      <c r="LEK78" s="121"/>
      <c r="LEL78" s="121"/>
      <c r="LEM78" s="121"/>
      <c r="LEN78" s="121"/>
      <c r="LEO78" s="121"/>
      <c r="LEP78" s="121"/>
      <c r="LEQ78" s="121"/>
      <c r="LER78" s="121"/>
      <c r="LES78" s="121"/>
      <c r="LET78" s="121"/>
      <c r="LEU78" s="121"/>
      <c r="LEV78" s="121"/>
      <c r="LEW78" s="121"/>
      <c r="LEX78" s="121"/>
      <c r="LEY78" s="121"/>
      <c r="LEZ78" s="121"/>
      <c r="LFA78" s="121"/>
      <c r="LFB78" s="121"/>
      <c r="LFC78" s="121"/>
      <c r="LFD78" s="121"/>
      <c r="LFE78" s="121"/>
      <c r="LFF78" s="121"/>
      <c r="LFG78" s="121"/>
      <c r="LFH78" s="121"/>
      <c r="LFI78" s="121"/>
      <c r="LFJ78" s="121"/>
      <c r="LFK78" s="121"/>
      <c r="LFL78" s="121"/>
      <c r="LFM78" s="121"/>
      <c r="LFN78" s="121"/>
      <c r="LFO78" s="121"/>
      <c r="LFP78" s="121"/>
      <c r="LFQ78" s="121"/>
      <c r="LFR78" s="121"/>
      <c r="LFS78" s="121"/>
      <c r="LFT78" s="121"/>
      <c r="LFU78" s="121"/>
      <c r="LFV78" s="121"/>
      <c r="LFW78" s="121"/>
      <c r="LFX78" s="121"/>
      <c r="LFY78" s="121"/>
      <c r="LFZ78" s="121"/>
      <c r="LGA78" s="121"/>
      <c r="LGB78" s="121"/>
      <c r="LGC78" s="121"/>
      <c r="LGD78" s="121"/>
      <c r="LGE78" s="121"/>
      <c r="LGF78" s="121"/>
      <c r="LGG78" s="121"/>
      <c r="LGH78" s="121"/>
      <c r="LGI78" s="121"/>
      <c r="LGJ78" s="121"/>
      <c r="LGK78" s="121"/>
      <c r="LGL78" s="121"/>
      <c r="LGM78" s="121"/>
      <c r="LGN78" s="121"/>
      <c r="LGO78" s="121"/>
      <c r="LGP78" s="121"/>
      <c r="LGQ78" s="121"/>
      <c r="LGR78" s="121"/>
      <c r="LGS78" s="121"/>
      <c r="LGT78" s="121"/>
      <c r="LGU78" s="121"/>
      <c r="LGV78" s="121"/>
      <c r="LGW78" s="121"/>
      <c r="LGX78" s="121"/>
      <c r="LGY78" s="121"/>
      <c r="LGZ78" s="121"/>
      <c r="LHA78" s="121"/>
      <c r="LHB78" s="121"/>
      <c r="LHC78" s="121"/>
      <c r="LHD78" s="121"/>
      <c r="LHE78" s="121"/>
      <c r="LHF78" s="121"/>
      <c r="LHG78" s="121"/>
      <c r="LHH78" s="121"/>
      <c r="LHI78" s="121"/>
      <c r="LHJ78" s="121"/>
      <c r="LHK78" s="121"/>
      <c r="LHL78" s="121"/>
      <c r="LHM78" s="121"/>
      <c r="LHN78" s="121"/>
      <c r="LHO78" s="121"/>
      <c r="LHP78" s="121"/>
      <c r="LHQ78" s="121"/>
      <c r="LHR78" s="121"/>
      <c r="LHS78" s="121"/>
      <c r="LHT78" s="121"/>
      <c r="LHU78" s="121"/>
      <c r="LHV78" s="121"/>
      <c r="LHW78" s="121"/>
      <c r="LHX78" s="121"/>
      <c r="LHY78" s="121"/>
      <c r="LHZ78" s="121"/>
      <c r="LIA78" s="121"/>
      <c r="LIB78" s="121"/>
      <c r="LIC78" s="121"/>
      <c r="LID78" s="121"/>
      <c r="LIE78" s="121"/>
      <c r="LIF78" s="121"/>
      <c r="LIG78" s="121"/>
      <c r="LIH78" s="121"/>
      <c r="LII78" s="121"/>
      <c r="LIJ78" s="121"/>
      <c r="LIK78" s="121"/>
      <c r="LIL78" s="121"/>
      <c r="LIM78" s="121"/>
      <c r="LIN78" s="121"/>
      <c r="LIO78" s="121"/>
      <c r="LIP78" s="121"/>
      <c r="LIQ78" s="121"/>
      <c r="LIR78" s="121"/>
      <c r="LIS78" s="121"/>
      <c r="LIT78" s="121"/>
      <c r="LIU78" s="121"/>
      <c r="LIV78" s="121"/>
      <c r="LIW78" s="121"/>
      <c r="LIX78" s="121"/>
      <c r="LIY78" s="121"/>
      <c r="LIZ78" s="121"/>
      <c r="LJA78" s="121"/>
      <c r="LJB78" s="121"/>
      <c r="LJC78" s="121"/>
      <c r="LJD78" s="121"/>
      <c r="LJE78" s="121"/>
      <c r="LJF78" s="121"/>
      <c r="LJG78" s="121"/>
      <c r="LJH78" s="121"/>
      <c r="LJI78" s="121"/>
      <c r="LJJ78" s="121"/>
      <c r="LJK78" s="121"/>
      <c r="LJL78" s="121"/>
      <c r="LJM78" s="121"/>
      <c r="LJN78" s="121"/>
      <c r="LJO78" s="121"/>
      <c r="LJP78" s="121"/>
      <c r="LJQ78" s="121"/>
      <c r="LJR78" s="121"/>
      <c r="LJS78" s="121"/>
      <c r="LJT78" s="121"/>
      <c r="LJU78" s="121"/>
      <c r="LJV78" s="121"/>
      <c r="LJW78" s="121"/>
      <c r="LJX78" s="121"/>
      <c r="LJY78" s="121"/>
      <c r="LJZ78" s="121"/>
      <c r="LKA78" s="121"/>
      <c r="LKB78" s="121"/>
      <c r="LKC78" s="121"/>
      <c r="LKD78" s="121"/>
      <c r="LKE78" s="121"/>
      <c r="LKF78" s="121"/>
      <c r="LKG78" s="121"/>
      <c r="LKH78" s="121"/>
      <c r="LKI78" s="121"/>
      <c r="LKJ78" s="121"/>
      <c r="LKK78" s="121"/>
      <c r="LKL78" s="121"/>
      <c r="LKM78" s="121"/>
      <c r="LKN78" s="121"/>
      <c r="LKO78" s="121"/>
      <c r="LKP78" s="121"/>
      <c r="LKQ78" s="121"/>
      <c r="LKR78" s="121"/>
      <c r="LKS78" s="121"/>
      <c r="LKT78" s="121"/>
      <c r="LKU78" s="121"/>
      <c r="LKV78" s="121"/>
      <c r="LKW78" s="121"/>
      <c r="LKX78" s="121"/>
      <c r="LKY78" s="121"/>
      <c r="LKZ78" s="121"/>
      <c r="LLA78" s="121"/>
      <c r="LLB78" s="121"/>
      <c r="LLC78" s="121"/>
      <c r="LLD78" s="121"/>
      <c r="LLE78" s="121"/>
      <c r="LLF78" s="121"/>
      <c r="LLG78" s="121"/>
      <c r="LLH78" s="121"/>
      <c r="LLI78" s="121"/>
      <c r="LLJ78" s="121"/>
      <c r="LLK78" s="121"/>
      <c r="LLL78" s="121"/>
      <c r="LLM78" s="121"/>
      <c r="LLN78" s="121"/>
      <c r="LLO78" s="121"/>
      <c r="LLP78" s="121"/>
      <c r="LLQ78" s="121"/>
      <c r="LLR78" s="121"/>
      <c r="LLS78" s="121"/>
      <c r="LLT78" s="121"/>
      <c r="LLU78" s="121"/>
      <c r="LLV78" s="121"/>
      <c r="LLW78" s="121"/>
      <c r="LLX78" s="121"/>
      <c r="LLY78" s="121"/>
      <c r="LLZ78" s="121"/>
      <c r="LMA78" s="121"/>
      <c r="LMB78" s="121"/>
      <c r="LMC78" s="121"/>
      <c r="LMD78" s="121"/>
      <c r="LME78" s="121"/>
      <c r="LMF78" s="121"/>
      <c r="LMG78" s="121"/>
      <c r="LMH78" s="121"/>
      <c r="LMI78" s="121"/>
      <c r="LMJ78" s="121"/>
      <c r="LMK78" s="121"/>
      <c r="LML78" s="121"/>
      <c r="LMM78" s="121"/>
      <c r="LMN78" s="121"/>
      <c r="LMO78" s="121"/>
      <c r="LMP78" s="121"/>
      <c r="LMQ78" s="121"/>
      <c r="LMR78" s="121"/>
      <c r="LMS78" s="121"/>
      <c r="LMT78" s="121"/>
      <c r="LMU78" s="121"/>
      <c r="LMV78" s="121"/>
      <c r="LMW78" s="121"/>
      <c r="LMX78" s="121"/>
      <c r="LMY78" s="121"/>
      <c r="LMZ78" s="121"/>
      <c r="LNA78" s="121"/>
      <c r="LNB78" s="121"/>
      <c r="LNC78" s="121"/>
      <c r="LND78" s="121"/>
      <c r="LNE78" s="121"/>
      <c r="LNF78" s="121"/>
      <c r="LNG78" s="121"/>
      <c r="LNH78" s="121"/>
      <c r="LNI78" s="121"/>
      <c r="LNJ78" s="121"/>
      <c r="LNK78" s="121"/>
      <c r="LNL78" s="121"/>
      <c r="LNM78" s="121"/>
      <c r="LNN78" s="121"/>
      <c r="LNO78" s="121"/>
      <c r="LNP78" s="121"/>
      <c r="LNQ78" s="121"/>
      <c r="LNR78" s="121"/>
      <c r="LNS78" s="121"/>
      <c r="LNT78" s="121"/>
      <c r="LNU78" s="121"/>
      <c r="LNV78" s="121"/>
      <c r="LNW78" s="121"/>
      <c r="LNX78" s="121"/>
      <c r="LNY78" s="121"/>
      <c r="LNZ78" s="121"/>
      <c r="LOA78" s="121"/>
      <c r="LOB78" s="121"/>
      <c r="LOC78" s="121"/>
      <c r="LOD78" s="121"/>
      <c r="LOE78" s="121"/>
      <c r="LOF78" s="121"/>
      <c r="LOG78" s="121"/>
      <c r="LOH78" s="121"/>
      <c r="LOI78" s="121"/>
      <c r="LOJ78" s="121"/>
      <c r="LOK78" s="121"/>
      <c r="LOL78" s="121"/>
      <c r="LOM78" s="121"/>
      <c r="LON78" s="121"/>
      <c r="LOO78" s="121"/>
      <c r="LOP78" s="121"/>
      <c r="LOQ78" s="121"/>
      <c r="LOR78" s="121"/>
      <c r="LOS78" s="121"/>
      <c r="LOT78" s="121"/>
      <c r="LOU78" s="121"/>
      <c r="LOV78" s="121"/>
      <c r="LOW78" s="121"/>
      <c r="LOX78" s="121"/>
      <c r="LOY78" s="121"/>
      <c r="LOZ78" s="121"/>
      <c r="LPA78" s="121"/>
      <c r="LPB78" s="121"/>
      <c r="LPC78" s="121"/>
      <c r="LPD78" s="121"/>
      <c r="LPE78" s="121"/>
      <c r="LPF78" s="121"/>
      <c r="LPG78" s="121"/>
      <c r="LPH78" s="121"/>
      <c r="LPI78" s="121"/>
      <c r="LPJ78" s="121"/>
      <c r="LPK78" s="121"/>
      <c r="LPL78" s="121"/>
      <c r="LPM78" s="121"/>
      <c r="LPN78" s="121"/>
      <c r="LPO78" s="121"/>
      <c r="LPP78" s="121"/>
      <c r="LPQ78" s="121"/>
      <c r="LPR78" s="121"/>
      <c r="LPS78" s="121"/>
      <c r="LPT78" s="121"/>
      <c r="LPU78" s="121"/>
      <c r="LPV78" s="121"/>
      <c r="LPW78" s="121"/>
      <c r="LPX78" s="121"/>
      <c r="LPY78" s="121"/>
      <c r="LPZ78" s="121"/>
      <c r="LQA78" s="121"/>
      <c r="LQB78" s="121"/>
      <c r="LQC78" s="121"/>
      <c r="LQD78" s="121"/>
      <c r="LQE78" s="121"/>
      <c r="LQF78" s="121"/>
      <c r="LQG78" s="121"/>
      <c r="LQH78" s="121"/>
      <c r="LQI78" s="121"/>
      <c r="LQJ78" s="121"/>
      <c r="LQK78" s="121"/>
      <c r="LQL78" s="121"/>
      <c r="LQM78" s="121"/>
      <c r="LQN78" s="121"/>
      <c r="LQO78" s="121"/>
      <c r="LQP78" s="121"/>
      <c r="LQQ78" s="121"/>
      <c r="LQR78" s="121"/>
      <c r="LQS78" s="121"/>
      <c r="LQT78" s="121"/>
      <c r="LQU78" s="121"/>
      <c r="LQV78" s="121"/>
      <c r="LQW78" s="121"/>
      <c r="LQX78" s="121"/>
      <c r="LQY78" s="121"/>
      <c r="LQZ78" s="121"/>
      <c r="LRA78" s="121"/>
      <c r="LRB78" s="121"/>
      <c r="LRC78" s="121"/>
      <c r="LRD78" s="121"/>
      <c r="LRE78" s="121"/>
      <c r="LRF78" s="121"/>
      <c r="LRG78" s="121"/>
      <c r="LRH78" s="121"/>
      <c r="LRI78" s="121"/>
      <c r="LRJ78" s="121"/>
      <c r="LRK78" s="121"/>
      <c r="LRL78" s="121"/>
      <c r="LRM78" s="121"/>
      <c r="LRN78" s="121"/>
      <c r="LRO78" s="121"/>
      <c r="LRP78" s="121"/>
      <c r="LRQ78" s="121"/>
      <c r="LRR78" s="121"/>
      <c r="LRS78" s="121"/>
      <c r="LRT78" s="121"/>
      <c r="LRU78" s="121"/>
      <c r="LRV78" s="121"/>
      <c r="LRW78" s="121"/>
      <c r="LRX78" s="121"/>
      <c r="LRY78" s="121"/>
      <c r="LRZ78" s="121"/>
      <c r="LSA78" s="121"/>
      <c r="LSB78" s="121"/>
      <c r="LSC78" s="121"/>
      <c r="LSD78" s="121"/>
      <c r="LSE78" s="121"/>
      <c r="LSF78" s="121"/>
      <c r="LSG78" s="121"/>
      <c r="LSH78" s="121"/>
      <c r="LSI78" s="121"/>
      <c r="LSJ78" s="121"/>
      <c r="LSK78" s="121"/>
      <c r="LSL78" s="121"/>
      <c r="LSM78" s="121"/>
      <c r="LSN78" s="121"/>
      <c r="LSO78" s="121"/>
      <c r="LSP78" s="121"/>
      <c r="LSQ78" s="121"/>
      <c r="LSR78" s="121"/>
      <c r="LSS78" s="121"/>
      <c r="LST78" s="121"/>
      <c r="LSU78" s="121"/>
      <c r="LSV78" s="121"/>
      <c r="LSW78" s="121"/>
      <c r="LSX78" s="121"/>
      <c r="LSY78" s="121"/>
      <c r="LSZ78" s="121"/>
      <c r="LTA78" s="121"/>
      <c r="LTB78" s="121"/>
      <c r="LTC78" s="121"/>
      <c r="LTD78" s="121"/>
      <c r="LTE78" s="121"/>
      <c r="LTF78" s="121"/>
      <c r="LTG78" s="121"/>
      <c r="LTH78" s="121"/>
      <c r="LTI78" s="121"/>
      <c r="LTJ78" s="121"/>
      <c r="LTK78" s="121"/>
      <c r="LTL78" s="121"/>
      <c r="LTM78" s="121"/>
      <c r="LTN78" s="121"/>
      <c r="LTO78" s="121"/>
      <c r="LTP78" s="121"/>
      <c r="LTQ78" s="121"/>
      <c r="LTR78" s="121"/>
      <c r="LTS78" s="121"/>
      <c r="LTT78" s="121"/>
      <c r="LTU78" s="121"/>
      <c r="LTV78" s="121"/>
      <c r="LTW78" s="121"/>
      <c r="LTX78" s="121"/>
      <c r="LTY78" s="121"/>
      <c r="LTZ78" s="121"/>
      <c r="LUA78" s="121"/>
      <c r="LUB78" s="121"/>
      <c r="LUC78" s="121"/>
      <c r="LUD78" s="121"/>
      <c r="LUE78" s="121"/>
      <c r="LUF78" s="121"/>
      <c r="LUG78" s="121"/>
      <c r="LUH78" s="121"/>
      <c r="LUI78" s="121"/>
      <c r="LUJ78" s="121"/>
      <c r="LUK78" s="121"/>
      <c r="LUL78" s="121"/>
      <c r="LUM78" s="121"/>
      <c r="LUN78" s="121"/>
      <c r="LUO78" s="121"/>
      <c r="LUP78" s="121"/>
      <c r="LUQ78" s="121"/>
      <c r="LUR78" s="121"/>
      <c r="LUS78" s="121"/>
      <c r="LUT78" s="121"/>
      <c r="LUU78" s="121"/>
      <c r="LUV78" s="121"/>
      <c r="LUW78" s="121"/>
      <c r="LUX78" s="121"/>
      <c r="LUY78" s="121"/>
      <c r="LUZ78" s="121"/>
      <c r="LVA78" s="121"/>
      <c r="LVB78" s="121"/>
      <c r="LVC78" s="121"/>
      <c r="LVD78" s="121"/>
      <c r="LVE78" s="121"/>
      <c r="LVF78" s="121"/>
      <c r="LVG78" s="121"/>
      <c r="LVH78" s="121"/>
      <c r="LVI78" s="121"/>
      <c r="LVJ78" s="121"/>
      <c r="LVK78" s="121"/>
      <c r="LVL78" s="121"/>
      <c r="LVM78" s="121"/>
      <c r="LVN78" s="121"/>
      <c r="LVO78" s="121"/>
      <c r="LVP78" s="121"/>
      <c r="LVQ78" s="121"/>
      <c r="LVR78" s="121"/>
      <c r="LVS78" s="121"/>
      <c r="LVT78" s="121"/>
      <c r="LVU78" s="121"/>
      <c r="LVV78" s="121"/>
      <c r="LVW78" s="121"/>
      <c r="LVX78" s="121"/>
      <c r="LVY78" s="121"/>
      <c r="LVZ78" s="121"/>
      <c r="LWA78" s="121"/>
      <c r="LWB78" s="121"/>
      <c r="LWC78" s="121"/>
      <c r="LWD78" s="121"/>
      <c r="LWE78" s="121"/>
      <c r="LWF78" s="121"/>
      <c r="LWG78" s="121"/>
      <c r="LWH78" s="121"/>
      <c r="LWI78" s="121"/>
      <c r="LWJ78" s="121"/>
      <c r="LWK78" s="121"/>
      <c r="LWL78" s="121"/>
      <c r="LWM78" s="121"/>
      <c r="LWN78" s="121"/>
      <c r="LWO78" s="121"/>
      <c r="LWP78" s="121"/>
      <c r="LWQ78" s="121"/>
      <c r="LWR78" s="121"/>
      <c r="LWS78" s="121"/>
      <c r="LWT78" s="121"/>
      <c r="LWU78" s="121"/>
      <c r="LWV78" s="121"/>
      <c r="LWW78" s="121"/>
      <c r="LWX78" s="121"/>
      <c r="LWY78" s="121"/>
      <c r="LWZ78" s="121"/>
      <c r="LXA78" s="121"/>
      <c r="LXB78" s="121"/>
      <c r="LXC78" s="121"/>
      <c r="LXD78" s="121"/>
      <c r="LXE78" s="121"/>
      <c r="LXF78" s="121"/>
      <c r="LXG78" s="121"/>
      <c r="LXH78" s="121"/>
      <c r="LXI78" s="121"/>
      <c r="LXJ78" s="121"/>
      <c r="LXK78" s="121"/>
      <c r="LXL78" s="121"/>
      <c r="LXM78" s="121"/>
      <c r="LXN78" s="121"/>
      <c r="LXO78" s="121"/>
      <c r="LXP78" s="121"/>
      <c r="LXQ78" s="121"/>
      <c r="LXR78" s="121"/>
      <c r="LXS78" s="121"/>
      <c r="LXT78" s="121"/>
      <c r="LXU78" s="121"/>
      <c r="LXV78" s="121"/>
      <c r="LXW78" s="121"/>
      <c r="LXX78" s="121"/>
      <c r="LXY78" s="121"/>
      <c r="LXZ78" s="121"/>
      <c r="LYA78" s="121"/>
      <c r="LYB78" s="121"/>
      <c r="LYC78" s="121"/>
      <c r="LYD78" s="121"/>
      <c r="LYE78" s="121"/>
      <c r="LYF78" s="121"/>
      <c r="LYG78" s="121"/>
      <c r="LYH78" s="121"/>
      <c r="LYI78" s="121"/>
      <c r="LYJ78" s="121"/>
      <c r="LYK78" s="121"/>
      <c r="LYL78" s="121"/>
      <c r="LYM78" s="121"/>
      <c r="LYN78" s="121"/>
      <c r="LYO78" s="121"/>
      <c r="LYP78" s="121"/>
      <c r="LYQ78" s="121"/>
      <c r="LYR78" s="121"/>
      <c r="LYS78" s="121"/>
      <c r="LYT78" s="121"/>
      <c r="LYU78" s="121"/>
      <c r="LYV78" s="121"/>
      <c r="LYW78" s="121"/>
      <c r="LYX78" s="121"/>
      <c r="LYY78" s="121"/>
      <c r="LYZ78" s="121"/>
      <c r="LZA78" s="121"/>
      <c r="LZB78" s="121"/>
      <c r="LZC78" s="121"/>
      <c r="LZD78" s="121"/>
      <c r="LZE78" s="121"/>
      <c r="LZF78" s="121"/>
      <c r="LZG78" s="121"/>
      <c r="LZH78" s="121"/>
      <c r="LZI78" s="121"/>
      <c r="LZJ78" s="121"/>
      <c r="LZK78" s="121"/>
      <c r="LZL78" s="121"/>
      <c r="LZM78" s="121"/>
      <c r="LZN78" s="121"/>
      <c r="LZO78" s="121"/>
      <c r="LZP78" s="121"/>
      <c r="LZQ78" s="121"/>
      <c r="LZR78" s="121"/>
      <c r="LZS78" s="121"/>
      <c r="LZT78" s="121"/>
      <c r="LZU78" s="121"/>
      <c r="LZV78" s="121"/>
      <c r="LZW78" s="121"/>
      <c r="LZX78" s="121"/>
      <c r="LZY78" s="121"/>
      <c r="LZZ78" s="121"/>
      <c r="MAA78" s="121"/>
      <c r="MAB78" s="121"/>
      <c r="MAC78" s="121"/>
      <c r="MAD78" s="121"/>
      <c r="MAE78" s="121"/>
      <c r="MAF78" s="121"/>
      <c r="MAG78" s="121"/>
      <c r="MAH78" s="121"/>
      <c r="MAI78" s="121"/>
      <c r="MAJ78" s="121"/>
      <c r="MAK78" s="121"/>
      <c r="MAL78" s="121"/>
      <c r="MAM78" s="121"/>
      <c r="MAN78" s="121"/>
      <c r="MAO78" s="121"/>
      <c r="MAP78" s="121"/>
      <c r="MAQ78" s="121"/>
      <c r="MAR78" s="121"/>
      <c r="MAS78" s="121"/>
      <c r="MAT78" s="121"/>
      <c r="MAU78" s="121"/>
      <c r="MAV78" s="121"/>
      <c r="MAW78" s="121"/>
      <c r="MAX78" s="121"/>
      <c r="MAY78" s="121"/>
      <c r="MAZ78" s="121"/>
      <c r="MBA78" s="121"/>
      <c r="MBB78" s="121"/>
      <c r="MBC78" s="121"/>
      <c r="MBD78" s="121"/>
      <c r="MBE78" s="121"/>
      <c r="MBF78" s="121"/>
      <c r="MBG78" s="121"/>
      <c r="MBH78" s="121"/>
      <c r="MBI78" s="121"/>
      <c r="MBJ78" s="121"/>
      <c r="MBK78" s="121"/>
      <c r="MBL78" s="121"/>
      <c r="MBM78" s="121"/>
      <c r="MBN78" s="121"/>
      <c r="MBO78" s="121"/>
      <c r="MBP78" s="121"/>
      <c r="MBQ78" s="121"/>
      <c r="MBR78" s="121"/>
      <c r="MBS78" s="121"/>
      <c r="MBT78" s="121"/>
      <c r="MBU78" s="121"/>
      <c r="MBV78" s="121"/>
      <c r="MBW78" s="121"/>
      <c r="MBX78" s="121"/>
      <c r="MBY78" s="121"/>
      <c r="MBZ78" s="121"/>
      <c r="MCA78" s="121"/>
      <c r="MCB78" s="121"/>
      <c r="MCC78" s="121"/>
      <c r="MCD78" s="121"/>
      <c r="MCE78" s="121"/>
      <c r="MCF78" s="121"/>
      <c r="MCG78" s="121"/>
      <c r="MCH78" s="121"/>
      <c r="MCI78" s="121"/>
      <c r="MCJ78" s="121"/>
      <c r="MCK78" s="121"/>
      <c r="MCL78" s="121"/>
      <c r="MCM78" s="121"/>
      <c r="MCN78" s="121"/>
      <c r="MCO78" s="121"/>
      <c r="MCP78" s="121"/>
      <c r="MCQ78" s="121"/>
      <c r="MCR78" s="121"/>
      <c r="MCS78" s="121"/>
      <c r="MCT78" s="121"/>
      <c r="MCU78" s="121"/>
      <c r="MCV78" s="121"/>
      <c r="MCW78" s="121"/>
      <c r="MCX78" s="121"/>
      <c r="MCY78" s="121"/>
      <c r="MCZ78" s="121"/>
      <c r="MDA78" s="121"/>
      <c r="MDB78" s="121"/>
      <c r="MDC78" s="121"/>
      <c r="MDD78" s="121"/>
      <c r="MDE78" s="121"/>
      <c r="MDF78" s="121"/>
      <c r="MDG78" s="121"/>
      <c r="MDH78" s="121"/>
      <c r="MDI78" s="121"/>
      <c r="MDJ78" s="121"/>
      <c r="MDK78" s="121"/>
      <c r="MDL78" s="121"/>
      <c r="MDM78" s="121"/>
      <c r="MDN78" s="121"/>
      <c r="MDO78" s="121"/>
      <c r="MDP78" s="121"/>
      <c r="MDQ78" s="121"/>
      <c r="MDR78" s="121"/>
      <c r="MDS78" s="121"/>
      <c r="MDT78" s="121"/>
      <c r="MDU78" s="121"/>
      <c r="MDV78" s="121"/>
      <c r="MDW78" s="121"/>
      <c r="MDX78" s="121"/>
      <c r="MDY78" s="121"/>
      <c r="MDZ78" s="121"/>
      <c r="MEA78" s="121"/>
      <c r="MEB78" s="121"/>
      <c r="MEC78" s="121"/>
      <c r="MED78" s="121"/>
      <c r="MEE78" s="121"/>
      <c r="MEF78" s="121"/>
      <c r="MEG78" s="121"/>
      <c r="MEH78" s="121"/>
      <c r="MEI78" s="121"/>
      <c r="MEJ78" s="121"/>
      <c r="MEK78" s="121"/>
      <c r="MEL78" s="121"/>
      <c r="MEM78" s="121"/>
      <c r="MEN78" s="121"/>
      <c r="MEO78" s="121"/>
      <c r="MEP78" s="121"/>
      <c r="MEQ78" s="121"/>
      <c r="MER78" s="121"/>
      <c r="MES78" s="121"/>
      <c r="MET78" s="121"/>
      <c r="MEU78" s="121"/>
      <c r="MEV78" s="121"/>
      <c r="MEW78" s="121"/>
      <c r="MEX78" s="121"/>
      <c r="MEY78" s="121"/>
      <c r="MEZ78" s="121"/>
      <c r="MFA78" s="121"/>
      <c r="MFB78" s="121"/>
      <c r="MFC78" s="121"/>
      <c r="MFD78" s="121"/>
      <c r="MFE78" s="121"/>
      <c r="MFF78" s="121"/>
      <c r="MFG78" s="121"/>
      <c r="MFH78" s="121"/>
      <c r="MFI78" s="121"/>
      <c r="MFJ78" s="121"/>
      <c r="MFK78" s="121"/>
      <c r="MFL78" s="121"/>
      <c r="MFM78" s="121"/>
      <c r="MFN78" s="121"/>
      <c r="MFO78" s="121"/>
      <c r="MFP78" s="121"/>
      <c r="MFQ78" s="121"/>
      <c r="MFR78" s="121"/>
      <c r="MFS78" s="121"/>
      <c r="MFT78" s="121"/>
      <c r="MFU78" s="121"/>
      <c r="MFV78" s="121"/>
      <c r="MFW78" s="121"/>
      <c r="MFX78" s="121"/>
      <c r="MFY78" s="121"/>
      <c r="MFZ78" s="121"/>
      <c r="MGA78" s="121"/>
      <c r="MGB78" s="121"/>
      <c r="MGC78" s="121"/>
      <c r="MGD78" s="121"/>
      <c r="MGE78" s="121"/>
      <c r="MGF78" s="121"/>
      <c r="MGG78" s="121"/>
      <c r="MGH78" s="121"/>
      <c r="MGI78" s="121"/>
      <c r="MGJ78" s="121"/>
      <c r="MGK78" s="121"/>
      <c r="MGL78" s="121"/>
      <c r="MGM78" s="121"/>
      <c r="MGN78" s="121"/>
      <c r="MGO78" s="121"/>
      <c r="MGP78" s="121"/>
      <c r="MGQ78" s="121"/>
      <c r="MGR78" s="121"/>
      <c r="MGS78" s="121"/>
      <c r="MGT78" s="121"/>
      <c r="MGU78" s="121"/>
      <c r="MGV78" s="121"/>
      <c r="MGW78" s="121"/>
      <c r="MGX78" s="121"/>
      <c r="MGY78" s="121"/>
      <c r="MGZ78" s="121"/>
      <c r="MHA78" s="121"/>
      <c r="MHB78" s="121"/>
      <c r="MHC78" s="121"/>
      <c r="MHD78" s="121"/>
      <c r="MHE78" s="121"/>
      <c r="MHF78" s="121"/>
      <c r="MHG78" s="121"/>
      <c r="MHH78" s="121"/>
      <c r="MHI78" s="121"/>
      <c r="MHJ78" s="121"/>
      <c r="MHK78" s="121"/>
      <c r="MHL78" s="121"/>
      <c r="MHM78" s="121"/>
      <c r="MHN78" s="121"/>
      <c r="MHO78" s="121"/>
      <c r="MHP78" s="121"/>
      <c r="MHQ78" s="121"/>
      <c r="MHR78" s="121"/>
      <c r="MHS78" s="121"/>
      <c r="MHT78" s="121"/>
      <c r="MHU78" s="121"/>
      <c r="MHV78" s="121"/>
      <c r="MHW78" s="121"/>
      <c r="MHX78" s="121"/>
      <c r="MHY78" s="121"/>
      <c r="MHZ78" s="121"/>
      <c r="MIA78" s="121"/>
      <c r="MIB78" s="121"/>
      <c r="MIC78" s="121"/>
      <c r="MID78" s="121"/>
      <c r="MIE78" s="121"/>
      <c r="MIF78" s="121"/>
      <c r="MIG78" s="121"/>
      <c r="MIH78" s="121"/>
      <c r="MII78" s="121"/>
      <c r="MIJ78" s="121"/>
      <c r="MIK78" s="121"/>
      <c r="MIL78" s="121"/>
      <c r="MIM78" s="121"/>
      <c r="MIN78" s="121"/>
      <c r="MIO78" s="121"/>
      <c r="MIP78" s="121"/>
      <c r="MIQ78" s="121"/>
      <c r="MIR78" s="121"/>
      <c r="MIS78" s="121"/>
      <c r="MIT78" s="121"/>
      <c r="MIU78" s="121"/>
      <c r="MIV78" s="121"/>
      <c r="MIW78" s="121"/>
      <c r="MIX78" s="121"/>
      <c r="MIY78" s="121"/>
      <c r="MIZ78" s="121"/>
      <c r="MJA78" s="121"/>
      <c r="MJB78" s="121"/>
      <c r="MJC78" s="121"/>
      <c r="MJD78" s="121"/>
      <c r="MJE78" s="121"/>
      <c r="MJF78" s="121"/>
      <c r="MJG78" s="121"/>
      <c r="MJH78" s="121"/>
      <c r="MJI78" s="121"/>
      <c r="MJJ78" s="121"/>
      <c r="MJK78" s="121"/>
      <c r="MJL78" s="121"/>
      <c r="MJM78" s="121"/>
      <c r="MJN78" s="121"/>
      <c r="MJO78" s="121"/>
      <c r="MJP78" s="121"/>
      <c r="MJQ78" s="121"/>
      <c r="MJR78" s="121"/>
      <c r="MJS78" s="121"/>
      <c r="MJT78" s="121"/>
      <c r="MJU78" s="121"/>
      <c r="MJV78" s="121"/>
      <c r="MJW78" s="121"/>
      <c r="MJX78" s="121"/>
      <c r="MJY78" s="121"/>
      <c r="MJZ78" s="121"/>
      <c r="MKA78" s="121"/>
      <c r="MKB78" s="121"/>
      <c r="MKC78" s="121"/>
      <c r="MKD78" s="121"/>
      <c r="MKE78" s="121"/>
      <c r="MKF78" s="121"/>
      <c r="MKG78" s="121"/>
      <c r="MKH78" s="121"/>
      <c r="MKI78" s="121"/>
      <c r="MKJ78" s="121"/>
      <c r="MKK78" s="121"/>
      <c r="MKL78" s="121"/>
      <c r="MKM78" s="121"/>
      <c r="MKN78" s="121"/>
      <c r="MKO78" s="121"/>
      <c r="MKP78" s="121"/>
      <c r="MKQ78" s="121"/>
      <c r="MKR78" s="121"/>
      <c r="MKS78" s="121"/>
      <c r="MKT78" s="121"/>
      <c r="MKU78" s="121"/>
      <c r="MKV78" s="121"/>
      <c r="MKW78" s="121"/>
      <c r="MKX78" s="121"/>
      <c r="MKY78" s="121"/>
      <c r="MKZ78" s="121"/>
      <c r="MLA78" s="121"/>
      <c r="MLB78" s="121"/>
      <c r="MLC78" s="121"/>
      <c r="MLD78" s="121"/>
      <c r="MLE78" s="121"/>
      <c r="MLF78" s="121"/>
      <c r="MLG78" s="121"/>
      <c r="MLH78" s="121"/>
      <c r="MLI78" s="121"/>
      <c r="MLJ78" s="121"/>
      <c r="MLK78" s="121"/>
      <c r="MLL78" s="121"/>
      <c r="MLM78" s="121"/>
      <c r="MLN78" s="121"/>
      <c r="MLO78" s="121"/>
      <c r="MLP78" s="121"/>
      <c r="MLQ78" s="121"/>
      <c r="MLR78" s="121"/>
      <c r="MLS78" s="121"/>
      <c r="MLT78" s="121"/>
      <c r="MLU78" s="121"/>
      <c r="MLV78" s="121"/>
      <c r="MLW78" s="121"/>
      <c r="MLX78" s="121"/>
      <c r="MLY78" s="121"/>
      <c r="MLZ78" s="121"/>
      <c r="MMA78" s="121"/>
      <c r="MMB78" s="121"/>
      <c r="MMC78" s="121"/>
      <c r="MMD78" s="121"/>
      <c r="MME78" s="121"/>
      <c r="MMF78" s="121"/>
      <c r="MMG78" s="121"/>
      <c r="MMH78" s="121"/>
      <c r="MMI78" s="121"/>
      <c r="MMJ78" s="121"/>
      <c r="MMK78" s="121"/>
      <c r="MML78" s="121"/>
      <c r="MMM78" s="121"/>
      <c r="MMN78" s="121"/>
      <c r="MMO78" s="121"/>
      <c r="MMP78" s="121"/>
      <c r="MMQ78" s="121"/>
      <c r="MMR78" s="121"/>
      <c r="MMS78" s="121"/>
      <c r="MMT78" s="121"/>
      <c r="MMU78" s="121"/>
      <c r="MMV78" s="121"/>
      <c r="MMW78" s="121"/>
      <c r="MMX78" s="121"/>
      <c r="MMY78" s="121"/>
      <c r="MMZ78" s="121"/>
      <c r="MNA78" s="121"/>
      <c r="MNB78" s="121"/>
      <c r="MNC78" s="121"/>
      <c r="MND78" s="121"/>
      <c r="MNE78" s="121"/>
      <c r="MNF78" s="121"/>
      <c r="MNG78" s="121"/>
      <c r="MNH78" s="121"/>
      <c r="MNI78" s="121"/>
      <c r="MNJ78" s="121"/>
      <c r="MNK78" s="121"/>
      <c r="MNL78" s="121"/>
      <c r="MNM78" s="121"/>
      <c r="MNN78" s="121"/>
      <c r="MNO78" s="121"/>
      <c r="MNP78" s="121"/>
      <c r="MNQ78" s="121"/>
      <c r="MNR78" s="121"/>
      <c r="MNS78" s="121"/>
      <c r="MNT78" s="121"/>
      <c r="MNU78" s="121"/>
      <c r="MNV78" s="121"/>
      <c r="MNW78" s="121"/>
      <c r="MNX78" s="121"/>
      <c r="MNY78" s="121"/>
      <c r="MNZ78" s="121"/>
      <c r="MOA78" s="121"/>
      <c r="MOB78" s="121"/>
      <c r="MOC78" s="121"/>
      <c r="MOD78" s="121"/>
      <c r="MOE78" s="121"/>
      <c r="MOF78" s="121"/>
      <c r="MOG78" s="121"/>
      <c r="MOH78" s="121"/>
      <c r="MOI78" s="121"/>
      <c r="MOJ78" s="121"/>
      <c r="MOK78" s="121"/>
      <c r="MOL78" s="121"/>
      <c r="MOM78" s="121"/>
      <c r="MON78" s="121"/>
      <c r="MOO78" s="121"/>
      <c r="MOP78" s="121"/>
      <c r="MOQ78" s="121"/>
      <c r="MOR78" s="121"/>
      <c r="MOS78" s="121"/>
      <c r="MOT78" s="121"/>
      <c r="MOU78" s="121"/>
      <c r="MOV78" s="121"/>
      <c r="MOW78" s="121"/>
      <c r="MOX78" s="121"/>
      <c r="MOY78" s="121"/>
      <c r="MOZ78" s="121"/>
      <c r="MPA78" s="121"/>
      <c r="MPB78" s="121"/>
      <c r="MPC78" s="121"/>
      <c r="MPD78" s="121"/>
      <c r="MPE78" s="121"/>
      <c r="MPF78" s="121"/>
      <c r="MPG78" s="121"/>
      <c r="MPH78" s="121"/>
      <c r="MPI78" s="121"/>
      <c r="MPJ78" s="121"/>
      <c r="MPK78" s="121"/>
      <c r="MPL78" s="121"/>
      <c r="MPM78" s="121"/>
      <c r="MPN78" s="121"/>
      <c r="MPO78" s="121"/>
      <c r="MPP78" s="121"/>
      <c r="MPQ78" s="121"/>
      <c r="MPR78" s="121"/>
      <c r="MPS78" s="121"/>
      <c r="MPT78" s="121"/>
      <c r="MPU78" s="121"/>
      <c r="MPV78" s="121"/>
      <c r="MPW78" s="121"/>
      <c r="MPX78" s="121"/>
      <c r="MPY78" s="121"/>
      <c r="MPZ78" s="121"/>
      <c r="MQA78" s="121"/>
      <c r="MQB78" s="121"/>
      <c r="MQC78" s="121"/>
      <c r="MQD78" s="121"/>
      <c r="MQE78" s="121"/>
      <c r="MQF78" s="121"/>
      <c r="MQG78" s="121"/>
      <c r="MQH78" s="121"/>
      <c r="MQI78" s="121"/>
      <c r="MQJ78" s="121"/>
      <c r="MQK78" s="121"/>
      <c r="MQL78" s="121"/>
      <c r="MQM78" s="121"/>
      <c r="MQN78" s="121"/>
      <c r="MQO78" s="121"/>
      <c r="MQP78" s="121"/>
      <c r="MQQ78" s="121"/>
      <c r="MQR78" s="121"/>
      <c r="MQS78" s="121"/>
      <c r="MQT78" s="121"/>
      <c r="MQU78" s="121"/>
      <c r="MQV78" s="121"/>
      <c r="MQW78" s="121"/>
      <c r="MQX78" s="121"/>
      <c r="MQY78" s="121"/>
      <c r="MQZ78" s="121"/>
      <c r="MRA78" s="121"/>
      <c r="MRB78" s="121"/>
      <c r="MRC78" s="121"/>
      <c r="MRD78" s="121"/>
      <c r="MRE78" s="121"/>
      <c r="MRF78" s="121"/>
      <c r="MRG78" s="121"/>
      <c r="MRH78" s="121"/>
      <c r="MRI78" s="121"/>
      <c r="MRJ78" s="121"/>
      <c r="MRK78" s="121"/>
      <c r="MRL78" s="121"/>
      <c r="MRM78" s="121"/>
      <c r="MRN78" s="121"/>
      <c r="MRO78" s="121"/>
      <c r="MRP78" s="121"/>
      <c r="MRQ78" s="121"/>
      <c r="MRR78" s="121"/>
      <c r="MRS78" s="121"/>
      <c r="MRT78" s="121"/>
      <c r="MRU78" s="121"/>
      <c r="MRV78" s="121"/>
      <c r="MRW78" s="121"/>
      <c r="MRX78" s="121"/>
      <c r="MRY78" s="121"/>
      <c r="MRZ78" s="121"/>
      <c r="MSA78" s="121"/>
      <c r="MSB78" s="121"/>
      <c r="MSC78" s="121"/>
      <c r="MSD78" s="121"/>
      <c r="MSE78" s="121"/>
      <c r="MSF78" s="121"/>
      <c r="MSG78" s="121"/>
      <c r="MSH78" s="121"/>
      <c r="MSI78" s="121"/>
      <c r="MSJ78" s="121"/>
      <c r="MSK78" s="121"/>
      <c r="MSL78" s="121"/>
      <c r="MSM78" s="121"/>
      <c r="MSN78" s="121"/>
      <c r="MSO78" s="121"/>
      <c r="MSP78" s="121"/>
      <c r="MSQ78" s="121"/>
      <c r="MSR78" s="121"/>
      <c r="MSS78" s="121"/>
      <c r="MST78" s="121"/>
      <c r="MSU78" s="121"/>
      <c r="MSV78" s="121"/>
      <c r="MSW78" s="121"/>
      <c r="MSX78" s="121"/>
      <c r="MSY78" s="121"/>
      <c r="MSZ78" s="121"/>
      <c r="MTA78" s="121"/>
      <c r="MTB78" s="121"/>
      <c r="MTC78" s="121"/>
      <c r="MTD78" s="121"/>
      <c r="MTE78" s="121"/>
      <c r="MTF78" s="121"/>
      <c r="MTG78" s="121"/>
      <c r="MTH78" s="121"/>
      <c r="MTI78" s="121"/>
      <c r="MTJ78" s="121"/>
      <c r="MTK78" s="121"/>
      <c r="MTL78" s="121"/>
      <c r="MTM78" s="121"/>
      <c r="MTN78" s="121"/>
      <c r="MTO78" s="121"/>
      <c r="MTP78" s="121"/>
      <c r="MTQ78" s="121"/>
      <c r="MTR78" s="121"/>
      <c r="MTS78" s="121"/>
      <c r="MTT78" s="121"/>
      <c r="MTU78" s="121"/>
      <c r="MTV78" s="121"/>
      <c r="MTW78" s="121"/>
      <c r="MTX78" s="121"/>
      <c r="MTY78" s="121"/>
      <c r="MTZ78" s="121"/>
      <c r="MUA78" s="121"/>
      <c r="MUB78" s="121"/>
      <c r="MUC78" s="121"/>
      <c r="MUD78" s="121"/>
      <c r="MUE78" s="121"/>
      <c r="MUF78" s="121"/>
      <c r="MUG78" s="121"/>
      <c r="MUH78" s="121"/>
      <c r="MUI78" s="121"/>
      <c r="MUJ78" s="121"/>
      <c r="MUK78" s="121"/>
      <c r="MUL78" s="121"/>
      <c r="MUM78" s="121"/>
      <c r="MUN78" s="121"/>
      <c r="MUO78" s="121"/>
      <c r="MUP78" s="121"/>
      <c r="MUQ78" s="121"/>
      <c r="MUR78" s="121"/>
      <c r="MUS78" s="121"/>
      <c r="MUT78" s="121"/>
      <c r="MUU78" s="121"/>
      <c r="MUV78" s="121"/>
      <c r="MUW78" s="121"/>
      <c r="MUX78" s="121"/>
      <c r="MUY78" s="121"/>
      <c r="MUZ78" s="121"/>
      <c r="MVA78" s="121"/>
      <c r="MVB78" s="121"/>
      <c r="MVC78" s="121"/>
      <c r="MVD78" s="121"/>
      <c r="MVE78" s="121"/>
      <c r="MVF78" s="121"/>
      <c r="MVG78" s="121"/>
      <c r="MVH78" s="121"/>
      <c r="MVI78" s="121"/>
      <c r="MVJ78" s="121"/>
      <c r="MVK78" s="121"/>
      <c r="MVL78" s="121"/>
      <c r="MVM78" s="121"/>
      <c r="MVN78" s="121"/>
      <c r="MVO78" s="121"/>
      <c r="MVP78" s="121"/>
      <c r="MVQ78" s="121"/>
      <c r="MVR78" s="121"/>
      <c r="MVS78" s="121"/>
      <c r="MVT78" s="121"/>
      <c r="MVU78" s="121"/>
      <c r="MVV78" s="121"/>
      <c r="MVW78" s="121"/>
      <c r="MVX78" s="121"/>
      <c r="MVY78" s="121"/>
      <c r="MVZ78" s="121"/>
      <c r="MWA78" s="121"/>
      <c r="MWB78" s="121"/>
      <c r="MWC78" s="121"/>
      <c r="MWD78" s="121"/>
      <c r="MWE78" s="121"/>
      <c r="MWF78" s="121"/>
      <c r="MWG78" s="121"/>
      <c r="MWH78" s="121"/>
      <c r="MWI78" s="121"/>
      <c r="MWJ78" s="121"/>
      <c r="MWK78" s="121"/>
      <c r="MWL78" s="121"/>
      <c r="MWM78" s="121"/>
      <c r="MWN78" s="121"/>
      <c r="MWO78" s="121"/>
      <c r="MWP78" s="121"/>
      <c r="MWQ78" s="121"/>
      <c r="MWR78" s="121"/>
      <c r="MWS78" s="121"/>
      <c r="MWT78" s="121"/>
      <c r="MWU78" s="121"/>
      <c r="MWV78" s="121"/>
      <c r="MWW78" s="121"/>
      <c r="MWX78" s="121"/>
      <c r="MWY78" s="121"/>
      <c r="MWZ78" s="121"/>
      <c r="MXA78" s="121"/>
      <c r="MXB78" s="121"/>
      <c r="MXC78" s="121"/>
      <c r="MXD78" s="121"/>
      <c r="MXE78" s="121"/>
      <c r="MXF78" s="121"/>
      <c r="MXG78" s="121"/>
      <c r="MXH78" s="121"/>
      <c r="MXI78" s="121"/>
      <c r="MXJ78" s="121"/>
      <c r="MXK78" s="121"/>
      <c r="MXL78" s="121"/>
      <c r="MXM78" s="121"/>
      <c r="MXN78" s="121"/>
      <c r="MXO78" s="121"/>
      <c r="MXP78" s="121"/>
      <c r="MXQ78" s="121"/>
      <c r="MXR78" s="121"/>
      <c r="MXS78" s="121"/>
      <c r="MXT78" s="121"/>
      <c r="MXU78" s="121"/>
      <c r="MXV78" s="121"/>
      <c r="MXW78" s="121"/>
      <c r="MXX78" s="121"/>
      <c r="MXY78" s="121"/>
      <c r="MXZ78" s="121"/>
      <c r="MYA78" s="121"/>
      <c r="MYB78" s="121"/>
      <c r="MYC78" s="121"/>
      <c r="MYD78" s="121"/>
      <c r="MYE78" s="121"/>
      <c r="MYF78" s="121"/>
      <c r="MYG78" s="121"/>
      <c r="MYH78" s="121"/>
      <c r="MYI78" s="121"/>
      <c r="MYJ78" s="121"/>
      <c r="MYK78" s="121"/>
      <c r="MYL78" s="121"/>
      <c r="MYM78" s="121"/>
      <c r="MYN78" s="121"/>
      <c r="MYO78" s="121"/>
      <c r="MYP78" s="121"/>
      <c r="MYQ78" s="121"/>
      <c r="MYR78" s="121"/>
      <c r="MYS78" s="121"/>
      <c r="MYT78" s="121"/>
      <c r="MYU78" s="121"/>
      <c r="MYV78" s="121"/>
      <c r="MYW78" s="121"/>
      <c r="MYX78" s="121"/>
      <c r="MYY78" s="121"/>
      <c r="MYZ78" s="121"/>
      <c r="MZA78" s="121"/>
      <c r="MZB78" s="121"/>
      <c r="MZC78" s="121"/>
      <c r="MZD78" s="121"/>
      <c r="MZE78" s="121"/>
      <c r="MZF78" s="121"/>
      <c r="MZG78" s="121"/>
      <c r="MZH78" s="121"/>
      <c r="MZI78" s="121"/>
      <c r="MZJ78" s="121"/>
      <c r="MZK78" s="121"/>
      <c r="MZL78" s="121"/>
      <c r="MZM78" s="121"/>
      <c r="MZN78" s="121"/>
      <c r="MZO78" s="121"/>
      <c r="MZP78" s="121"/>
      <c r="MZQ78" s="121"/>
      <c r="MZR78" s="121"/>
      <c r="MZS78" s="121"/>
      <c r="MZT78" s="121"/>
      <c r="MZU78" s="121"/>
      <c r="MZV78" s="121"/>
      <c r="MZW78" s="121"/>
      <c r="MZX78" s="121"/>
      <c r="MZY78" s="121"/>
      <c r="MZZ78" s="121"/>
      <c r="NAA78" s="121"/>
      <c r="NAB78" s="121"/>
      <c r="NAC78" s="121"/>
      <c r="NAD78" s="121"/>
      <c r="NAE78" s="121"/>
      <c r="NAF78" s="121"/>
      <c r="NAG78" s="121"/>
      <c r="NAH78" s="121"/>
      <c r="NAI78" s="121"/>
      <c r="NAJ78" s="121"/>
      <c r="NAK78" s="121"/>
      <c r="NAL78" s="121"/>
      <c r="NAM78" s="121"/>
      <c r="NAN78" s="121"/>
      <c r="NAO78" s="121"/>
      <c r="NAP78" s="121"/>
      <c r="NAQ78" s="121"/>
      <c r="NAR78" s="121"/>
      <c r="NAS78" s="121"/>
      <c r="NAT78" s="121"/>
      <c r="NAU78" s="121"/>
      <c r="NAV78" s="121"/>
      <c r="NAW78" s="121"/>
      <c r="NAX78" s="121"/>
      <c r="NAY78" s="121"/>
      <c r="NAZ78" s="121"/>
      <c r="NBA78" s="121"/>
      <c r="NBB78" s="121"/>
      <c r="NBC78" s="121"/>
      <c r="NBD78" s="121"/>
      <c r="NBE78" s="121"/>
      <c r="NBF78" s="121"/>
      <c r="NBG78" s="121"/>
      <c r="NBH78" s="121"/>
      <c r="NBI78" s="121"/>
      <c r="NBJ78" s="121"/>
      <c r="NBK78" s="121"/>
      <c r="NBL78" s="121"/>
      <c r="NBM78" s="121"/>
      <c r="NBN78" s="121"/>
      <c r="NBO78" s="121"/>
      <c r="NBP78" s="121"/>
      <c r="NBQ78" s="121"/>
      <c r="NBR78" s="121"/>
      <c r="NBS78" s="121"/>
      <c r="NBT78" s="121"/>
      <c r="NBU78" s="121"/>
      <c r="NBV78" s="121"/>
      <c r="NBW78" s="121"/>
      <c r="NBX78" s="121"/>
      <c r="NBY78" s="121"/>
      <c r="NBZ78" s="121"/>
      <c r="NCA78" s="121"/>
      <c r="NCB78" s="121"/>
      <c r="NCC78" s="121"/>
      <c r="NCD78" s="121"/>
      <c r="NCE78" s="121"/>
      <c r="NCF78" s="121"/>
      <c r="NCG78" s="121"/>
      <c r="NCH78" s="121"/>
      <c r="NCI78" s="121"/>
      <c r="NCJ78" s="121"/>
      <c r="NCK78" s="121"/>
      <c r="NCL78" s="121"/>
      <c r="NCM78" s="121"/>
      <c r="NCN78" s="121"/>
      <c r="NCO78" s="121"/>
      <c r="NCP78" s="121"/>
      <c r="NCQ78" s="121"/>
      <c r="NCR78" s="121"/>
      <c r="NCS78" s="121"/>
      <c r="NCT78" s="121"/>
      <c r="NCU78" s="121"/>
      <c r="NCV78" s="121"/>
      <c r="NCW78" s="121"/>
      <c r="NCX78" s="121"/>
      <c r="NCY78" s="121"/>
      <c r="NCZ78" s="121"/>
      <c r="NDA78" s="121"/>
      <c r="NDB78" s="121"/>
      <c r="NDC78" s="121"/>
      <c r="NDD78" s="121"/>
      <c r="NDE78" s="121"/>
      <c r="NDF78" s="121"/>
      <c r="NDG78" s="121"/>
      <c r="NDH78" s="121"/>
      <c r="NDI78" s="121"/>
      <c r="NDJ78" s="121"/>
      <c r="NDK78" s="121"/>
      <c r="NDL78" s="121"/>
      <c r="NDM78" s="121"/>
      <c r="NDN78" s="121"/>
      <c r="NDO78" s="121"/>
      <c r="NDP78" s="121"/>
      <c r="NDQ78" s="121"/>
      <c r="NDR78" s="121"/>
      <c r="NDS78" s="121"/>
      <c r="NDT78" s="121"/>
      <c r="NDU78" s="121"/>
      <c r="NDV78" s="121"/>
      <c r="NDW78" s="121"/>
      <c r="NDX78" s="121"/>
      <c r="NDY78" s="121"/>
      <c r="NDZ78" s="121"/>
      <c r="NEA78" s="121"/>
      <c r="NEB78" s="121"/>
      <c r="NEC78" s="121"/>
      <c r="NED78" s="121"/>
      <c r="NEE78" s="121"/>
      <c r="NEF78" s="121"/>
      <c r="NEG78" s="121"/>
      <c r="NEH78" s="121"/>
      <c r="NEI78" s="121"/>
      <c r="NEJ78" s="121"/>
      <c r="NEK78" s="121"/>
      <c r="NEL78" s="121"/>
      <c r="NEM78" s="121"/>
      <c r="NEN78" s="121"/>
      <c r="NEO78" s="121"/>
      <c r="NEP78" s="121"/>
      <c r="NEQ78" s="121"/>
      <c r="NER78" s="121"/>
      <c r="NES78" s="121"/>
      <c r="NET78" s="121"/>
      <c r="NEU78" s="121"/>
      <c r="NEV78" s="121"/>
      <c r="NEW78" s="121"/>
      <c r="NEX78" s="121"/>
      <c r="NEY78" s="121"/>
      <c r="NEZ78" s="121"/>
      <c r="NFA78" s="121"/>
      <c r="NFB78" s="121"/>
      <c r="NFC78" s="121"/>
      <c r="NFD78" s="121"/>
      <c r="NFE78" s="121"/>
      <c r="NFF78" s="121"/>
      <c r="NFG78" s="121"/>
      <c r="NFH78" s="121"/>
      <c r="NFI78" s="121"/>
      <c r="NFJ78" s="121"/>
      <c r="NFK78" s="121"/>
      <c r="NFL78" s="121"/>
      <c r="NFM78" s="121"/>
      <c r="NFN78" s="121"/>
      <c r="NFO78" s="121"/>
      <c r="NFP78" s="121"/>
      <c r="NFQ78" s="121"/>
      <c r="NFR78" s="121"/>
      <c r="NFS78" s="121"/>
      <c r="NFT78" s="121"/>
      <c r="NFU78" s="121"/>
      <c r="NFV78" s="121"/>
      <c r="NFW78" s="121"/>
      <c r="NFX78" s="121"/>
      <c r="NFY78" s="121"/>
      <c r="NFZ78" s="121"/>
      <c r="NGA78" s="121"/>
      <c r="NGB78" s="121"/>
      <c r="NGC78" s="121"/>
      <c r="NGD78" s="121"/>
      <c r="NGE78" s="121"/>
      <c r="NGF78" s="121"/>
      <c r="NGG78" s="121"/>
      <c r="NGH78" s="121"/>
      <c r="NGI78" s="121"/>
      <c r="NGJ78" s="121"/>
      <c r="NGK78" s="121"/>
      <c r="NGL78" s="121"/>
      <c r="NGM78" s="121"/>
      <c r="NGN78" s="121"/>
      <c r="NGO78" s="121"/>
      <c r="NGP78" s="121"/>
      <c r="NGQ78" s="121"/>
      <c r="NGR78" s="121"/>
      <c r="NGS78" s="121"/>
      <c r="NGT78" s="121"/>
      <c r="NGU78" s="121"/>
      <c r="NGV78" s="121"/>
      <c r="NGW78" s="121"/>
      <c r="NGX78" s="121"/>
      <c r="NGY78" s="121"/>
      <c r="NGZ78" s="121"/>
      <c r="NHA78" s="121"/>
      <c r="NHB78" s="121"/>
      <c r="NHC78" s="121"/>
      <c r="NHD78" s="121"/>
      <c r="NHE78" s="121"/>
      <c r="NHF78" s="121"/>
      <c r="NHG78" s="121"/>
      <c r="NHH78" s="121"/>
      <c r="NHI78" s="121"/>
      <c r="NHJ78" s="121"/>
      <c r="NHK78" s="121"/>
      <c r="NHL78" s="121"/>
      <c r="NHM78" s="121"/>
      <c r="NHN78" s="121"/>
      <c r="NHO78" s="121"/>
      <c r="NHP78" s="121"/>
      <c r="NHQ78" s="121"/>
      <c r="NHR78" s="121"/>
      <c r="NHS78" s="121"/>
      <c r="NHT78" s="121"/>
      <c r="NHU78" s="121"/>
      <c r="NHV78" s="121"/>
      <c r="NHW78" s="121"/>
      <c r="NHX78" s="121"/>
      <c r="NHY78" s="121"/>
      <c r="NHZ78" s="121"/>
      <c r="NIA78" s="121"/>
      <c r="NIB78" s="121"/>
      <c r="NIC78" s="121"/>
      <c r="NID78" s="121"/>
      <c r="NIE78" s="121"/>
      <c r="NIF78" s="121"/>
      <c r="NIG78" s="121"/>
      <c r="NIH78" s="121"/>
      <c r="NII78" s="121"/>
      <c r="NIJ78" s="121"/>
      <c r="NIK78" s="121"/>
      <c r="NIL78" s="121"/>
      <c r="NIM78" s="121"/>
      <c r="NIN78" s="121"/>
      <c r="NIO78" s="121"/>
      <c r="NIP78" s="121"/>
      <c r="NIQ78" s="121"/>
      <c r="NIR78" s="121"/>
      <c r="NIS78" s="121"/>
      <c r="NIT78" s="121"/>
      <c r="NIU78" s="121"/>
      <c r="NIV78" s="121"/>
      <c r="NIW78" s="121"/>
      <c r="NIX78" s="121"/>
      <c r="NIY78" s="121"/>
      <c r="NIZ78" s="121"/>
      <c r="NJA78" s="121"/>
      <c r="NJB78" s="121"/>
      <c r="NJC78" s="121"/>
      <c r="NJD78" s="121"/>
      <c r="NJE78" s="121"/>
      <c r="NJF78" s="121"/>
      <c r="NJG78" s="121"/>
      <c r="NJH78" s="121"/>
      <c r="NJI78" s="121"/>
      <c r="NJJ78" s="121"/>
      <c r="NJK78" s="121"/>
      <c r="NJL78" s="121"/>
      <c r="NJM78" s="121"/>
      <c r="NJN78" s="121"/>
      <c r="NJO78" s="121"/>
      <c r="NJP78" s="121"/>
      <c r="NJQ78" s="121"/>
      <c r="NJR78" s="121"/>
      <c r="NJS78" s="121"/>
      <c r="NJT78" s="121"/>
      <c r="NJU78" s="121"/>
      <c r="NJV78" s="121"/>
      <c r="NJW78" s="121"/>
      <c r="NJX78" s="121"/>
      <c r="NJY78" s="121"/>
      <c r="NJZ78" s="121"/>
      <c r="NKA78" s="121"/>
      <c r="NKB78" s="121"/>
      <c r="NKC78" s="121"/>
      <c r="NKD78" s="121"/>
      <c r="NKE78" s="121"/>
      <c r="NKF78" s="121"/>
      <c r="NKG78" s="121"/>
      <c r="NKH78" s="121"/>
      <c r="NKI78" s="121"/>
      <c r="NKJ78" s="121"/>
      <c r="NKK78" s="121"/>
      <c r="NKL78" s="121"/>
      <c r="NKM78" s="121"/>
      <c r="NKN78" s="121"/>
      <c r="NKO78" s="121"/>
      <c r="NKP78" s="121"/>
      <c r="NKQ78" s="121"/>
      <c r="NKR78" s="121"/>
      <c r="NKS78" s="121"/>
      <c r="NKT78" s="121"/>
      <c r="NKU78" s="121"/>
      <c r="NKV78" s="121"/>
      <c r="NKW78" s="121"/>
      <c r="NKX78" s="121"/>
      <c r="NKY78" s="121"/>
      <c r="NKZ78" s="121"/>
      <c r="NLA78" s="121"/>
      <c r="NLB78" s="121"/>
      <c r="NLC78" s="121"/>
      <c r="NLD78" s="121"/>
      <c r="NLE78" s="121"/>
      <c r="NLF78" s="121"/>
      <c r="NLG78" s="121"/>
      <c r="NLH78" s="121"/>
      <c r="NLI78" s="121"/>
      <c r="NLJ78" s="121"/>
      <c r="NLK78" s="121"/>
      <c r="NLL78" s="121"/>
      <c r="NLM78" s="121"/>
      <c r="NLN78" s="121"/>
      <c r="NLO78" s="121"/>
      <c r="NLP78" s="121"/>
      <c r="NLQ78" s="121"/>
      <c r="NLR78" s="121"/>
      <c r="NLS78" s="121"/>
      <c r="NLT78" s="121"/>
      <c r="NLU78" s="121"/>
      <c r="NLV78" s="121"/>
      <c r="NLW78" s="121"/>
      <c r="NLX78" s="121"/>
      <c r="NLY78" s="121"/>
      <c r="NLZ78" s="121"/>
      <c r="NMA78" s="121"/>
      <c r="NMB78" s="121"/>
      <c r="NMC78" s="121"/>
      <c r="NMD78" s="121"/>
      <c r="NME78" s="121"/>
      <c r="NMF78" s="121"/>
      <c r="NMG78" s="121"/>
      <c r="NMH78" s="121"/>
      <c r="NMI78" s="121"/>
      <c r="NMJ78" s="121"/>
      <c r="NMK78" s="121"/>
      <c r="NML78" s="121"/>
      <c r="NMM78" s="121"/>
      <c r="NMN78" s="121"/>
      <c r="NMO78" s="121"/>
      <c r="NMP78" s="121"/>
      <c r="NMQ78" s="121"/>
      <c r="NMR78" s="121"/>
      <c r="NMS78" s="121"/>
      <c r="NMT78" s="121"/>
      <c r="NMU78" s="121"/>
      <c r="NMV78" s="121"/>
      <c r="NMW78" s="121"/>
      <c r="NMX78" s="121"/>
      <c r="NMY78" s="121"/>
      <c r="NMZ78" s="121"/>
      <c r="NNA78" s="121"/>
      <c r="NNB78" s="121"/>
      <c r="NNC78" s="121"/>
      <c r="NND78" s="121"/>
      <c r="NNE78" s="121"/>
      <c r="NNF78" s="121"/>
      <c r="NNG78" s="121"/>
      <c r="NNH78" s="121"/>
      <c r="NNI78" s="121"/>
      <c r="NNJ78" s="121"/>
      <c r="NNK78" s="121"/>
      <c r="NNL78" s="121"/>
      <c r="NNM78" s="121"/>
      <c r="NNN78" s="121"/>
      <c r="NNO78" s="121"/>
      <c r="NNP78" s="121"/>
      <c r="NNQ78" s="121"/>
      <c r="NNR78" s="121"/>
      <c r="NNS78" s="121"/>
      <c r="NNT78" s="121"/>
      <c r="NNU78" s="121"/>
      <c r="NNV78" s="121"/>
      <c r="NNW78" s="121"/>
      <c r="NNX78" s="121"/>
      <c r="NNY78" s="121"/>
      <c r="NNZ78" s="121"/>
      <c r="NOA78" s="121"/>
      <c r="NOB78" s="121"/>
      <c r="NOC78" s="121"/>
      <c r="NOD78" s="121"/>
      <c r="NOE78" s="121"/>
      <c r="NOF78" s="121"/>
      <c r="NOG78" s="121"/>
      <c r="NOH78" s="121"/>
      <c r="NOI78" s="121"/>
      <c r="NOJ78" s="121"/>
      <c r="NOK78" s="121"/>
      <c r="NOL78" s="121"/>
      <c r="NOM78" s="121"/>
      <c r="NON78" s="121"/>
      <c r="NOO78" s="121"/>
      <c r="NOP78" s="121"/>
      <c r="NOQ78" s="121"/>
      <c r="NOR78" s="121"/>
      <c r="NOS78" s="121"/>
      <c r="NOT78" s="121"/>
      <c r="NOU78" s="121"/>
      <c r="NOV78" s="121"/>
      <c r="NOW78" s="121"/>
      <c r="NOX78" s="121"/>
      <c r="NOY78" s="121"/>
      <c r="NOZ78" s="121"/>
      <c r="NPA78" s="121"/>
      <c r="NPB78" s="121"/>
      <c r="NPC78" s="121"/>
      <c r="NPD78" s="121"/>
      <c r="NPE78" s="121"/>
      <c r="NPF78" s="121"/>
      <c r="NPG78" s="121"/>
      <c r="NPH78" s="121"/>
      <c r="NPI78" s="121"/>
      <c r="NPJ78" s="121"/>
      <c r="NPK78" s="121"/>
      <c r="NPL78" s="121"/>
      <c r="NPM78" s="121"/>
      <c r="NPN78" s="121"/>
      <c r="NPO78" s="121"/>
      <c r="NPP78" s="121"/>
      <c r="NPQ78" s="121"/>
      <c r="NPR78" s="121"/>
      <c r="NPS78" s="121"/>
      <c r="NPT78" s="121"/>
      <c r="NPU78" s="121"/>
      <c r="NPV78" s="121"/>
      <c r="NPW78" s="121"/>
      <c r="NPX78" s="121"/>
      <c r="NPY78" s="121"/>
      <c r="NPZ78" s="121"/>
      <c r="NQA78" s="121"/>
      <c r="NQB78" s="121"/>
      <c r="NQC78" s="121"/>
      <c r="NQD78" s="121"/>
      <c r="NQE78" s="121"/>
      <c r="NQF78" s="121"/>
      <c r="NQG78" s="121"/>
      <c r="NQH78" s="121"/>
      <c r="NQI78" s="121"/>
      <c r="NQJ78" s="121"/>
      <c r="NQK78" s="121"/>
      <c r="NQL78" s="121"/>
      <c r="NQM78" s="121"/>
      <c r="NQN78" s="121"/>
      <c r="NQO78" s="121"/>
      <c r="NQP78" s="121"/>
      <c r="NQQ78" s="121"/>
      <c r="NQR78" s="121"/>
      <c r="NQS78" s="121"/>
      <c r="NQT78" s="121"/>
      <c r="NQU78" s="121"/>
      <c r="NQV78" s="121"/>
      <c r="NQW78" s="121"/>
      <c r="NQX78" s="121"/>
      <c r="NQY78" s="121"/>
      <c r="NQZ78" s="121"/>
      <c r="NRA78" s="121"/>
      <c r="NRB78" s="121"/>
      <c r="NRC78" s="121"/>
      <c r="NRD78" s="121"/>
      <c r="NRE78" s="121"/>
      <c r="NRF78" s="121"/>
      <c r="NRG78" s="121"/>
      <c r="NRH78" s="121"/>
      <c r="NRI78" s="121"/>
      <c r="NRJ78" s="121"/>
      <c r="NRK78" s="121"/>
      <c r="NRL78" s="121"/>
      <c r="NRM78" s="121"/>
      <c r="NRN78" s="121"/>
      <c r="NRO78" s="121"/>
      <c r="NRP78" s="121"/>
      <c r="NRQ78" s="121"/>
      <c r="NRR78" s="121"/>
      <c r="NRS78" s="121"/>
      <c r="NRT78" s="121"/>
      <c r="NRU78" s="121"/>
      <c r="NRV78" s="121"/>
      <c r="NRW78" s="121"/>
      <c r="NRX78" s="121"/>
      <c r="NRY78" s="121"/>
      <c r="NRZ78" s="121"/>
      <c r="NSA78" s="121"/>
      <c r="NSB78" s="121"/>
      <c r="NSC78" s="121"/>
      <c r="NSD78" s="121"/>
      <c r="NSE78" s="121"/>
      <c r="NSF78" s="121"/>
      <c r="NSG78" s="121"/>
      <c r="NSH78" s="121"/>
      <c r="NSI78" s="121"/>
      <c r="NSJ78" s="121"/>
      <c r="NSK78" s="121"/>
      <c r="NSL78" s="121"/>
      <c r="NSM78" s="121"/>
      <c r="NSN78" s="121"/>
      <c r="NSO78" s="121"/>
      <c r="NSP78" s="121"/>
      <c r="NSQ78" s="121"/>
      <c r="NSR78" s="121"/>
      <c r="NSS78" s="121"/>
      <c r="NST78" s="121"/>
      <c r="NSU78" s="121"/>
      <c r="NSV78" s="121"/>
      <c r="NSW78" s="121"/>
      <c r="NSX78" s="121"/>
      <c r="NSY78" s="121"/>
      <c r="NSZ78" s="121"/>
      <c r="NTA78" s="121"/>
      <c r="NTB78" s="121"/>
      <c r="NTC78" s="121"/>
      <c r="NTD78" s="121"/>
      <c r="NTE78" s="121"/>
      <c r="NTF78" s="121"/>
      <c r="NTG78" s="121"/>
      <c r="NTH78" s="121"/>
      <c r="NTI78" s="121"/>
      <c r="NTJ78" s="121"/>
      <c r="NTK78" s="121"/>
      <c r="NTL78" s="121"/>
      <c r="NTM78" s="121"/>
      <c r="NTN78" s="121"/>
      <c r="NTO78" s="121"/>
      <c r="NTP78" s="121"/>
      <c r="NTQ78" s="121"/>
      <c r="NTR78" s="121"/>
      <c r="NTS78" s="121"/>
      <c r="NTT78" s="121"/>
      <c r="NTU78" s="121"/>
      <c r="NTV78" s="121"/>
      <c r="NTW78" s="121"/>
      <c r="NTX78" s="121"/>
      <c r="NTY78" s="121"/>
      <c r="NTZ78" s="121"/>
      <c r="NUA78" s="121"/>
      <c r="NUB78" s="121"/>
      <c r="NUC78" s="121"/>
      <c r="NUD78" s="121"/>
      <c r="NUE78" s="121"/>
      <c r="NUF78" s="121"/>
      <c r="NUG78" s="121"/>
      <c r="NUH78" s="121"/>
      <c r="NUI78" s="121"/>
      <c r="NUJ78" s="121"/>
      <c r="NUK78" s="121"/>
      <c r="NUL78" s="121"/>
      <c r="NUM78" s="121"/>
      <c r="NUN78" s="121"/>
      <c r="NUO78" s="121"/>
      <c r="NUP78" s="121"/>
      <c r="NUQ78" s="121"/>
      <c r="NUR78" s="121"/>
      <c r="NUS78" s="121"/>
      <c r="NUT78" s="121"/>
      <c r="NUU78" s="121"/>
      <c r="NUV78" s="121"/>
      <c r="NUW78" s="121"/>
      <c r="NUX78" s="121"/>
      <c r="NUY78" s="121"/>
      <c r="NUZ78" s="121"/>
      <c r="NVA78" s="121"/>
      <c r="NVB78" s="121"/>
      <c r="NVC78" s="121"/>
      <c r="NVD78" s="121"/>
      <c r="NVE78" s="121"/>
      <c r="NVF78" s="121"/>
      <c r="NVG78" s="121"/>
      <c r="NVH78" s="121"/>
      <c r="NVI78" s="121"/>
      <c r="NVJ78" s="121"/>
      <c r="NVK78" s="121"/>
      <c r="NVL78" s="121"/>
      <c r="NVM78" s="121"/>
      <c r="NVN78" s="121"/>
      <c r="NVO78" s="121"/>
      <c r="NVP78" s="121"/>
      <c r="NVQ78" s="121"/>
      <c r="NVR78" s="121"/>
      <c r="NVS78" s="121"/>
      <c r="NVT78" s="121"/>
      <c r="NVU78" s="121"/>
      <c r="NVV78" s="121"/>
      <c r="NVW78" s="121"/>
      <c r="NVX78" s="121"/>
      <c r="NVY78" s="121"/>
      <c r="NVZ78" s="121"/>
      <c r="NWA78" s="121"/>
      <c r="NWB78" s="121"/>
      <c r="NWC78" s="121"/>
      <c r="NWD78" s="121"/>
      <c r="NWE78" s="121"/>
      <c r="NWF78" s="121"/>
      <c r="NWG78" s="121"/>
      <c r="NWH78" s="121"/>
      <c r="NWI78" s="121"/>
      <c r="NWJ78" s="121"/>
      <c r="NWK78" s="121"/>
      <c r="NWL78" s="121"/>
      <c r="NWM78" s="121"/>
      <c r="NWN78" s="121"/>
      <c r="NWO78" s="121"/>
      <c r="NWP78" s="121"/>
      <c r="NWQ78" s="121"/>
      <c r="NWR78" s="121"/>
      <c r="NWS78" s="121"/>
      <c r="NWT78" s="121"/>
      <c r="NWU78" s="121"/>
      <c r="NWV78" s="121"/>
      <c r="NWW78" s="121"/>
      <c r="NWX78" s="121"/>
      <c r="NWY78" s="121"/>
      <c r="NWZ78" s="121"/>
      <c r="NXA78" s="121"/>
      <c r="NXB78" s="121"/>
      <c r="NXC78" s="121"/>
      <c r="NXD78" s="121"/>
      <c r="NXE78" s="121"/>
      <c r="NXF78" s="121"/>
      <c r="NXG78" s="121"/>
      <c r="NXH78" s="121"/>
      <c r="NXI78" s="121"/>
      <c r="NXJ78" s="121"/>
      <c r="NXK78" s="121"/>
      <c r="NXL78" s="121"/>
      <c r="NXM78" s="121"/>
      <c r="NXN78" s="121"/>
      <c r="NXO78" s="121"/>
      <c r="NXP78" s="121"/>
      <c r="NXQ78" s="121"/>
      <c r="NXR78" s="121"/>
      <c r="NXS78" s="121"/>
      <c r="NXT78" s="121"/>
      <c r="NXU78" s="121"/>
      <c r="NXV78" s="121"/>
      <c r="NXW78" s="121"/>
      <c r="NXX78" s="121"/>
      <c r="NXY78" s="121"/>
      <c r="NXZ78" s="121"/>
      <c r="NYA78" s="121"/>
      <c r="NYB78" s="121"/>
      <c r="NYC78" s="121"/>
      <c r="NYD78" s="121"/>
      <c r="NYE78" s="121"/>
      <c r="NYF78" s="121"/>
      <c r="NYG78" s="121"/>
      <c r="NYH78" s="121"/>
      <c r="NYI78" s="121"/>
      <c r="NYJ78" s="121"/>
      <c r="NYK78" s="121"/>
      <c r="NYL78" s="121"/>
      <c r="NYM78" s="121"/>
      <c r="NYN78" s="121"/>
      <c r="NYO78" s="121"/>
      <c r="NYP78" s="121"/>
      <c r="NYQ78" s="121"/>
      <c r="NYR78" s="121"/>
      <c r="NYS78" s="121"/>
      <c r="NYT78" s="121"/>
      <c r="NYU78" s="121"/>
      <c r="NYV78" s="121"/>
      <c r="NYW78" s="121"/>
      <c r="NYX78" s="121"/>
      <c r="NYY78" s="121"/>
      <c r="NYZ78" s="121"/>
      <c r="NZA78" s="121"/>
      <c r="NZB78" s="121"/>
      <c r="NZC78" s="121"/>
      <c r="NZD78" s="121"/>
      <c r="NZE78" s="121"/>
      <c r="NZF78" s="121"/>
      <c r="NZG78" s="121"/>
      <c r="NZH78" s="121"/>
      <c r="NZI78" s="121"/>
      <c r="NZJ78" s="121"/>
      <c r="NZK78" s="121"/>
      <c r="NZL78" s="121"/>
      <c r="NZM78" s="121"/>
      <c r="NZN78" s="121"/>
      <c r="NZO78" s="121"/>
      <c r="NZP78" s="121"/>
      <c r="NZQ78" s="121"/>
      <c r="NZR78" s="121"/>
      <c r="NZS78" s="121"/>
      <c r="NZT78" s="121"/>
      <c r="NZU78" s="121"/>
      <c r="NZV78" s="121"/>
      <c r="NZW78" s="121"/>
      <c r="NZX78" s="121"/>
      <c r="NZY78" s="121"/>
      <c r="NZZ78" s="121"/>
      <c r="OAA78" s="121"/>
      <c r="OAB78" s="121"/>
      <c r="OAC78" s="121"/>
      <c r="OAD78" s="121"/>
      <c r="OAE78" s="121"/>
      <c r="OAF78" s="121"/>
      <c r="OAG78" s="121"/>
      <c r="OAH78" s="121"/>
      <c r="OAI78" s="121"/>
      <c r="OAJ78" s="121"/>
      <c r="OAK78" s="121"/>
      <c r="OAL78" s="121"/>
      <c r="OAM78" s="121"/>
      <c r="OAN78" s="121"/>
      <c r="OAO78" s="121"/>
      <c r="OAP78" s="121"/>
      <c r="OAQ78" s="121"/>
      <c r="OAR78" s="121"/>
      <c r="OAS78" s="121"/>
      <c r="OAT78" s="121"/>
      <c r="OAU78" s="121"/>
      <c r="OAV78" s="121"/>
      <c r="OAW78" s="121"/>
      <c r="OAX78" s="121"/>
      <c r="OAY78" s="121"/>
      <c r="OAZ78" s="121"/>
      <c r="OBA78" s="121"/>
      <c r="OBB78" s="121"/>
      <c r="OBC78" s="121"/>
      <c r="OBD78" s="121"/>
      <c r="OBE78" s="121"/>
      <c r="OBF78" s="121"/>
      <c r="OBG78" s="121"/>
      <c r="OBH78" s="121"/>
      <c r="OBI78" s="121"/>
      <c r="OBJ78" s="121"/>
      <c r="OBK78" s="121"/>
      <c r="OBL78" s="121"/>
      <c r="OBM78" s="121"/>
      <c r="OBN78" s="121"/>
      <c r="OBO78" s="121"/>
      <c r="OBP78" s="121"/>
      <c r="OBQ78" s="121"/>
      <c r="OBR78" s="121"/>
      <c r="OBS78" s="121"/>
      <c r="OBT78" s="121"/>
      <c r="OBU78" s="121"/>
      <c r="OBV78" s="121"/>
      <c r="OBW78" s="121"/>
      <c r="OBX78" s="121"/>
      <c r="OBY78" s="121"/>
      <c r="OBZ78" s="121"/>
      <c r="OCA78" s="121"/>
      <c r="OCB78" s="121"/>
      <c r="OCC78" s="121"/>
      <c r="OCD78" s="121"/>
      <c r="OCE78" s="121"/>
      <c r="OCF78" s="121"/>
      <c r="OCG78" s="121"/>
      <c r="OCH78" s="121"/>
      <c r="OCI78" s="121"/>
      <c r="OCJ78" s="121"/>
      <c r="OCK78" s="121"/>
      <c r="OCL78" s="121"/>
      <c r="OCM78" s="121"/>
      <c r="OCN78" s="121"/>
      <c r="OCO78" s="121"/>
      <c r="OCP78" s="121"/>
      <c r="OCQ78" s="121"/>
      <c r="OCR78" s="121"/>
      <c r="OCS78" s="121"/>
      <c r="OCT78" s="121"/>
      <c r="OCU78" s="121"/>
      <c r="OCV78" s="121"/>
      <c r="OCW78" s="121"/>
      <c r="OCX78" s="121"/>
      <c r="OCY78" s="121"/>
      <c r="OCZ78" s="121"/>
      <c r="ODA78" s="121"/>
      <c r="ODB78" s="121"/>
      <c r="ODC78" s="121"/>
      <c r="ODD78" s="121"/>
      <c r="ODE78" s="121"/>
      <c r="ODF78" s="121"/>
      <c r="ODG78" s="121"/>
      <c r="ODH78" s="121"/>
      <c r="ODI78" s="121"/>
      <c r="ODJ78" s="121"/>
      <c r="ODK78" s="121"/>
      <c r="ODL78" s="121"/>
      <c r="ODM78" s="121"/>
      <c r="ODN78" s="121"/>
      <c r="ODO78" s="121"/>
      <c r="ODP78" s="121"/>
      <c r="ODQ78" s="121"/>
      <c r="ODR78" s="121"/>
      <c r="ODS78" s="121"/>
      <c r="ODT78" s="121"/>
      <c r="ODU78" s="121"/>
      <c r="ODV78" s="121"/>
      <c r="ODW78" s="121"/>
      <c r="ODX78" s="121"/>
      <c r="ODY78" s="121"/>
      <c r="ODZ78" s="121"/>
      <c r="OEA78" s="121"/>
      <c r="OEB78" s="121"/>
      <c r="OEC78" s="121"/>
      <c r="OED78" s="121"/>
      <c r="OEE78" s="121"/>
      <c r="OEF78" s="121"/>
      <c r="OEG78" s="121"/>
      <c r="OEH78" s="121"/>
      <c r="OEI78" s="121"/>
      <c r="OEJ78" s="121"/>
      <c r="OEK78" s="121"/>
      <c r="OEL78" s="121"/>
      <c r="OEM78" s="121"/>
      <c r="OEN78" s="121"/>
      <c r="OEO78" s="121"/>
      <c r="OEP78" s="121"/>
      <c r="OEQ78" s="121"/>
      <c r="OER78" s="121"/>
      <c r="OES78" s="121"/>
      <c r="OET78" s="121"/>
      <c r="OEU78" s="121"/>
      <c r="OEV78" s="121"/>
      <c r="OEW78" s="121"/>
      <c r="OEX78" s="121"/>
      <c r="OEY78" s="121"/>
      <c r="OEZ78" s="121"/>
      <c r="OFA78" s="121"/>
      <c r="OFB78" s="121"/>
      <c r="OFC78" s="121"/>
      <c r="OFD78" s="121"/>
      <c r="OFE78" s="121"/>
      <c r="OFF78" s="121"/>
      <c r="OFG78" s="121"/>
      <c r="OFH78" s="121"/>
      <c r="OFI78" s="121"/>
      <c r="OFJ78" s="121"/>
      <c r="OFK78" s="121"/>
      <c r="OFL78" s="121"/>
      <c r="OFM78" s="121"/>
      <c r="OFN78" s="121"/>
      <c r="OFO78" s="121"/>
      <c r="OFP78" s="121"/>
      <c r="OFQ78" s="121"/>
      <c r="OFR78" s="121"/>
      <c r="OFS78" s="121"/>
      <c r="OFT78" s="121"/>
      <c r="OFU78" s="121"/>
      <c r="OFV78" s="121"/>
      <c r="OFW78" s="121"/>
      <c r="OFX78" s="121"/>
      <c r="OFY78" s="121"/>
      <c r="OFZ78" s="121"/>
      <c r="OGA78" s="121"/>
      <c r="OGB78" s="121"/>
      <c r="OGC78" s="121"/>
      <c r="OGD78" s="121"/>
      <c r="OGE78" s="121"/>
      <c r="OGF78" s="121"/>
      <c r="OGG78" s="121"/>
      <c r="OGH78" s="121"/>
      <c r="OGI78" s="121"/>
      <c r="OGJ78" s="121"/>
      <c r="OGK78" s="121"/>
      <c r="OGL78" s="121"/>
      <c r="OGM78" s="121"/>
      <c r="OGN78" s="121"/>
      <c r="OGO78" s="121"/>
      <c r="OGP78" s="121"/>
      <c r="OGQ78" s="121"/>
      <c r="OGR78" s="121"/>
      <c r="OGS78" s="121"/>
      <c r="OGT78" s="121"/>
      <c r="OGU78" s="121"/>
      <c r="OGV78" s="121"/>
      <c r="OGW78" s="121"/>
      <c r="OGX78" s="121"/>
      <c r="OGY78" s="121"/>
      <c r="OGZ78" s="121"/>
      <c r="OHA78" s="121"/>
      <c r="OHB78" s="121"/>
      <c r="OHC78" s="121"/>
      <c r="OHD78" s="121"/>
      <c r="OHE78" s="121"/>
      <c r="OHF78" s="121"/>
      <c r="OHG78" s="121"/>
      <c r="OHH78" s="121"/>
      <c r="OHI78" s="121"/>
      <c r="OHJ78" s="121"/>
      <c r="OHK78" s="121"/>
      <c r="OHL78" s="121"/>
      <c r="OHM78" s="121"/>
      <c r="OHN78" s="121"/>
      <c r="OHO78" s="121"/>
      <c r="OHP78" s="121"/>
      <c r="OHQ78" s="121"/>
      <c r="OHR78" s="121"/>
      <c r="OHS78" s="121"/>
      <c r="OHT78" s="121"/>
      <c r="OHU78" s="121"/>
      <c r="OHV78" s="121"/>
      <c r="OHW78" s="121"/>
      <c r="OHX78" s="121"/>
      <c r="OHY78" s="121"/>
      <c r="OHZ78" s="121"/>
      <c r="OIA78" s="121"/>
      <c r="OIB78" s="121"/>
      <c r="OIC78" s="121"/>
      <c r="OID78" s="121"/>
      <c r="OIE78" s="121"/>
      <c r="OIF78" s="121"/>
      <c r="OIG78" s="121"/>
      <c r="OIH78" s="121"/>
      <c r="OII78" s="121"/>
      <c r="OIJ78" s="121"/>
      <c r="OIK78" s="121"/>
      <c r="OIL78" s="121"/>
      <c r="OIM78" s="121"/>
      <c r="OIN78" s="121"/>
      <c r="OIO78" s="121"/>
      <c r="OIP78" s="121"/>
      <c r="OIQ78" s="121"/>
      <c r="OIR78" s="121"/>
      <c r="OIS78" s="121"/>
      <c r="OIT78" s="121"/>
      <c r="OIU78" s="121"/>
      <c r="OIV78" s="121"/>
      <c r="OIW78" s="121"/>
      <c r="OIX78" s="121"/>
      <c r="OIY78" s="121"/>
      <c r="OIZ78" s="121"/>
      <c r="OJA78" s="121"/>
      <c r="OJB78" s="121"/>
      <c r="OJC78" s="121"/>
      <c r="OJD78" s="121"/>
      <c r="OJE78" s="121"/>
      <c r="OJF78" s="121"/>
      <c r="OJG78" s="121"/>
      <c r="OJH78" s="121"/>
      <c r="OJI78" s="121"/>
      <c r="OJJ78" s="121"/>
      <c r="OJK78" s="121"/>
      <c r="OJL78" s="121"/>
      <c r="OJM78" s="121"/>
      <c r="OJN78" s="121"/>
      <c r="OJO78" s="121"/>
      <c r="OJP78" s="121"/>
      <c r="OJQ78" s="121"/>
      <c r="OJR78" s="121"/>
      <c r="OJS78" s="121"/>
      <c r="OJT78" s="121"/>
      <c r="OJU78" s="121"/>
      <c r="OJV78" s="121"/>
      <c r="OJW78" s="121"/>
      <c r="OJX78" s="121"/>
      <c r="OJY78" s="121"/>
      <c r="OJZ78" s="121"/>
      <c r="OKA78" s="121"/>
      <c r="OKB78" s="121"/>
      <c r="OKC78" s="121"/>
      <c r="OKD78" s="121"/>
      <c r="OKE78" s="121"/>
      <c r="OKF78" s="121"/>
      <c r="OKG78" s="121"/>
      <c r="OKH78" s="121"/>
      <c r="OKI78" s="121"/>
      <c r="OKJ78" s="121"/>
      <c r="OKK78" s="121"/>
      <c r="OKL78" s="121"/>
      <c r="OKM78" s="121"/>
      <c r="OKN78" s="121"/>
      <c r="OKO78" s="121"/>
      <c r="OKP78" s="121"/>
      <c r="OKQ78" s="121"/>
      <c r="OKR78" s="121"/>
      <c r="OKS78" s="121"/>
      <c r="OKT78" s="121"/>
      <c r="OKU78" s="121"/>
      <c r="OKV78" s="121"/>
      <c r="OKW78" s="121"/>
      <c r="OKX78" s="121"/>
      <c r="OKY78" s="121"/>
      <c r="OKZ78" s="121"/>
      <c r="OLA78" s="121"/>
      <c r="OLB78" s="121"/>
      <c r="OLC78" s="121"/>
      <c r="OLD78" s="121"/>
      <c r="OLE78" s="121"/>
      <c r="OLF78" s="121"/>
      <c r="OLG78" s="121"/>
      <c r="OLH78" s="121"/>
      <c r="OLI78" s="121"/>
      <c r="OLJ78" s="121"/>
      <c r="OLK78" s="121"/>
      <c r="OLL78" s="121"/>
      <c r="OLM78" s="121"/>
      <c r="OLN78" s="121"/>
      <c r="OLO78" s="121"/>
      <c r="OLP78" s="121"/>
      <c r="OLQ78" s="121"/>
      <c r="OLR78" s="121"/>
      <c r="OLS78" s="121"/>
      <c r="OLT78" s="121"/>
      <c r="OLU78" s="121"/>
      <c r="OLV78" s="121"/>
      <c r="OLW78" s="121"/>
      <c r="OLX78" s="121"/>
      <c r="OLY78" s="121"/>
      <c r="OLZ78" s="121"/>
      <c r="OMA78" s="121"/>
      <c r="OMB78" s="121"/>
      <c r="OMC78" s="121"/>
      <c r="OMD78" s="121"/>
      <c r="OME78" s="121"/>
      <c r="OMF78" s="121"/>
      <c r="OMG78" s="121"/>
      <c r="OMH78" s="121"/>
      <c r="OMI78" s="121"/>
      <c r="OMJ78" s="121"/>
      <c r="OMK78" s="121"/>
      <c r="OML78" s="121"/>
      <c r="OMM78" s="121"/>
      <c r="OMN78" s="121"/>
      <c r="OMO78" s="121"/>
      <c r="OMP78" s="121"/>
      <c r="OMQ78" s="121"/>
      <c r="OMR78" s="121"/>
      <c r="OMS78" s="121"/>
      <c r="OMT78" s="121"/>
      <c r="OMU78" s="121"/>
      <c r="OMV78" s="121"/>
      <c r="OMW78" s="121"/>
      <c r="OMX78" s="121"/>
      <c r="OMY78" s="121"/>
      <c r="OMZ78" s="121"/>
      <c r="ONA78" s="121"/>
      <c r="ONB78" s="121"/>
      <c r="ONC78" s="121"/>
      <c r="OND78" s="121"/>
      <c r="ONE78" s="121"/>
      <c r="ONF78" s="121"/>
      <c r="ONG78" s="121"/>
      <c r="ONH78" s="121"/>
      <c r="ONI78" s="121"/>
      <c r="ONJ78" s="121"/>
      <c r="ONK78" s="121"/>
      <c r="ONL78" s="121"/>
      <c r="ONM78" s="121"/>
      <c r="ONN78" s="121"/>
      <c r="ONO78" s="121"/>
      <c r="ONP78" s="121"/>
      <c r="ONQ78" s="121"/>
      <c r="ONR78" s="121"/>
      <c r="ONS78" s="121"/>
      <c r="ONT78" s="121"/>
      <c r="ONU78" s="121"/>
      <c r="ONV78" s="121"/>
      <c r="ONW78" s="121"/>
      <c r="ONX78" s="121"/>
      <c r="ONY78" s="121"/>
      <c r="ONZ78" s="121"/>
      <c r="OOA78" s="121"/>
      <c r="OOB78" s="121"/>
      <c r="OOC78" s="121"/>
      <c r="OOD78" s="121"/>
      <c r="OOE78" s="121"/>
      <c r="OOF78" s="121"/>
      <c r="OOG78" s="121"/>
      <c r="OOH78" s="121"/>
      <c r="OOI78" s="121"/>
      <c r="OOJ78" s="121"/>
      <c r="OOK78" s="121"/>
      <c r="OOL78" s="121"/>
      <c r="OOM78" s="121"/>
      <c r="OON78" s="121"/>
      <c r="OOO78" s="121"/>
      <c r="OOP78" s="121"/>
      <c r="OOQ78" s="121"/>
      <c r="OOR78" s="121"/>
      <c r="OOS78" s="121"/>
      <c r="OOT78" s="121"/>
      <c r="OOU78" s="121"/>
      <c r="OOV78" s="121"/>
      <c r="OOW78" s="121"/>
      <c r="OOX78" s="121"/>
      <c r="OOY78" s="121"/>
      <c r="OOZ78" s="121"/>
      <c r="OPA78" s="121"/>
      <c r="OPB78" s="121"/>
      <c r="OPC78" s="121"/>
      <c r="OPD78" s="121"/>
      <c r="OPE78" s="121"/>
      <c r="OPF78" s="121"/>
      <c r="OPG78" s="121"/>
      <c r="OPH78" s="121"/>
      <c r="OPI78" s="121"/>
      <c r="OPJ78" s="121"/>
      <c r="OPK78" s="121"/>
      <c r="OPL78" s="121"/>
      <c r="OPM78" s="121"/>
      <c r="OPN78" s="121"/>
      <c r="OPO78" s="121"/>
      <c r="OPP78" s="121"/>
      <c r="OPQ78" s="121"/>
      <c r="OPR78" s="121"/>
      <c r="OPS78" s="121"/>
      <c r="OPT78" s="121"/>
      <c r="OPU78" s="121"/>
      <c r="OPV78" s="121"/>
      <c r="OPW78" s="121"/>
      <c r="OPX78" s="121"/>
      <c r="OPY78" s="121"/>
      <c r="OPZ78" s="121"/>
      <c r="OQA78" s="121"/>
      <c r="OQB78" s="121"/>
      <c r="OQC78" s="121"/>
      <c r="OQD78" s="121"/>
      <c r="OQE78" s="121"/>
      <c r="OQF78" s="121"/>
      <c r="OQG78" s="121"/>
      <c r="OQH78" s="121"/>
      <c r="OQI78" s="121"/>
      <c r="OQJ78" s="121"/>
      <c r="OQK78" s="121"/>
      <c r="OQL78" s="121"/>
      <c r="OQM78" s="121"/>
      <c r="OQN78" s="121"/>
      <c r="OQO78" s="121"/>
      <c r="OQP78" s="121"/>
      <c r="OQQ78" s="121"/>
      <c r="OQR78" s="121"/>
      <c r="OQS78" s="121"/>
      <c r="OQT78" s="121"/>
      <c r="OQU78" s="121"/>
      <c r="OQV78" s="121"/>
      <c r="OQW78" s="121"/>
      <c r="OQX78" s="121"/>
      <c r="OQY78" s="121"/>
      <c r="OQZ78" s="121"/>
      <c r="ORA78" s="121"/>
      <c r="ORB78" s="121"/>
      <c r="ORC78" s="121"/>
      <c r="ORD78" s="121"/>
      <c r="ORE78" s="121"/>
      <c r="ORF78" s="121"/>
      <c r="ORG78" s="121"/>
      <c r="ORH78" s="121"/>
      <c r="ORI78" s="121"/>
      <c r="ORJ78" s="121"/>
      <c r="ORK78" s="121"/>
      <c r="ORL78" s="121"/>
      <c r="ORM78" s="121"/>
      <c r="ORN78" s="121"/>
      <c r="ORO78" s="121"/>
      <c r="ORP78" s="121"/>
      <c r="ORQ78" s="121"/>
      <c r="ORR78" s="121"/>
      <c r="ORS78" s="121"/>
      <c r="ORT78" s="121"/>
      <c r="ORU78" s="121"/>
      <c r="ORV78" s="121"/>
      <c r="ORW78" s="121"/>
      <c r="ORX78" s="121"/>
      <c r="ORY78" s="121"/>
      <c r="ORZ78" s="121"/>
      <c r="OSA78" s="121"/>
      <c r="OSB78" s="121"/>
      <c r="OSC78" s="121"/>
      <c r="OSD78" s="121"/>
      <c r="OSE78" s="121"/>
      <c r="OSF78" s="121"/>
      <c r="OSG78" s="121"/>
      <c r="OSH78" s="121"/>
      <c r="OSI78" s="121"/>
      <c r="OSJ78" s="121"/>
      <c r="OSK78" s="121"/>
      <c r="OSL78" s="121"/>
      <c r="OSM78" s="121"/>
      <c r="OSN78" s="121"/>
      <c r="OSO78" s="121"/>
      <c r="OSP78" s="121"/>
      <c r="OSQ78" s="121"/>
      <c r="OSR78" s="121"/>
      <c r="OSS78" s="121"/>
      <c r="OST78" s="121"/>
      <c r="OSU78" s="121"/>
      <c r="OSV78" s="121"/>
      <c r="OSW78" s="121"/>
      <c r="OSX78" s="121"/>
      <c r="OSY78" s="121"/>
      <c r="OSZ78" s="121"/>
      <c r="OTA78" s="121"/>
      <c r="OTB78" s="121"/>
      <c r="OTC78" s="121"/>
      <c r="OTD78" s="121"/>
      <c r="OTE78" s="121"/>
      <c r="OTF78" s="121"/>
      <c r="OTG78" s="121"/>
      <c r="OTH78" s="121"/>
      <c r="OTI78" s="121"/>
      <c r="OTJ78" s="121"/>
      <c r="OTK78" s="121"/>
      <c r="OTL78" s="121"/>
      <c r="OTM78" s="121"/>
      <c r="OTN78" s="121"/>
      <c r="OTO78" s="121"/>
      <c r="OTP78" s="121"/>
      <c r="OTQ78" s="121"/>
      <c r="OTR78" s="121"/>
      <c r="OTS78" s="121"/>
      <c r="OTT78" s="121"/>
      <c r="OTU78" s="121"/>
      <c r="OTV78" s="121"/>
      <c r="OTW78" s="121"/>
      <c r="OTX78" s="121"/>
      <c r="OTY78" s="121"/>
      <c r="OTZ78" s="121"/>
      <c r="OUA78" s="121"/>
      <c r="OUB78" s="121"/>
      <c r="OUC78" s="121"/>
      <c r="OUD78" s="121"/>
      <c r="OUE78" s="121"/>
      <c r="OUF78" s="121"/>
      <c r="OUG78" s="121"/>
      <c r="OUH78" s="121"/>
      <c r="OUI78" s="121"/>
      <c r="OUJ78" s="121"/>
      <c r="OUK78" s="121"/>
      <c r="OUL78" s="121"/>
      <c r="OUM78" s="121"/>
      <c r="OUN78" s="121"/>
      <c r="OUO78" s="121"/>
      <c r="OUP78" s="121"/>
      <c r="OUQ78" s="121"/>
      <c r="OUR78" s="121"/>
      <c r="OUS78" s="121"/>
      <c r="OUT78" s="121"/>
      <c r="OUU78" s="121"/>
      <c r="OUV78" s="121"/>
      <c r="OUW78" s="121"/>
      <c r="OUX78" s="121"/>
      <c r="OUY78" s="121"/>
      <c r="OUZ78" s="121"/>
      <c r="OVA78" s="121"/>
      <c r="OVB78" s="121"/>
      <c r="OVC78" s="121"/>
      <c r="OVD78" s="121"/>
      <c r="OVE78" s="121"/>
      <c r="OVF78" s="121"/>
      <c r="OVG78" s="121"/>
      <c r="OVH78" s="121"/>
      <c r="OVI78" s="121"/>
      <c r="OVJ78" s="121"/>
      <c r="OVK78" s="121"/>
      <c r="OVL78" s="121"/>
      <c r="OVM78" s="121"/>
      <c r="OVN78" s="121"/>
      <c r="OVO78" s="121"/>
      <c r="OVP78" s="121"/>
      <c r="OVQ78" s="121"/>
      <c r="OVR78" s="121"/>
      <c r="OVS78" s="121"/>
      <c r="OVT78" s="121"/>
      <c r="OVU78" s="121"/>
      <c r="OVV78" s="121"/>
      <c r="OVW78" s="121"/>
      <c r="OVX78" s="121"/>
      <c r="OVY78" s="121"/>
      <c r="OVZ78" s="121"/>
      <c r="OWA78" s="121"/>
      <c r="OWB78" s="121"/>
      <c r="OWC78" s="121"/>
      <c r="OWD78" s="121"/>
      <c r="OWE78" s="121"/>
      <c r="OWF78" s="121"/>
      <c r="OWG78" s="121"/>
      <c r="OWH78" s="121"/>
      <c r="OWI78" s="121"/>
      <c r="OWJ78" s="121"/>
      <c r="OWK78" s="121"/>
      <c r="OWL78" s="121"/>
      <c r="OWM78" s="121"/>
      <c r="OWN78" s="121"/>
      <c r="OWO78" s="121"/>
      <c r="OWP78" s="121"/>
      <c r="OWQ78" s="121"/>
      <c r="OWR78" s="121"/>
      <c r="OWS78" s="121"/>
      <c r="OWT78" s="121"/>
      <c r="OWU78" s="121"/>
      <c r="OWV78" s="121"/>
      <c r="OWW78" s="121"/>
      <c r="OWX78" s="121"/>
      <c r="OWY78" s="121"/>
      <c r="OWZ78" s="121"/>
      <c r="OXA78" s="121"/>
      <c r="OXB78" s="121"/>
      <c r="OXC78" s="121"/>
      <c r="OXD78" s="121"/>
      <c r="OXE78" s="121"/>
      <c r="OXF78" s="121"/>
      <c r="OXG78" s="121"/>
      <c r="OXH78" s="121"/>
      <c r="OXI78" s="121"/>
      <c r="OXJ78" s="121"/>
      <c r="OXK78" s="121"/>
      <c r="OXL78" s="121"/>
      <c r="OXM78" s="121"/>
      <c r="OXN78" s="121"/>
      <c r="OXO78" s="121"/>
      <c r="OXP78" s="121"/>
      <c r="OXQ78" s="121"/>
      <c r="OXR78" s="121"/>
      <c r="OXS78" s="121"/>
      <c r="OXT78" s="121"/>
      <c r="OXU78" s="121"/>
      <c r="OXV78" s="121"/>
      <c r="OXW78" s="121"/>
      <c r="OXX78" s="121"/>
      <c r="OXY78" s="121"/>
      <c r="OXZ78" s="121"/>
      <c r="OYA78" s="121"/>
      <c r="OYB78" s="121"/>
      <c r="OYC78" s="121"/>
      <c r="OYD78" s="121"/>
      <c r="OYE78" s="121"/>
      <c r="OYF78" s="121"/>
      <c r="OYG78" s="121"/>
      <c r="OYH78" s="121"/>
      <c r="OYI78" s="121"/>
      <c r="OYJ78" s="121"/>
      <c r="OYK78" s="121"/>
      <c r="OYL78" s="121"/>
      <c r="OYM78" s="121"/>
      <c r="OYN78" s="121"/>
      <c r="OYO78" s="121"/>
      <c r="OYP78" s="121"/>
      <c r="OYQ78" s="121"/>
      <c r="OYR78" s="121"/>
      <c r="OYS78" s="121"/>
      <c r="OYT78" s="121"/>
      <c r="OYU78" s="121"/>
      <c r="OYV78" s="121"/>
      <c r="OYW78" s="121"/>
      <c r="OYX78" s="121"/>
      <c r="OYY78" s="121"/>
      <c r="OYZ78" s="121"/>
      <c r="OZA78" s="121"/>
      <c r="OZB78" s="121"/>
      <c r="OZC78" s="121"/>
      <c r="OZD78" s="121"/>
      <c r="OZE78" s="121"/>
      <c r="OZF78" s="121"/>
      <c r="OZG78" s="121"/>
      <c r="OZH78" s="121"/>
      <c r="OZI78" s="121"/>
      <c r="OZJ78" s="121"/>
      <c r="OZK78" s="121"/>
      <c r="OZL78" s="121"/>
      <c r="OZM78" s="121"/>
      <c r="OZN78" s="121"/>
      <c r="OZO78" s="121"/>
      <c r="OZP78" s="121"/>
      <c r="OZQ78" s="121"/>
      <c r="OZR78" s="121"/>
      <c r="OZS78" s="121"/>
      <c r="OZT78" s="121"/>
      <c r="OZU78" s="121"/>
      <c r="OZV78" s="121"/>
      <c r="OZW78" s="121"/>
      <c r="OZX78" s="121"/>
      <c r="OZY78" s="121"/>
      <c r="OZZ78" s="121"/>
      <c r="PAA78" s="121"/>
      <c r="PAB78" s="121"/>
      <c r="PAC78" s="121"/>
      <c r="PAD78" s="121"/>
      <c r="PAE78" s="121"/>
      <c r="PAF78" s="121"/>
      <c r="PAG78" s="121"/>
      <c r="PAH78" s="121"/>
      <c r="PAI78" s="121"/>
      <c r="PAJ78" s="121"/>
      <c r="PAK78" s="121"/>
      <c r="PAL78" s="121"/>
      <c r="PAM78" s="121"/>
      <c r="PAN78" s="121"/>
      <c r="PAO78" s="121"/>
      <c r="PAP78" s="121"/>
      <c r="PAQ78" s="121"/>
      <c r="PAR78" s="121"/>
      <c r="PAS78" s="121"/>
      <c r="PAT78" s="121"/>
      <c r="PAU78" s="121"/>
      <c r="PAV78" s="121"/>
      <c r="PAW78" s="121"/>
      <c r="PAX78" s="121"/>
      <c r="PAY78" s="121"/>
      <c r="PAZ78" s="121"/>
      <c r="PBA78" s="121"/>
      <c r="PBB78" s="121"/>
      <c r="PBC78" s="121"/>
      <c r="PBD78" s="121"/>
      <c r="PBE78" s="121"/>
      <c r="PBF78" s="121"/>
      <c r="PBG78" s="121"/>
      <c r="PBH78" s="121"/>
      <c r="PBI78" s="121"/>
      <c r="PBJ78" s="121"/>
      <c r="PBK78" s="121"/>
      <c r="PBL78" s="121"/>
      <c r="PBM78" s="121"/>
      <c r="PBN78" s="121"/>
      <c r="PBO78" s="121"/>
      <c r="PBP78" s="121"/>
      <c r="PBQ78" s="121"/>
      <c r="PBR78" s="121"/>
      <c r="PBS78" s="121"/>
      <c r="PBT78" s="121"/>
      <c r="PBU78" s="121"/>
      <c r="PBV78" s="121"/>
      <c r="PBW78" s="121"/>
      <c r="PBX78" s="121"/>
      <c r="PBY78" s="121"/>
      <c r="PBZ78" s="121"/>
      <c r="PCA78" s="121"/>
      <c r="PCB78" s="121"/>
      <c r="PCC78" s="121"/>
      <c r="PCD78" s="121"/>
      <c r="PCE78" s="121"/>
      <c r="PCF78" s="121"/>
      <c r="PCG78" s="121"/>
      <c r="PCH78" s="121"/>
      <c r="PCI78" s="121"/>
      <c r="PCJ78" s="121"/>
      <c r="PCK78" s="121"/>
      <c r="PCL78" s="121"/>
      <c r="PCM78" s="121"/>
      <c r="PCN78" s="121"/>
      <c r="PCO78" s="121"/>
      <c r="PCP78" s="121"/>
      <c r="PCQ78" s="121"/>
      <c r="PCR78" s="121"/>
      <c r="PCS78" s="121"/>
      <c r="PCT78" s="121"/>
      <c r="PCU78" s="121"/>
      <c r="PCV78" s="121"/>
      <c r="PCW78" s="121"/>
      <c r="PCX78" s="121"/>
      <c r="PCY78" s="121"/>
      <c r="PCZ78" s="121"/>
      <c r="PDA78" s="121"/>
      <c r="PDB78" s="121"/>
      <c r="PDC78" s="121"/>
      <c r="PDD78" s="121"/>
      <c r="PDE78" s="121"/>
      <c r="PDF78" s="121"/>
      <c r="PDG78" s="121"/>
      <c r="PDH78" s="121"/>
      <c r="PDI78" s="121"/>
      <c r="PDJ78" s="121"/>
      <c r="PDK78" s="121"/>
      <c r="PDL78" s="121"/>
      <c r="PDM78" s="121"/>
      <c r="PDN78" s="121"/>
      <c r="PDO78" s="121"/>
      <c r="PDP78" s="121"/>
      <c r="PDQ78" s="121"/>
      <c r="PDR78" s="121"/>
      <c r="PDS78" s="121"/>
      <c r="PDT78" s="121"/>
      <c r="PDU78" s="121"/>
      <c r="PDV78" s="121"/>
      <c r="PDW78" s="121"/>
      <c r="PDX78" s="121"/>
      <c r="PDY78" s="121"/>
      <c r="PDZ78" s="121"/>
      <c r="PEA78" s="121"/>
      <c r="PEB78" s="121"/>
      <c r="PEC78" s="121"/>
      <c r="PED78" s="121"/>
      <c r="PEE78" s="121"/>
      <c r="PEF78" s="121"/>
      <c r="PEG78" s="121"/>
      <c r="PEH78" s="121"/>
      <c r="PEI78" s="121"/>
      <c r="PEJ78" s="121"/>
      <c r="PEK78" s="121"/>
      <c r="PEL78" s="121"/>
      <c r="PEM78" s="121"/>
      <c r="PEN78" s="121"/>
      <c r="PEO78" s="121"/>
      <c r="PEP78" s="121"/>
      <c r="PEQ78" s="121"/>
      <c r="PER78" s="121"/>
      <c r="PES78" s="121"/>
      <c r="PET78" s="121"/>
      <c r="PEU78" s="121"/>
      <c r="PEV78" s="121"/>
      <c r="PEW78" s="121"/>
      <c r="PEX78" s="121"/>
      <c r="PEY78" s="121"/>
      <c r="PEZ78" s="121"/>
      <c r="PFA78" s="121"/>
      <c r="PFB78" s="121"/>
      <c r="PFC78" s="121"/>
      <c r="PFD78" s="121"/>
      <c r="PFE78" s="121"/>
      <c r="PFF78" s="121"/>
      <c r="PFG78" s="121"/>
      <c r="PFH78" s="121"/>
      <c r="PFI78" s="121"/>
      <c r="PFJ78" s="121"/>
      <c r="PFK78" s="121"/>
      <c r="PFL78" s="121"/>
      <c r="PFM78" s="121"/>
      <c r="PFN78" s="121"/>
      <c r="PFO78" s="121"/>
      <c r="PFP78" s="121"/>
      <c r="PFQ78" s="121"/>
      <c r="PFR78" s="121"/>
      <c r="PFS78" s="121"/>
      <c r="PFT78" s="121"/>
      <c r="PFU78" s="121"/>
      <c r="PFV78" s="121"/>
      <c r="PFW78" s="121"/>
      <c r="PFX78" s="121"/>
      <c r="PFY78" s="121"/>
      <c r="PFZ78" s="121"/>
      <c r="PGA78" s="121"/>
      <c r="PGB78" s="121"/>
      <c r="PGC78" s="121"/>
      <c r="PGD78" s="121"/>
      <c r="PGE78" s="121"/>
      <c r="PGF78" s="121"/>
      <c r="PGG78" s="121"/>
      <c r="PGH78" s="121"/>
      <c r="PGI78" s="121"/>
      <c r="PGJ78" s="121"/>
      <c r="PGK78" s="121"/>
      <c r="PGL78" s="121"/>
      <c r="PGM78" s="121"/>
      <c r="PGN78" s="121"/>
      <c r="PGO78" s="121"/>
      <c r="PGP78" s="121"/>
      <c r="PGQ78" s="121"/>
      <c r="PGR78" s="121"/>
      <c r="PGS78" s="121"/>
      <c r="PGT78" s="121"/>
      <c r="PGU78" s="121"/>
      <c r="PGV78" s="121"/>
      <c r="PGW78" s="121"/>
      <c r="PGX78" s="121"/>
      <c r="PGY78" s="121"/>
      <c r="PGZ78" s="121"/>
      <c r="PHA78" s="121"/>
      <c r="PHB78" s="121"/>
      <c r="PHC78" s="121"/>
      <c r="PHD78" s="121"/>
      <c r="PHE78" s="121"/>
      <c r="PHF78" s="121"/>
      <c r="PHG78" s="121"/>
      <c r="PHH78" s="121"/>
      <c r="PHI78" s="121"/>
      <c r="PHJ78" s="121"/>
      <c r="PHK78" s="121"/>
      <c r="PHL78" s="121"/>
      <c r="PHM78" s="121"/>
      <c r="PHN78" s="121"/>
      <c r="PHO78" s="121"/>
      <c r="PHP78" s="121"/>
      <c r="PHQ78" s="121"/>
      <c r="PHR78" s="121"/>
      <c r="PHS78" s="121"/>
      <c r="PHT78" s="121"/>
      <c r="PHU78" s="121"/>
      <c r="PHV78" s="121"/>
      <c r="PHW78" s="121"/>
      <c r="PHX78" s="121"/>
      <c r="PHY78" s="121"/>
      <c r="PHZ78" s="121"/>
      <c r="PIA78" s="121"/>
      <c r="PIB78" s="121"/>
      <c r="PIC78" s="121"/>
      <c r="PID78" s="121"/>
      <c r="PIE78" s="121"/>
      <c r="PIF78" s="121"/>
      <c r="PIG78" s="121"/>
      <c r="PIH78" s="121"/>
      <c r="PII78" s="121"/>
      <c r="PIJ78" s="121"/>
      <c r="PIK78" s="121"/>
      <c r="PIL78" s="121"/>
      <c r="PIM78" s="121"/>
      <c r="PIN78" s="121"/>
      <c r="PIO78" s="121"/>
      <c r="PIP78" s="121"/>
      <c r="PIQ78" s="121"/>
      <c r="PIR78" s="121"/>
      <c r="PIS78" s="121"/>
      <c r="PIT78" s="121"/>
      <c r="PIU78" s="121"/>
      <c r="PIV78" s="121"/>
      <c r="PIW78" s="121"/>
      <c r="PIX78" s="121"/>
      <c r="PIY78" s="121"/>
      <c r="PIZ78" s="121"/>
      <c r="PJA78" s="121"/>
      <c r="PJB78" s="121"/>
      <c r="PJC78" s="121"/>
      <c r="PJD78" s="121"/>
      <c r="PJE78" s="121"/>
      <c r="PJF78" s="121"/>
      <c r="PJG78" s="121"/>
      <c r="PJH78" s="121"/>
      <c r="PJI78" s="121"/>
      <c r="PJJ78" s="121"/>
      <c r="PJK78" s="121"/>
      <c r="PJL78" s="121"/>
      <c r="PJM78" s="121"/>
      <c r="PJN78" s="121"/>
      <c r="PJO78" s="121"/>
      <c r="PJP78" s="121"/>
      <c r="PJQ78" s="121"/>
      <c r="PJR78" s="121"/>
      <c r="PJS78" s="121"/>
      <c r="PJT78" s="121"/>
      <c r="PJU78" s="121"/>
      <c r="PJV78" s="121"/>
      <c r="PJW78" s="121"/>
      <c r="PJX78" s="121"/>
      <c r="PJY78" s="121"/>
      <c r="PJZ78" s="121"/>
      <c r="PKA78" s="121"/>
      <c r="PKB78" s="121"/>
      <c r="PKC78" s="121"/>
      <c r="PKD78" s="121"/>
      <c r="PKE78" s="121"/>
      <c r="PKF78" s="121"/>
      <c r="PKG78" s="121"/>
      <c r="PKH78" s="121"/>
      <c r="PKI78" s="121"/>
      <c r="PKJ78" s="121"/>
      <c r="PKK78" s="121"/>
      <c r="PKL78" s="121"/>
      <c r="PKM78" s="121"/>
      <c r="PKN78" s="121"/>
      <c r="PKO78" s="121"/>
      <c r="PKP78" s="121"/>
      <c r="PKQ78" s="121"/>
      <c r="PKR78" s="121"/>
      <c r="PKS78" s="121"/>
      <c r="PKT78" s="121"/>
      <c r="PKU78" s="121"/>
      <c r="PKV78" s="121"/>
      <c r="PKW78" s="121"/>
      <c r="PKX78" s="121"/>
      <c r="PKY78" s="121"/>
      <c r="PKZ78" s="121"/>
      <c r="PLA78" s="121"/>
      <c r="PLB78" s="121"/>
      <c r="PLC78" s="121"/>
      <c r="PLD78" s="121"/>
      <c r="PLE78" s="121"/>
      <c r="PLF78" s="121"/>
      <c r="PLG78" s="121"/>
      <c r="PLH78" s="121"/>
      <c r="PLI78" s="121"/>
      <c r="PLJ78" s="121"/>
      <c r="PLK78" s="121"/>
      <c r="PLL78" s="121"/>
      <c r="PLM78" s="121"/>
      <c r="PLN78" s="121"/>
      <c r="PLO78" s="121"/>
      <c r="PLP78" s="121"/>
      <c r="PLQ78" s="121"/>
      <c r="PLR78" s="121"/>
      <c r="PLS78" s="121"/>
      <c r="PLT78" s="121"/>
      <c r="PLU78" s="121"/>
      <c r="PLV78" s="121"/>
      <c r="PLW78" s="121"/>
      <c r="PLX78" s="121"/>
      <c r="PLY78" s="121"/>
      <c r="PLZ78" s="121"/>
      <c r="PMA78" s="121"/>
      <c r="PMB78" s="121"/>
      <c r="PMC78" s="121"/>
      <c r="PMD78" s="121"/>
      <c r="PME78" s="121"/>
      <c r="PMF78" s="121"/>
      <c r="PMG78" s="121"/>
      <c r="PMH78" s="121"/>
      <c r="PMI78" s="121"/>
      <c r="PMJ78" s="121"/>
      <c r="PMK78" s="121"/>
      <c r="PML78" s="121"/>
      <c r="PMM78" s="121"/>
      <c r="PMN78" s="121"/>
      <c r="PMO78" s="121"/>
      <c r="PMP78" s="121"/>
      <c r="PMQ78" s="121"/>
      <c r="PMR78" s="121"/>
      <c r="PMS78" s="121"/>
      <c r="PMT78" s="121"/>
      <c r="PMU78" s="121"/>
      <c r="PMV78" s="121"/>
      <c r="PMW78" s="121"/>
      <c r="PMX78" s="121"/>
      <c r="PMY78" s="121"/>
      <c r="PMZ78" s="121"/>
      <c r="PNA78" s="121"/>
      <c r="PNB78" s="121"/>
      <c r="PNC78" s="121"/>
      <c r="PND78" s="121"/>
      <c r="PNE78" s="121"/>
      <c r="PNF78" s="121"/>
      <c r="PNG78" s="121"/>
      <c r="PNH78" s="121"/>
      <c r="PNI78" s="121"/>
      <c r="PNJ78" s="121"/>
      <c r="PNK78" s="121"/>
      <c r="PNL78" s="121"/>
      <c r="PNM78" s="121"/>
      <c r="PNN78" s="121"/>
      <c r="PNO78" s="121"/>
      <c r="PNP78" s="121"/>
      <c r="PNQ78" s="121"/>
      <c r="PNR78" s="121"/>
      <c r="PNS78" s="121"/>
      <c r="PNT78" s="121"/>
      <c r="PNU78" s="121"/>
      <c r="PNV78" s="121"/>
      <c r="PNW78" s="121"/>
      <c r="PNX78" s="121"/>
      <c r="PNY78" s="121"/>
      <c r="PNZ78" s="121"/>
      <c r="POA78" s="121"/>
      <c r="POB78" s="121"/>
      <c r="POC78" s="121"/>
      <c r="POD78" s="121"/>
      <c r="POE78" s="121"/>
      <c r="POF78" s="121"/>
      <c r="POG78" s="121"/>
      <c r="POH78" s="121"/>
      <c r="POI78" s="121"/>
      <c r="POJ78" s="121"/>
      <c r="POK78" s="121"/>
      <c r="POL78" s="121"/>
      <c r="POM78" s="121"/>
      <c r="PON78" s="121"/>
      <c r="POO78" s="121"/>
      <c r="POP78" s="121"/>
      <c r="POQ78" s="121"/>
      <c r="POR78" s="121"/>
      <c r="POS78" s="121"/>
      <c r="POT78" s="121"/>
      <c r="POU78" s="121"/>
      <c r="POV78" s="121"/>
      <c r="POW78" s="121"/>
      <c r="POX78" s="121"/>
      <c r="POY78" s="121"/>
      <c r="POZ78" s="121"/>
      <c r="PPA78" s="121"/>
      <c r="PPB78" s="121"/>
      <c r="PPC78" s="121"/>
      <c r="PPD78" s="121"/>
      <c r="PPE78" s="121"/>
      <c r="PPF78" s="121"/>
      <c r="PPG78" s="121"/>
      <c r="PPH78" s="121"/>
      <c r="PPI78" s="121"/>
      <c r="PPJ78" s="121"/>
      <c r="PPK78" s="121"/>
      <c r="PPL78" s="121"/>
      <c r="PPM78" s="121"/>
      <c r="PPN78" s="121"/>
      <c r="PPO78" s="121"/>
      <c r="PPP78" s="121"/>
      <c r="PPQ78" s="121"/>
      <c r="PPR78" s="121"/>
      <c r="PPS78" s="121"/>
      <c r="PPT78" s="121"/>
      <c r="PPU78" s="121"/>
      <c r="PPV78" s="121"/>
      <c r="PPW78" s="121"/>
      <c r="PPX78" s="121"/>
      <c r="PPY78" s="121"/>
      <c r="PPZ78" s="121"/>
      <c r="PQA78" s="121"/>
      <c r="PQB78" s="121"/>
      <c r="PQC78" s="121"/>
      <c r="PQD78" s="121"/>
      <c r="PQE78" s="121"/>
      <c r="PQF78" s="121"/>
      <c r="PQG78" s="121"/>
      <c r="PQH78" s="121"/>
      <c r="PQI78" s="121"/>
      <c r="PQJ78" s="121"/>
      <c r="PQK78" s="121"/>
      <c r="PQL78" s="121"/>
      <c r="PQM78" s="121"/>
      <c r="PQN78" s="121"/>
      <c r="PQO78" s="121"/>
      <c r="PQP78" s="121"/>
      <c r="PQQ78" s="121"/>
      <c r="PQR78" s="121"/>
      <c r="PQS78" s="121"/>
      <c r="PQT78" s="121"/>
      <c r="PQU78" s="121"/>
      <c r="PQV78" s="121"/>
      <c r="PQW78" s="121"/>
      <c r="PQX78" s="121"/>
      <c r="PQY78" s="121"/>
      <c r="PQZ78" s="121"/>
      <c r="PRA78" s="121"/>
      <c r="PRB78" s="121"/>
      <c r="PRC78" s="121"/>
      <c r="PRD78" s="121"/>
      <c r="PRE78" s="121"/>
      <c r="PRF78" s="121"/>
      <c r="PRG78" s="121"/>
      <c r="PRH78" s="121"/>
      <c r="PRI78" s="121"/>
      <c r="PRJ78" s="121"/>
      <c r="PRK78" s="121"/>
      <c r="PRL78" s="121"/>
      <c r="PRM78" s="121"/>
      <c r="PRN78" s="121"/>
      <c r="PRO78" s="121"/>
      <c r="PRP78" s="121"/>
      <c r="PRQ78" s="121"/>
      <c r="PRR78" s="121"/>
      <c r="PRS78" s="121"/>
      <c r="PRT78" s="121"/>
      <c r="PRU78" s="121"/>
      <c r="PRV78" s="121"/>
      <c r="PRW78" s="121"/>
      <c r="PRX78" s="121"/>
      <c r="PRY78" s="121"/>
      <c r="PRZ78" s="121"/>
      <c r="PSA78" s="121"/>
      <c r="PSB78" s="121"/>
      <c r="PSC78" s="121"/>
      <c r="PSD78" s="121"/>
      <c r="PSE78" s="121"/>
      <c r="PSF78" s="121"/>
      <c r="PSG78" s="121"/>
      <c r="PSH78" s="121"/>
      <c r="PSI78" s="121"/>
      <c r="PSJ78" s="121"/>
      <c r="PSK78" s="121"/>
      <c r="PSL78" s="121"/>
      <c r="PSM78" s="121"/>
      <c r="PSN78" s="121"/>
      <c r="PSO78" s="121"/>
      <c r="PSP78" s="121"/>
      <c r="PSQ78" s="121"/>
      <c r="PSR78" s="121"/>
      <c r="PSS78" s="121"/>
      <c r="PST78" s="121"/>
      <c r="PSU78" s="121"/>
      <c r="PSV78" s="121"/>
      <c r="PSW78" s="121"/>
      <c r="PSX78" s="121"/>
      <c r="PSY78" s="121"/>
      <c r="PSZ78" s="121"/>
      <c r="PTA78" s="121"/>
      <c r="PTB78" s="121"/>
      <c r="PTC78" s="121"/>
      <c r="PTD78" s="121"/>
      <c r="PTE78" s="121"/>
      <c r="PTF78" s="121"/>
      <c r="PTG78" s="121"/>
      <c r="PTH78" s="121"/>
      <c r="PTI78" s="121"/>
      <c r="PTJ78" s="121"/>
      <c r="PTK78" s="121"/>
      <c r="PTL78" s="121"/>
      <c r="PTM78" s="121"/>
      <c r="PTN78" s="121"/>
      <c r="PTO78" s="121"/>
      <c r="PTP78" s="121"/>
      <c r="PTQ78" s="121"/>
      <c r="PTR78" s="121"/>
      <c r="PTS78" s="121"/>
      <c r="PTT78" s="121"/>
      <c r="PTU78" s="121"/>
      <c r="PTV78" s="121"/>
      <c r="PTW78" s="121"/>
      <c r="PTX78" s="121"/>
      <c r="PTY78" s="121"/>
      <c r="PTZ78" s="121"/>
      <c r="PUA78" s="121"/>
      <c r="PUB78" s="121"/>
      <c r="PUC78" s="121"/>
      <c r="PUD78" s="121"/>
      <c r="PUE78" s="121"/>
      <c r="PUF78" s="121"/>
      <c r="PUG78" s="121"/>
      <c r="PUH78" s="121"/>
      <c r="PUI78" s="121"/>
      <c r="PUJ78" s="121"/>
      <c r="PUK78" s="121"/>
      <c r="PUL78" s="121"/>
      <c r="PUM78" s="121"/>
      <c r="PUN78" s="121"/>
      <c r="PUO78" s="121"/>
      <c r="PUP78" s="121"/>
      <c r="PUQ78" s="121"/>
      <c r="PUR78" s="121"/>
      <c r="PUS78" s="121"/>
      <c r="PUT78" s="121"/>
      <c r="PUU78" s="121"/>
      <c r="PUV78" s="121"/>
      <c r="PUW78" s="121"/>
      <c r="PUX78" s="121"/>
      <c r="PUY78" s="121"/>
      <c r="PUZ78" s="121"/>
      <c r="PVA78" s="121"/>
      <c r="PVB78" s="121"/>
      <c r="PVC78" s="121"/>
      <c r="PVD78" s="121"/>
      <c r="PVE78" s="121"/>
      <c r="PVF78" s="121"/>
      <c r="PVG78" s="121"/>
      <c r="PVH78" s="121"/>
      <c r="PVI78" s="121"/>
      <c r="PVJ78" s="121"/>
      <c r="PVK78" s="121"/>
      <c r="PVL78" s="121"/>
      <c r="PVM78" s="121"/>
      <c r="PVN78" s="121"/>
      <c r="PVO78" s="121"/>
      <c r="PVP78" s="121"/>
      <c r="PVQ78" s="121"/>
      <c r="PVR78" s="121"/>
      <c r="PVS78" s="121"/>
      <c r="PVT78" s="121"/>
      <c r="PVU78" s="121"/>
      <c r="PVV78" s="121"/>
      <c r="PVW78" s="121"/>
      <c r="PVX78" s="121"/>
      <c r="PVY78" s="121"/>
      <c r="PVZ78" s="121"/>
      <c r="PWA78" s="121"/>
      <c r="PWB78" s="121"/>
      <c r="PWC78" s="121"/>
      <c r="PWD78" s="121"/>
      <c r="PWE78" s="121"/>
      <c r="PWF78" s="121"/>
      <c r="PWG78" s="121"/>
      <c r="PWH78" s="121"/>
      <c r="PWI78" s="121"/>
      <c r="PWJ78" s="121"/>
      <c r="PWK78" s="121"/>
      <c r="PWL78" s="121"/>
      <c r="PWM78" s="121"/>
      <c r="PWN78" s="121"/>
      <c r="PWO78" s="121"/>
      <c r="PWP78" s="121"/>
      <c r="PWQ78" s="121"/>
      <c r="PWR78" s="121"/>
      <c r="PWS78" s="121"/>
      <c r="PWT78" s="121"/>
      <c r="PWU78" s="121"/>
      <c r="PWV78" s="121"/>
      <c r="PWW78" s="121"/>
      <c r="PWX78" s="121"/>
      <c r="PWY78" s="121"/>
      <c r="PWZ78" s="121"/>
      <c r="PXA78" s="121"/>
      <c r="PXB78" s="121"/>
      <c r="PXC78" s="121"/>
      <c r="PXD78" s="121"/>
      <c r="PXE78" s="121"/>
      <c r="PXF78" s="121"/>
      <c r="PXG78" s="121"/>
      <c r="PXH78" s="121"/>
      <c r="PXI78" s="121"/>
      <c r="PXJ78" s="121"/>
      <c r="PXK78" s="121"/>
      <c r="PXL78" s="121"/>
      <c r="PXM78" s="121"/>
      <c r="PXN78" s="121"/>
      <c r="PXO78" s="121"/>
      <c r="PXP78" s="121"/>
      <c r="PXQ78" s="121"/>
      <c r="PXR78" s="121"/>
      <c r="PXS78" s="121"/>
      <c r="PXT78" s="121"/>
      <c r="PXU78" s="121"/>
      <c r="PXV78" s="121"/>
      <c r="PXW78" s="121"/>
      <c r="PXX78" s="121"/>
      <c r="PXY78" s="121"/>
      <c r="PXZ78" s="121"/>
      <c r="PYA78" s="121"/>
      <c r="PYB78" s="121"/>
      <c r="PYC78" s="121"/>
      <c r="PYD78" s="121"/>
      <c r="PYE78" s="121"/>
      <c r="PYF78" s="121"/>
      <c r="PYG78" s="121"/>
      <c r="PYH78" s="121"/>
      <c r="PYI78" s="121"/>
      <c r="PYJ78" s="121"/>
      <c r="PYK78" s="121"/>
      <c r="PYL78" s="121"/>
      <c r="PYM78" s="121"/>
      <c r="PYN78" s="121"/>
      <c r="PYO78" s="121"/>
      <c r="PYP78" s="121"/>
      <c r="PYQ78" s="121"/>
      <c r="PYR78" s="121"/>
      <c r="PYS78" s="121"/>
      <c r="PYT78" s="121"/>
      <c r="PYU78" s="121"/>
      <c r="PYV78" s="121"/>
      <c r="PYW78" s="121"/>
      <c r="PYX78" s="121"/>
      <c r="PYY78" s="121"/>
      <c r="PYZ78" s="121"/>
      <c r="PZA78" s="121"/>
      <c r="PZB78" s="121"/>
      <c r="PZC78" s="121"/>
      <c r="PZD78" s="121"/>
      <c r="PZE78" s="121"/>
      <c r="PZF78" s="121"/>
      <c r="PZG78" s="121"/>
      <c r="PZH78" s="121"/>
      <c r="PZI78" s="121"/>
      <c r="PZJ78" s="121"/>
      <c r="PZK78" s="121"/>
      <c r="PZL78" s="121"/>
      <c r="PZM78" s="121"/>
      <c r="PZN78" s="121"/>
      <c r="PZO78" s="121"/>
      <c r="PZP78" s="121"/>
      <c r="PZQ78" s="121"/>
      <c r="PZR78" s="121"/>
      <c r="PZS78" s="121"/>
      <c r="PZT78" s="121"/>
      <c r="PZU78" s="121"/>
      <c r="PZV78" s="121"/>
      <c r="PZW78" s="121"/>
      <c r="PZX78" s="121"/>
      <c r="PZY78" s="121"/>
      <c r="PZZ78" s="121"/>
      <c r="QAA78" s="121"/>
      <c r="QAB78" s="121"/>
      <c r="QAC78" s="121"/>
      <c r="QAD78" s="121"/>
      <c r="QAE78" s="121"/>
      <c r="QAF78" s="121"/>
      <c r="QAG78" s="121"/>
      <c r="QAH78" s="121"/>
      <c r="QAI78" s="121"/>
      <c r="QAJ78" s="121"/>
      <c r="QAK78" s="121"/>
      <c r="QAL78" s="121"/>
      <c r="QAM78" s="121"/>
      <c r="QAN78" s="121"/>
      <c r="QAO78" s="121"/>
      <c r="QAP78" s="121"/>
      <c r="QAQ78" s="121"/>
      <c r="QAR78" s="121"/>
      <c r="QAS78" s="121"/>
      <c r="QAT78" s="121"/>
      <c r="QAU78" s="121"/>
      <c r="QAV78" s="121"/>
      <c r="QAW78" s="121"/>
      <c r="QAX78" s="121"/>
      <c r="QAY78" s="121"/>
      <c r="QAZ78" s="121"/>
      <c r="QBA78" s="121"/>
      <c r="QBB78" s="121"/>
      <c r="QBC78" s="121"/>
      <c r="QBD78" s="121"/>
      <c r="QBE78" s="121"/>
      <c r="QBF78" s="121"/>
      <c r="QBG78" s="121"/>
      <c r="QBH78" s="121"/>
      <c r="QBI78" s="121"/>
      <c r="QBJ78" s="121"/>
      <c r="QBK78" s="121"/>
      <c r="QBL78" s="121"/>
      <c r="QBM78" s="121"/>
      <c r="QBN78" s="121"/>
      <c r="QBO78" s="121"/>
      <c r="QBP78" s="121"/>
      <c r="QBQ78" s="121"/>
      <c r="QBR78" s="121"/>
      <c r="QBS78" s="121"/>
      <c r="QBT78" s="121"/>
      <c r="QBU78" s="121"/>
      <c r="QBV78" s="121"/>
      <c r="QBW78" s="121"/>
      <c r="QBX78" s="121"/>
      <c r="QBY78" s="121"/>
      <c r="QBZ78" s="121"/>
      <c r="QCA78" s="121"/>
      <c r="QCB78" s="121"/>
      <c r="QCC78" s="121"/>
      <c r="QCD78" s="121"/>
      <c r="QCE78" s="121"/>
      <c r="QCF78" s="121"/>
      <c r="QCG78" s="121"/>
      <c r="QCH78" s="121"/>
      <c r="QCI78" s="121"/>
      <c r="QCJ78" s="121"/>
      <c r="QCK78" s="121"/>
      <c r="QCL78" s="121"/>
      <c r="QCM78" s="121"/>
      <c r="QCN78" s="121"/>
      <c r="QCO78" s="121"/>
      <c r="QCP78" s="121"/>
      <c r="QCQ78" s="121"/>
      <c r="QCR78" s="121"/>
      <c r="QCS78" s="121"/>
      <c r="QCT78" s="121"/>
      <c r="QCU78" s="121"/>
      <c r="QCV78" s="121"/>
      <c r="QCW78" s="121"/>
      <c r="QCX78" s="121"/>
      <c r="QCY78" s="121"/>
      <c r="QCZ78" s="121"/>
      <c r="QDA78" s="121"/>
      <c r="QDB78" s="121"/>
      <c r="QDC78" s="121"/>
      <c r="QDD78" s="121"/>
      <c r="QDE78" s="121"/>
      <c r="QDF78" s="121"/>
      <c r="QDG78" s="121"/>
      <c r="QDH78" s="121"/>
      <c r="QDI78" s="121"/>
      <c r="QDJ78" s="121"/>
      <c r="QDK78" s="121"/>
      <c r="QDL78" s="121"/>
      <c r="QDM78" s="121"/>
      <c r="QDN78" s="121"/>
      <c r="QDO78" s="121"/>
      <c r="QDP78" s="121"/>
      <c r="QDQ78" s="121"/>
      <c r="QDR78" s="121"/>
      <c r="QDS78" s="121"/>
      <c r="QDT78" s="121"/>
      <c r="QDU78" s="121"/>
      <c r="QDV78" s="121"/>
      <c r="QDW78" s="121"/>
      <c r="QDX78" s="121"/>
      <c r="QDY78" s="121"/>
      <c r="QDZ78" s="121"/>
      <c r="QEA78" s="121"/>
      <c r="QEB78" s="121"/>
      <c r="QEC78" s="121"/>
      <c r="QED78" s="121"/>
      <c r="QEE78" s="121"/>
      <c r="QEF78" s="121"/>
      <c r="QEG78" s="121"/>
      <c r="QEH78" s="121"/>
      <c r="QEI78" s="121"/>
      <c r="QEJ78" s="121"/>
      <c r="QEK78" s="121"/>
      <c r="QEL78" s="121"/>
      <c r="QEM78" s="121"/>
      <c r="QEN78" s="121"/>
      <c r="QEO78" s="121"/>
      <c r="QEP78" s="121"/>
      <c r="QEQ78" s="121"/>
      <c r="QER78" s="121"/>
      <c r="QES78" s="121"/>
      <c r="QET78" s="121"/>
      <c r="QEU78" s="121"/>
      <c r="QEV78" s="121"/>
      <c r="QEW78" s="121"/>
      <c r="QEX78" s="121"/>
      <c r="QEY78" s="121"/>
      <c r="QEZ78" s="121"/>
      <c r="QFA78" s="121"/>
      <c r="QFB78" s="121"/>
      <c r="QFC78" s="121"/>
      <c r="QFD78" s="121"/>
      <c r="QFE78" s="121"/>
      <c r="QFF78" s="121"/>
      <c r="QFG78" s="121"/>
      <c r="QFH78" s="121"/>
      <c r="QFI78" s="121"/>
      <c r="QFJ78" s="121"/>
      <c r="QFK78" s="121"/>
      <c r="QFL78" s="121"/>
      <c r="QFM78" s="121"/>
      <c r="QFN78" s="121"/>
      <c r="QFO78" s="121"/>
      <c r="QFP78" s="121"/>
      <c r="QFQ78" s="121"/>
      <c r="QFR78" s="121"/>
      <c r="QFS78" s="121"/>
      <c r="QFT78" s="121"/>
      <c r="QFU78" s="121"/>
      <c r="QFV78" s="121"/>
      <c r="QFW78" s="121"/>
      <c r="QFX78" s="121"/>
      <c r="QFY78" s="121"/>
      <c r="QFZ78" s="121"/>
      <c r="QGA78" s="121"/>
      <c r="QGB78" s="121"/>
      <c r="QGC78" s="121"/>
      <c r="QGD78" s="121"/>
      <c r="QGE78" s="121"/>
      <c r="QGF78" s="121"/>
      <c r="QGG78" s="121"/>
      <c r="QGH78" s="121"/>
      <c r="QGI78" s="121"/>
      <c r="QGJ78" s="121"/>
      <c r="QGK78" s="121"/>
      <c r="QGL78" s="121"/>
      <c r="QGM78" s="121"/>
      <c r="QGN78" s="121"/>
      <c r="QGO78" s="121"/>
      <c r="QGP78" s="121"/>
      <c r="QGQ78" s="121"/>
      <c r="QGR78" s="121"/>
      <c r="QGS78" s="121"/>
      <c r="QGT78" s="121"/>
      <c r="QGU78" s="121"/>
      <c r="QGV78" s="121"/>
      <c r="QGW78" s="121"/>
      <c r="QGX78" s="121"/>
      <c r="QGY78" s="121"/>
      <c r="QGZ78" s="121"/>
      <c r="QHA78" s="121"/>
      <c r="QHB78" s="121"/>
      <c r="QHC78" s="121"/>
      <c r="QHD78" s="121"/>
      <c r="QHE78" s="121"/>
      <c r="QHF78" s="121"/>
      <c r="QHG78" s="121"/>
      <c r="QHH78" s="121"/>
      <c r="QHI78" s="121"/>
      <c r="QHJ78" s="121"/>
      <c r="QHK78" s="121"/>
      <c r="QHL78" s="121"/>
      <c r="QHM78" s="121"/>
      <c r="QHN78" s="121"/>
      <c r="QHO78" s="121"/>
      <c r="QHP78" s="121"/>
      <c r="QHQ78" s="121"/>
      <c r="QHR78" s="121"/>
      <c r="QHS78" s="121"/>
      <c r="QHT78" s="121"/>
      <c r="QHU78" s="121"/>
      <c r="QHV78" s="121"/>
      <c r="QHW78" s="121"/>
      <c r="QHX78" s="121"/>
      <c r="QHY78" s="121"/>
      <c r="QHZ78" s="121"/>
      <c r="QIA78" s="121"/>
      <c r="QIB78" s="121"/>
      <c r="QIC78" s="121"/>
      <c r="QID78" s="121"/>
      <c r="QIE78" s="121"/>
      <c r="QIF78" s="121"/>
      <c r="QIG78" s="121"/>
      <c r="QIH78" s="121"/>
      <c r="QII78" s="121"/>
      <c r="QIJ78" s="121"/>
      <c r="QIK78" s="121"/>
      <c r="QIL78" s="121"/>
      <c r="QIM78" s="121"/>
      <c r="QIN78" s="121"/>
      <c r="QIO78" s="121"/>
      <c r="QIP78" s="121"/>
      <c r="QIQ78" s="121"/>
      <c r="QIR78" s="121"/>
      <c r="QIS78" s="121"/>
      <c r="QIT78" s="121"/>
      <c r="QIU78" s="121"/>
      <c r="QIV78" s="121"/>
      <c r="QIW78" s="121"/>
      <c r="QIX78" s="121"/>
      <c r="QIY78" s="121"/>
      <c r="QIZ78" s="121"/>
      <c r="QJA78" s="121"/>
      <c r="QJB78" s="121"/>
      <c r="QJC78" s="121"/>
      <c r="QJD78" s="121"/>
      <c r="QJE78" s="121"/>
      <c r="QJF78" s="121"/>
      <c r="QJG78" s="121"/>
      <c r="QJH78" s="121"/>
      <c r="QJI78" s="121"/>
      <c r="QJJ78" s="121"/>
      <c r="QJK78" s="121"/>
      <c r="QJL78" s="121"/>
      <c r="QJM78" s="121"/>
      <c r="QJN78" s="121"/>
      <c r="QJO78" s="121"/>
      <c r="QJP78" s="121"/>
      <c r="QJQ78" s="121"/>
      <c r="QJR78" s="121"/>
      <c r="QJS78" s="121"/>
      <c r="QJT78" s="121"/>
      <c r="QJU78" s="121"/>
      <c r="QJV78" s="121"/>
      <c r="QJW78" s="121"/>
      <c r="QJX78" s="121"/>
      <c r="QJY78" s="121"/>
      <c r="QJZ78" s="121"/>
      <c r="QKA78" s="121"/>
      <c r="QKB78" s="121"/>
      <c r="QKC78" s="121"/>
      <c r="QKD78" s="121"/>
      <c r="QKE78" s="121"/>
      <c r="QKF78" s="121"/>
      <c r="QKG78" s="121"/>
      <c r="QKH78" s="121"/>
      <c r="QKI78" s="121"/>
      <c r="QKJ78" s="121"/>
      <c r="QKK78" s="121"/>
      <c r="QKL78" s="121"/>
      <c r="QKM78" s="121"/>
      <c r="QKN78" s="121"/>
      <c r="QKO78" s="121"/>
      <c r="QKP78" s="121"/>
      <c r="QKQ78" s="121"/>
      <c r="QKR78" s="121"/>
      <c r="QKS78" s="121"/>
      <c r="QKT78" s="121"/>
      <c r="QKU78" s="121"/>
      <c r="QKV78" s="121"/>
      <c r="QKW78" s="121"/>
      <c r="QKX78" s="121"/>
      <c r="QKY78" s="121"/>
      <c r="QKZ78" s="121"/>
      <c r="QLA78" s="121"/>
      <c r="QLB78" s="121"/>
      <c r="QLC78" s="121"/>
      <c r="QLD78" s="121"/>
      <c r="QLE78" s="121"/>
      <c r="QLF78" s="121"/>
      <c r="QLG78" s="121"/>
      <c r="QLH78" s="121"/>
      <c r="QLI78" s="121"/>
      <c r="QLJ78" s="121"/>
      <c r="QLK78" s="121"/>
      <c r="QLL78" s="121"/>
      <c r="QLM78" s="121"/>
      <c r="QLN78" s="121"/>
      <c r="QLO78" s="121"/>
      <c r="QLP78" s="121"/>
      <c r="QLQ78" s="121"/>
      <c r="QLR78" s="121"/>
      <c r="QLS78" s="121"/>
      <c r="QLT78" s="121"/>
      <c r="QLU78" s="121"/>
      <c r="QLV78" s="121"/>
      <c r="QLW78" s="121"/>
      <c r="QLX78" s="121"/>
      <c r="QLY78" s="121"/>
      <c r="QLZ78" s="121"/>
      <c r="QMA78" s="121"/>
      <c r="QMB78" s="121"/>
      <c r="QMC78" s="121"/>
      <c r="QMD78" s="121"/>
      <c r="QME78" s="121"/>
      <c r="QMF78" s="121"/>
      <c r="QMG78" s="121"/>
      <c r="QMH78" s="121"/>
      <c r="QMI78" s="121"/>
      <c r="QMJ78" s="121"/>
      <c r="QMK78" s="121"/>
      <c r="QML78" s="121"/>
      <c r="QMM78" s="121"/>
      <c r="QMN78" s="121"/>
      <c r="QMO78" s="121"/>
      <c r="QMP78" s="121"/>
      <c r="QMQ78" s="121"/>
      <c r="QMR78" s="121"/>
      <c r="QMS78" s="121"/>
      <c r="QMT78" s="121"/>
      <c r="QMU78" s="121"/>
      <c r="QMV78" s="121"/>
      <c r="QMW78" s="121"/>
      <c r="QMX78" s="121"/>
      <c r="QMY78" s="121"/>
      <c r="QMZ78" s="121"/>
      <c r="QNA78" s="121"/>
      <c r="QNB78" s="121"/>
      <c r="QNC78" s="121"/>
      <c r="QND78" s="121"/>
      <c r="QNE78" s="121"/>
      <c r="QNF78" s="121"/>
      <c r="QNG78" s="121"/>
      <c r="QNH78" s="121"/>
      <c r="QNI78" s="121"/>
      <c r="QNJ78" s="121"/>
      <c r="QNK78" s="121"/>
      <c r="QNL78" s="121"/>
      <c r="QNM78" s="121"/>
      <c r="QNN78" s="121"/>
      <c r="QNO78" s="121"/>
      <c r="QNP78" s="121"/>
      <c r="QNQ78" s="121"/>
      <c r="QNR78" s="121"/>
      <c r="QNS78" s="121"/>
      <c r="QNT78" s="121"/>
      <c r="QNU78" s="121"/>
      <c r="QNV78" s="121"/>
      <c r="QNW78" s="121"/>
      <c r="QNX78" s="121"/>
      <c r="QNY78" s="121"/>
      <c r="QNZ78" s="121"/>
      <c r="QOA78" s="121"/>
      <c r="QOB78" s="121"/>
      <c r="QOC78" s="121"/>
      <c r="QOD78" s="121"/>
      <c r="QOE78" s="121"/>
      <c r="QOF78" s="121"/>
      <c r="QOG78" s="121"/>
      <c r="QOH78" s="121"/>
      <c r="QOI78" s="121"/>
      <c r="QOJ78" s="121"/>
      <c r="QOK78" s="121"/>
      <c r="QOL78" s="121"/>
      <c r="QOM78" s="121"/>
      <c r="QON78" s="121"/>
      <c r="QOO78" s="121"/>
      <c r="QOP78" s="121"/>
      <c r="QOQ78" s="121"/>
      <c r="QOR78" s="121"/>
      <c r="QOS78" s="121"/>
      <c r="QOT78" s="121"/>
      <c r="QOU78" s="121"/>
      <c r="QOV78" s="121"/>
      <c r="QOW78" s="121"/>
      <c r="QOX78" s="121"/>
      <c r="QOY78" s="121"/>
      <c r="QOZ78" s="121"/>
      <c r="QPA78" s="121"/>
      <c r="QPB78" s="121"/>
      <c r="QPC78" s="121"/>
      <c r="QPD78" s="121"/>
      <c r="QPE78" s="121"/>
      <c r="QPF78" s="121"/>
      <c r="QPG78" s="121"/>
      <c r="QPH78" s="121"/>
      <c r="QPI78" s="121"/>
      <c r="QPJ78" s="121"/>
      <c r="QPK78" s="121"/>
      <c r="QPL78" s="121"/>
      <c r="QPM78" s="121"/>
      <c r="QPN78" s="121"/>
      <c r="QPO78" s="121"/>
      <c r="QPP78" s="121"/>
      <c r="QPQ78" s="121"/>
      <c r="QPR78" s="121"/>
      <c r="QPS78" s="121"/>
      <c r="QPT78" s="121"/>
      <c r="QPU78" s="121"/>
      <c r="QPV78" s="121"/>
      <c r="QPW78" s="121"/>
      <c r="QPX78" s="121"/>
      <c r="QPY78" s="121"/>
      <c r="QPZ78" s="121"/>
      <c r="QQA78" s="121"/>
      <c r="QQB78" s="121"/>
      <c r="QQC78" s="121"/>
      <c r="QQD78" s="121"/>
      <c r="QQE78" s="121"/>
      <c r="QQF78" s="121"/>
      <c r="QQG78" s="121"/>
      <c r="QQH78" s="121"/>
      <c r="QQI78" s="121"/>
      <c r="QQJ78" s="121"/>
      <c r="QQK78" s="121"/>
      <c r="QQL78" s="121"/>
      <c r="QQM78" s="121"/>
      <c r="QQN78" s="121"/>
      <c r="QQO78" s="121"/>
      <c r="QQP78" s="121"/>
      <c r="QQQ78" s="121"/>
      <c r="QQR78" s="121"/>
      <c r="QQS78" s="121"/>
      <c r="QQT78" s="121"/>
      <c r="QQU78" s="121"/>
      <c r="QQV78" s="121"/>
      <c r="QQW78" s="121"/>
      <c r="QQX78" s="121"/>
      <c r="QQY78" s="121"/>
      <c r="QQZ78" s="121"/>
      <c r="QRA78" s="121"/>
      <c r="QRB78" s="121"/>
      <c r="QRC78" s="121"/>
      <c r="QRD78" s="121"/>
      <c r="QRE78" s="121"/>
      <c r="QRF78" s="121"/>
      <c r="QRG78" s="121"/>
      <c r="QRH78" s="121"/>
      <c r="QRI78" s="121"/>
      <c r="QRJ78" s="121"/>
      <c r="QRK78" s="121"/>
      <c r="QRL78" s="121"/>
      <c r="QRM78" s="121"/>
      <c r="QRN78" s="121"/>
      <c r="QRO78" s="121"/>
      <c r="QRP78" s="121"/>
      <c r="QRQ78" s="121"/>
      <c r="QRR78" s="121"/>
      <c r="QRS78" s="121"/>
      <c r="QRT78" s="121"/>
      <c r="QRU78" s="121"/>
      <c r="QRV78" s="121"/>
      <c r="QRW78" s="121"/>
      <c r="QRX78" s="121"/>
      <c r="QRY78" s="121"/>
      <c r="QRZ78" s="121"/>
      <c r="QSA78" s="121"/>
      <c r="QSB78" s="121"/>
      <c r="QSC78" s="121"/>
      <c r="QSD78" s="121"/>
      <c r="QSE78" s="121"/>
      <c r="QSF78" s="121"/>
      <c r="QSG78" s="121"/>
      <c r="QSH78" s="121"/>
      <c r="QSI78" s="121"/>
      <c r="QSJ78" s="121"/>
      <c r="QSK78" s="121"/>
      <c r="QSL78" s="121"/>
      <c r="QSM78" s="121"/>
      <c r="QSN78" s="121"/>
      <c r="QSO78" s="121"/>
      <c r="QSP78" s="121"/>
      <c r="QSQ78" s="121"/>
      <c r="QSR78" s="121"/>
      <c r="QSS78" s="121"/>
      <c r="QST78" s="121"/>
      <c r="QSU78" s="121"/>
      <c r="QSV78" s="121"/>
      <c r="QSW78" s="121"/>
      <c r="QSX78" s="121"/>
      <c r="QSY78" s="121"/>
      <c r="QSZ78" s="121"/>
      <c r="QTA78" s="121"/>
      <c r="QTB78" s="121"/>
      <c r="QTC78" s="121"/>
      <c r="QTD78" s="121"/>
      <c r="QTE78" s="121"/>
      <c r="QTF78" s="121"/>
      <c r="QTG78" s="121"/>
      <c r="QTH78" s="121"/>
      <c r="QTI78" s="121"/>
      <c r="QTJ78" s="121"/>
      <c r="QTK78" s="121"/>
      <c r="QTL78" s="121"/>
      <c r="QTM78" s="121"/>
      <c r="QTN78" s="121"/>
      <c r="QTO78" s="121"/>
      <c r="QTP78" s="121"/>
      <c r="QTQ78" s="121"/>
      <c r="QTR78" s="121"/>
      <c r="QTS78" s="121"/>
      <c r="QTT78" s="121"/>
      <c r="QTU78" s="121"/>
      <c r="QTV78" s="121"/>
      <c r="QTW78" s="121"/>
      <c r="QTX78" s="121"/>
      <c r="QTY78" s="121"/>
      <c r="QTZ78" s="121"/>
      <c r="QUA78" s="121"/>
      <c r="QUB78" s="121"/>
      <c r="QUC78" s="121"/>
      <c r="QUD78" s="121"/>
      <c r="QUE78" s="121"/>
      <c r="QUF78" s="121"/>
      <c r="QUG78" s="121"/>
      <c r="QUH78" s="121"/>
      <c r="QUI78" s="121"/>
      <c r="QUJ78" s="121"/>
      <c r="QUK78" s="121"/>
      <c r="QUL78" s="121"/>
      <c r="QUM78" s="121"/>
      <c r="QUN78" s="121"/>
      <c r="QUO78" s="121"/>
      <c r="QUP78" s="121"/>
      <c r="QUQ78" s="121"/>
      <c r="QUR78" s="121"/>
      <c r="QUS78" s="121"/>
      <c r="QUT78" s="121"/>
      <c r="QUU78" s="121"/>
      <c r="QUV78" s="121"/>
      <c r="QUW78" s="121"/>
      <c r="QUX78" s="121"/>
      <c r="QUY78" s="121"/>
      <c r="QUZ78" s="121"/>
      <c r="QVA78" s="121"/>
      <c r="QVB78" s="121"/>
      <c r="QVC78" s="121"/>
      <c r="QVD78" s="121"/>
      <c r="QVE78" s="121"/>
      <c r="QVF78" s="121"/>
      <c r="QVG78" s="121"/>
      <c r="QVH78" s="121"/>
      <c r="QVI78" s="121"/>
      <c r="QVJ78" s="121"/>
      <c r="QVK78" s="121"/>
      <c r="QVL78" s="121"/>
      <c r="QVM78" s="121"/>
      <c r="QVN78" s="121"/>
      <c r="QVO78" s="121"/>
      <c r="QVP78" s="121"/>
      <c r="QVQ78" s="121"/>
      <c r="QVR78" s="121"/>
      <c r="QVS78" s="121"/>
      <c r="QVT78" s="121"/>
      <c r="QVU78" s="121"/>
      <c r="QVV78" s="121"/>
      <c r="QVW78" s="121"/>
      <c r="QVX78" s="121"/>
      <c r="QVY78" s="121"/>
      <c r="QVZ78" s="121"/>
      <c r="QWA78" s="121"/>
      <c r="QWB78" s="121"/>
      <c r="QWC78" s="121"/>
      <c r="QWD78" s="121"/>
      <c r="QWE78" s="121"/>
      <c r="QWF78" s="121"/>
      <c r="QWG78" s="121"/>
      <c r="QWH78" s="121"/>
      <c r="QWI78" s="121"/>
      <c r="QWJ78" s="121"/>
      <c r="QWK78" s="121"/>
      <c r="QWL78" s="121"/>
      <c r="QWM78" s="121"/>
      <c r="QWN78" s="121"/>
      <c r="QWO78" s="121"/>
      <c r="QWP78" s="121"/>
      <c r="QWQ78" s="121"/>
      <c r="QWR78" s="121"/>
      <c r="QWS78" s="121"/>
      <c r="QWT78" s="121"/>
      <c r="QWU78" s="121"/>
      <c r="QWV78" s="121"/>
      <c r="QWW78" s="121"/>
      <c r="QWX78" s="121"/>
      <c r="QWY78" s="121"/>
      <c r="QWZ78" s="121"/>
      <c r="QXA78" s="121"/>
      <c r="QXB78" s="121"/>
      <c r="QXC78" s="121"/>
      <c r="QXD78" s="121"/>
      <c r="QXE78" s="121"/>
      <c r="QXF78" s="121"/>
      <c r="QXG78" s="121"/>
      <c r="QXH78" s="121"/>
      <c r="QXI78" s="121"/>
      <c r="QXJ78" s="121"/>
      <c r="QXK78" s="121"/>
      <c r="QXL78" s="121"/>
      <c r="QXM78" s="121"/>
      <c r="QXN78" s="121"/>
      <c r="QXO78" s="121"/>
      <c r="QXP78" s="121"/>
      <c r="QXQ78" s="121"/>
      <c r="QXR78" s="121"/>
      <c r="QXS78" s="121"/>
      <c r="QXT78" s="121"/>
      <c r="QXU78" s="121"/>
      <c r="QXV78" s="121"/>
      <c r="QXW78" s="121"/>
      <c r="QXX78" s="121"/>
      <c r="QXY78" s="121"/>
      <c r="QXZ78" s="121"/>
      <c r="QYA78" s="121"/>
      <c r="QYB78" s="121"/>
      <c r="QYC78" s="121"/>
      <c r="QYD78" s="121"/>
      <c r="QYE78" s="121"/>
      <c r="QYF78" s="121"/>
      <c r="QYG78" s="121"/>
      <c r="QYH78" s="121"/>
      <c r="QYI78" s="121"/>
      <c r="QYJ78" s="121"/>
      <c r="QYK78" s="121"/>
      <c r="QYL78" s="121"/>
      <c r="QYM78" s="121"/>
      <c r="QYN78" s="121"/>
      <c r="QYO78" s="121"/>
      <c r="QYP78" s="121"/>
      <c r="QYQ78" s="121"/>
      <c r="QYR78" s="121"/>
      <c r="QYS78" s="121"/>
      <c r="QYT78" s="121"/>
      <c r="QYU78" s="121"/>
      <c r="QYV78" s="121"/>
      <c r="QYW78" s="121"/>
      <c r="QYX78" s="121"/>
      <c r="QYY78" s="121"/>
      <c r="QYZ78" s="121"/>
      <c r="QZA78" s="121"/>
      <c r="QZB78" s="121"/>
      <c r="QZC78" s="121"/>
      <c r="QZD78" s="121"/>
      <c r="QZE78" s="121"/>
      <c r="QZF78" s="121"/>
      <c r="QZG78" s="121"/>
      <c r="QZH78" s="121"/>
      <c r="QZI78" s="121"/>
      <c r="QZJ78" s="121"/>
      <c r="QZK78" s="121"/>
      <c r="QZL78" s="121"/>
      <c r="QZM78" s="121"/>
      <c r="QZN78" s="121"/>
      <c r="QZO78" s="121"/>
      <c r="QZP78" s="121"/>
      <c r="QZQ78" s="121"/>
      <c r="QZR78" s="121"/>
      <c r="QZS78" s="121"/>
      <c r="QZT78" s="121"/>
      <c r="QZU78" s="121"/>
      <c r="QZV78" s="121"/>
      <c r="QZW78" s="121"/>
      <c r="QZX78" s="121"/>
      <c r="QZY78" s="121"/>
      <c r="QZZ78" s="121"/>
      <c r="RAA78" s="121"/>
      <c r="RAB78" s="121"/>
      <c r="RAC78" s="121"/>
      <c r="RAD78" s="121"/>
      <c r="RAE78" s="121"/>
      <c r="RAF78" s="121"/>
      <c r="RAG78" s="121"/>
      <c r="RAH78" s="121"/>
      <c r="RAI78" s="121"/>
      <c r="RAJ78" s="121"/>
      <c r="RAK78" s="121"/>
      <c r="RAL78" s="121"/>
      <c r="RAM78" s="121"/>
      <c r="RAN78" s="121"/>
      <c r="RAO78" s="121"/>
      <c r="RAP78" s="121"/>
      <c r="RAQ78" s="121"/>
      <c r="RAR78" s="121"/>
      <c r="RAS78" s="121"/>
      <c r="RAT78" s="121"/>
      <c r="RAU78" s="121"/>
      <c r="RAV78" s="121"/>
      <c r="RAW78" s="121"/>
      <c r="RAX78" s="121"/>
      <c r="RAY78" s="121"/>
      <c r="RAZ78" s="121"/>
      <c r="RBA78" s="121"/>
      <c r="RBB78" s="121"/>
      <c r="RBC78" s="121"/>
      <c r="RBD78" s="121"/>
      <c r="RBE78" s="121"/>
      <c r="RBF78" s="121"/>
      <c r="RBG78" s="121"/>
      <c r="RBH78" s="121"/>
      <c r="RBI78" s="121"/>
      <c r="RBJ78" s="121"/>
      <c r="RBK78" s="121"/>
      <c r="RBL78" s="121"/>
      <c r="RBM78" s="121"/>
      <c r="RBN78" s="121"/>
      <c r="RBO78" s="121"/>
      <c r="RBP78" s="121"/>
      <c r="RBQ78" s="121"/>
      <c r="RBR78" s="121"/>
      <c r="RBS78" s="121"/>
      <c r="RBT78" s="121"/>
      <c r="RBU78" s="121"/>
      <c r="RBV78" s="121"/>
      <c r="RBW78" s="121"/>
      <c r="RBX78" s="121"/>
      <c r="RBY78" s="121"/>
      <c r="RBZ78" s="121"/>
      <c r="RCA78" s="121"/>
      <c r="RCB78" s="121"/>
      <c r="RCC78" s="121"/>
      <c r="RCD78" s="121"/>
      <c r="RCE78" s="121"/>
      <c r="RCF78" s="121"/>
      <c r="RCG78" s="121"/>
      <c r="RCH78" s="121"/>
      <c r="RCI78" s="121"/>
      <c r="RCJ78" s="121"/>
      <c r="RCK78" s="121"/>
      <c r="RCL78" s="121"/>
      <c r="RCM78" s="121"/>
      <c r="RCN78" s="121"/>
      <c r="RCO78" s="121"/>
      <c r="RCP78" s="121"/>
      <c r="RCQ78" s="121"/>
      <c r="RCR78" s="121"/>
      <c r="RCS78" s="121"/>
      <c r="RCT78" s="121"/>
      <c r="RCU78" s="121"/>
      <c r="RCV78" s="121"/>
      <c r="RCW78" s="121"/>
      <c r="RCX78" s="121"/>
      <c r="RCY78" s="121"/>
      <c r="RCZ78" s="121"/>
      <c r="RDA78" s="121"/>
      <c r="RDB78" s="121"/>
      <c r="RDC78" s="121"/>
      <c r="RDD78" s="121"/>
      <c r="RDE78" s="121"/>
      <c r="RDF78" s="121"/>
      <c r="RDG78" s="121"/>
      <c r="RDH78" s="121"/>
      <c r="RDI78" s="121"/>
      <c r="RDJ78" s="121"/>
      <c r="RDK78" s="121"/>
      <c r="RDL78" s="121"/>
      <c r="RDM78" s="121"/>
      <c r="RDN78" s="121"/>
      <c r="RDO78" s="121"/>
      <c r="RDP78" s="121"/>
      <c r="RDQ78" s="121"/>
      <c r="RDR78" s="121"/>
      <c r="RDS78" s="121"/>
      <c r="RDT78" s="121"/>
      <c r="RDU78" s="121"/>
      <c r="RDV78" s="121"/>
      <c r="RDW78" s="121"/>
      <c r="RDX78" s="121"/>
      <c r="RDY78" s="121"/>
      <c r="RDZ78" s="121"/>
      <c r="REA78" s="121"/>
      <c r="REB78" s="121"/>
      <c r="REC78" s="121"/>
      <c r="RED78" s="121"/>
      <c r="REE78" s="121"/>
      <c r="REF78" s="121"/>
      <c r="REG78" s="121"/>
      <c r="REH78" s="121"/>
      <c r="REI78" s="121"/>
      <c r="REJ78" s="121"/>
      <c r="REK78" s="121"/>
      <c r="REL78" s="121"/>
      <c r="REM78" s="121"/>
      <c r="REN78" s="121"/>
      <c r="REO78" s="121"/>
      <c r="REP78" s="121"/>
      <c r="REQ78" s="121"/>
      <c r="RER78" s="121"/>
      <c r="RES78" s="121"/>
      <c r="RET78" s="121"/>
      <c r="REU78" s="121"/>
      <c r="REV78" s="121"/>
      <c r="REW78" s="121"/>
      <c r="REX78" s="121"/>
      <c r="REY78" s="121"/>
      <c r="REZ78" s="121"/>
      <c r="RFA78" s="121"/>
      <c r="RFB78" s="121"/>
      <c r="RFC78" s="121"/>
      <c r="RFD78" s="121"/>
      <c r="RFE78" s="121"/>
      <c r="RFF78" s="121"/>
      <c r="RFG78" s="121"/>
      <c r="RFH78" s="121"/>
      <c r="RFI78" s="121"/>
      <c r="RFJ78" s="121"/>
      <c r="RFK78" s="121"/>
      <c r="RFL78" s="121"/>
      <c r="RFM78" s="121"/>
      <c r="RFN78" s="121"/>
      <c r="RFO78" s="121"/>
      <c r="RFP78" s="121"/>
      <c r="RFQ78" s="121"/>
      <c r="RFR78" s="121"/>
      <c r="RFS78" s="121"/>
      <c r="RFT78" s="121"/>
      <c r="RFU78" s="121"/>
      <c r="RFV78" s="121"/>
      <c r="RFW78" s="121"/>
      <c r="RFX78" s="121"/>
      <c r="RFY78" s="121"/>
      <c r="RFZ78" s="121"/>
      <c r="RGA78" s="121"/>
      <c r="RGB78" s="121"/>
      <c r="RGC78" s="121"/>
      <c r="RGD78" s="121"/>
      <c r="RGE78" s="121"/>
      <c r="RGF78" s="121"/>
      <c r="RGG78" s="121"/>
      <c r="RGH78" s="121"/>
      <c r="RGI78" s="121"/>
      <c r="RGJ78" s="121"/>
      <c r="RGK78" s="121"/>
      <c r="RGL78" s="121"/>
      <c r="RGM78" s="121"/>
      <c r="RGN78" s="121"/>
      <c r="RGO78" s="121"/>
      <c r="RGP78" s="121"/>
      <c r="RGQ78" s="121"/>
      <c r="RGR78" s="121"/>
      <c r="RGS78" s="121"/>
      <c r="RGT78" s="121"/>
      <c r="RGU78" s="121"/>
      <c r="RGV78" s="121"/>
      <c r="RGW78" s="121"/>
      <c r="RGX78" s="121"/>
      <c r="RGY78" s="121"/>
      <c r="RGZ78" s="121"/>
      <c r="RHA78" s="121"/>
      <c r="RHB78" s="121"/>
      <c r="RHC78" s="121"/>
      <c r="RHD78" s="121"/>
      <c r="RHE78" s="121"/>
      <c r="RHF78" s="121"/>
      <c r="RHG78" s="121"/>
      <c r="RHH78" s="121"/>
      <c r="RHI78" s="121"/>
      <c r="RHJ78" s="121"/>
      <c r="RHK78" s="121"/>
      <c r="RHL78" s="121"/>
      <c r="RHM78" s="121"/>
      <c r="RHN78" s="121"/>
      <c r="RHO78" s="121"/>
      <c r="RHP78" s="121"/>
      <c r="RHQ78" s="121"/>
      <c r="RHR78" s="121"/>
      <c r="RHS78" s="121"/>
      <c r="RHT78" s="121"/>
      <c r="RHU78" s="121"/>
      <c r="RHV78" s="121"/>
      <c r="RHW78" s="121"/>
      <c r="RHX78" s="121"/>
      <c r="RHY78" s="121"/>
      <c r="RHZ78" s="121"/>
      <c r="RIA78" s="121"/>
      <c r="RIB78" s="121"/>
      <c r="RIC78" s="121"/>
      <c r="RID78" s="121"/>
      <c r="RIE78" s="121"/>
      <c r="RIF78" s="121"/>
      <c r="RIG78" s="121"/>
      <c r="RIH78" s="121"/>
      <c r="RII78" s="121"/>
      <c r="RIJ78" s="121"/>
      <c r="RIK78" s="121"/>
      <c r="RIL78" s="121"/>
      <c r="RIM78" s="121"/>
      <c r="RIN78" s="121"/>
      <c r="RIO78" s="121"/>
      <c r="RIP78" s="121"/>
      <c r="RIQ78" s="121"/>
      <c r="RIR78" s="121"/>
      <c r="RIS78" s="121"/>
      <c r="RIT78" s="121"/>
      <c r="RIU78" s="121"/>
      <c r="RIV78" s="121"/>
      <c r="RIW78" s="121"/>
      <c r="RIX78" s="121"/>
      <c r="RIY78" s="121"/>
      <c r="RIZ78" s="121"/>
      <c r="RJA78" s="121"/>
      <c r="RJB78" s="121"/>
      <c r="RJC78" s="121"/>
      <c r="RJD78" s="121"/>
      <c r="RJE78" s="121"/>
      <c r="RJF78" s="121"/>
      <c r="RJG78" s="121"/>
      <c r="RJH78" s="121"/>
      <c r="RJI78" s="121"/>
      <c r="RJJ78" s="121"/>
      <c r="RJK78" s="121"/>
      <c r="RJL78" s="121"/>
      <c r="RJM78" s="121"/>
      <c r="RJN78" s="121"/>
      <c r="RJO78" s="121"/>
      <c r="RJP78" s="121"/>
      <c r="RJQ78" s="121"/>
      <c r="RJR78" s="121"/>
      <c r="RJS78" s="121"/>
      <c r="RJT78" s="121"/>
      <c r="RJU78" s="121"/>
      <c r="RJV78" s="121"/>
      <c r="RJW78" s="121"/>
      <c r="RJX78" s="121"/>
      <c r="RJY78" s="121"/>
      <c r="RJZ78" s="121"/>
      <c r="RKA78" s="121"/>
      <c r="RKB78" s="121"/>
      <c r="RKC78" s="121"/>
      <c r="RKD78" s="121"/>
      <c r="RKE78" s="121"/>
      <c r="RKF78" s="121"/>
      <c r="RKG78" s="121"/>
      <c r="RKH78" s="121"/>
      <c r="RKI78" s="121"/>
      <c r="RKJ78" s="121"/>
      <c r="RKK78" s="121"/>
      <c r="RKL78" s="121"/>
      <c r="RKM78" s="121"/>
      <c r="RKN78" s="121"/>
      <c r="RKO78" s="121"/>
      <c r="RKP78" s="121"/>
      <c r="RKQ78" s="121"/>
      <c r="RKR78" s="121"/>
      <c r="RKS78" s="121"/>
      <c r="RKT78" s="121"/>
      <c r="RKU78" s="121"/>
      <c r="RKV78" s="121"/>
      <c r="RKW78" s="121"/>
      <c r="RKX78" s="121"/>
      <c r="RKY78" s="121"/>
      <c r="RKZ78" s="121"/>
      <c r="RLA78" s="121"/>
      <c r="RLB78" s="121"/>
      <c r="RLC78" s="121"/>
      <c r="RLD78" s="121"/>
      <c r="RLE78" s="121"/>
      <c r="RLF78" s="121"/>
      <c r="RLG78" s="121"/>
      <c r="RLH78" s="121"/>
      <c r="RLI78" s="121"/>
      <c r="RLJ78" s="121"/>
      <c r="RLK78" s="121"/>
      <c r="RLL78" s="121"/>
      <c r="RLM78" s="121"/>
      <c r="RLN78" s="121"/>
      <c r="RLO78" s="121"/>
      <c r="RLP78" s="121"/>
      <c r="RLQ78" s="121"/>
      <c r="RLR78" s="121"/>
      <c r="RLS78" s="121"/>
      <c r="RLT78" s="121"/>
      <c r="RLU78" s="121"/>
      <c r="RLV78" s="121"/>
      <c r="RLW78" s="121"/>
      <c r="RLX78" s="121"/>
      <c r="RLY78" s="121"/>
      <c r="RLZ78" s="121"/>
      <c r="RMA78" s="121"/>
      <c r="RMB78" s="121"/>
      <c r="RMC78" s="121"/>
      <c r="RMD78" s="121"/>
      <c r="RME78" s="121"/>
      <c r="RMF78" s="121"/>
      <c r="RMG78" s="121"/>
      <c r="RMH78" s="121"/>
      <c r="RMI78" s="121"/>
      <c r="RMJ78" s="121"/>
      <c r="RMK78" s="121"/>
      <c r="RML78" s="121"/>
      <c r="RMM78" s="121"/>
      <c r="RMN78" s="121"/>
      <c r="RMO78" s="121"/>
      <c r="RMP78" s="121"/>
      <c r="RMQ78" s="121"/>
      <c r="RMR78" s="121"/>
      <c r="RMS78" s="121"/>
      <c r="RMT78" s="121"/>
      <c r="RMU78" s="121"/>
      <c r="RMV78" s="121"/>
      <c r="RMW78" s="121"/>
      <c r="RMX78" s="121"/>
      <c r="RMY78" s="121"/>
      <c r="RMZ78" s="121"/>
      <c r="RNA78" s="121"/>
      <c r="RNB78" s="121"/>
      <c r="RNC78" s="121"/>
      <c r="RND78" s="121"/>
      <c r="RNE78" s="121"/>
      <c r="RNF78" s="121"/>
      <c r="RNG78" s="121"/>
      <c r="RNH78" s="121"/>
      <c r="RNI78" s="121"/>
      <c r="RNJ78" s="121"/>
      <c r="RNK78" s="121"/>
      <c r="RNL78" s="121"/>
      <c r="RNM78" s="121"/>
      <c r="RNN78" s="121"/>
      <c r="RNO78" s="121"/>
      <c r="RNP78" s="121"/>
      <c r="RNQ78" s="121"/>
      <c r="RNR78" s="121"/>
      <c r="RNS78" s="121"/>
      <c r="RNT78" s="121"/>
      <c r="RNU78" s="121"/>
      <c r="RNV78" s="121"/>
      <c r="RNW78" s="121"/>
      <c r="RNX78" s="121"/>
      <c r="RNY78" s="121"/>
      <c r="RNZ78" s="121"/>
      <c r="ROA78" s="121"/>
      <c r="ROB78" s="121"/>
      <c r="ROC78" s="121"/>
      <c r="ROD78" s="121"/>
      <c r="ROE78" s="121"/>
      <c r="ROF78" s="121"/>
      <c r="ROG78" s="121"/>
      <c r="ROH78" s="121"/>
      <c r="ROI78" s="121"/>
      <c r="ROJ78" s="121"/>
      <c r="ROK78" s="121"/>
      <c r="ROL78" s="121"/>
      <c r="ROM78" s="121"/>
      <c r="RON78" s="121"/>
      <c r="ROO78" s="121"/>
      <c r="ROP78" s="121"/>
      <c r="ROQ78" s="121"/>
      <c r="ROR78" s="121"/>
      <c r="ROS78" s="121"/>
      <c r="ROT78" s="121"/>
      <c r="ROU78" s="121"/>
      <c r="ROV78" s="121"/>
      <c r="ROW78" s="121"/>
      <c r="ROX78" s="121"/>
      <c r="ROY78" s="121"/>
      <c r="ROZ78" s="121"/>
      <c r="RPA78" s="121"/>
      <c r="RPB78" s="121"/>
      <c r="RPC78" s="121"/>
      <c r="RPD78" s="121"/>
      <c r="RPE78" s="121"/>
      <c r="RPF78" s="121"/>
      <c r="RPG78" s="121"/>
      <c r="RPH78" s="121"/>
      <c r="RPI78" s="121"/>
      <c r="RPJ78" s="121"/>
      <c r="RPK78" s="121"/>
      <c r="RPL78" s="121"/>
      <c r="RPM78" s="121"/>
      <c r="RPN78" s="121"/>
      <c r="RPO78" s="121"/>
      <c r="RPP78" s="121"/>
      <c r="RPQ78" s="121"/>
      <c r="RPR78" s="121"/>
      <c r="RPS78" s="121"/>
      <c r="RPT78" s="121"/>
      <c r="RPU78" s="121"/>
      <c r="RPV78" s="121"/>
      <c r="RPW78" s="121"/>
      <c r="RPX78" s="121"/>
      <c r="RPY78" s="121"/>
      <c r="RPZ78" s="121"/>
      <c r="RQA78" s="121"/>
      <c r="RQB78" s="121"/>
      <c r="RQC78" s="121"/>
      <c r="RQD78" s="121"/>
      <c r="RQE78" s="121"/>
      <c r="RQF78" s="121"/>
      <c r="RQG78" s="121"/>
      <c r="RQH78" s="121"/>
      <c r="RQI78" s="121"/>
      <c r="RQJ78" s="121"/>
      <c r="RQK78" s="121"/>
      <c r="RQL78" s="121"/>
      <c r="RQM78" s="121"/>
      <c r="RQN78" s="121"/>
      <c r="RQO78" s="121"/>
      <c r="RQP78" s="121"/>
      <c r="RQQ78" s="121"/>
      <c r="RQR78" s="121"/>
      <c r="RQS78" s="121"/>
      <c r="RQT78" s="121"/>
      <c r="RQU78" s="121"/>
      <c r="RQV78" s="121"/>
      <c r="RQW78" s="121"/>
      <c r="RQX78" s="121"/>
      <c r="RQY78" s="121"/>
      <c r="RQZ78" s="121"/>
      <c r="RRA78" s="121"/>
      <c r="RRB78" s="121"/>
      <c r="RRC78" s="121"/>
      <c r="RRD78" s="121"/>
      <c r="RRE78" s="121"/>
      <c r="RRF78" s="121"/>
      <c r="RRG78" s="121"/>
      <c r="RRH78" s="121"/>
      <c r="RRI78" s="121"/>
      <c r="RRJ78" s="121"/>
      <c r="RRK78" s="121"/>
      <c r="RRL78" s="121"/>
      <c r="RRM78" s="121"/>
      <c r="RRN78" s="121"/>
      <c r="RRO78" s="121"/>
      <c r="RRP78" s="121"/>
      <c r="RRQ78" s="121"/>
      <c r="RRR78" s="121"/>
      <c r="RRS78" s="121"/>
      <c r="RRT78" s="121"/>
      <c r="RRU78" s="121"/>
      <c r="RRV78" s="121"/>
      <c r="RRW78" s="121"/>
      <c r="RRX78" s="121"/>
      <c r="RRY78" s="121"/>
      <c r="RRZ78" s="121"/>
      <c r="RSA78" s="121"/>
      <c r="RSB78" s="121"/>
      <c r="RSC78" s="121"/>
      <c r="RSD78" s="121"/>
      <c r="RSE78" s="121"/>
      <c r="RSF78" s="121"/>
      <c r="RSG78" s="121"/>
      <c r="RSH78" s="121"/>
      <c r="RSI78" s="121"/>
      <c r="RSJ78" s="121"/>
      <c r="RSK78" s="121"/>
      <c r="RSL78" s="121"/>
      <c r="RSM78" s="121"/>
      <c r="RSN78" s="121"/>
      <c r="RSO78" s="121"/>
      <c r="RSP78" s="121"/>
      <c r="RSQ78" s="121"/>
      <c r="RSR78" s="121"/>
      <c r="RSS78" s="121"/>
      <c r="RST78" s="121"/>
      <c r="RSU78" s="121"/>
      <c r="RSV78" s="121"/>
      <c r="RSW78" s="121"/>
      <c r="RSX78" s="121"/>
      <c r="RSY78" s="121"/>
      <c r="RSZ78" s="121"/>
      <c r="RTA78" s="121"/>
      <c r="RTB78" s="121"/>
      <c r="RTC78" s="121"/>
      <c r="RTD78" s="121"/>
      <c r="RTE78" s="121"/>
      <c r="RTF78" s="121"/>
      <c r="RTG78" s="121"/>
      <c r="RTH78" s="121"/>
      <c r="RTI78" s="121"/>
      <c r="RTJ78" s="121"/>
      <c r="RTK78" s="121"/>
      <c r="RTL78" s="121"/>
      <c r="RTM78" s="121"/>
      <c r="RTN78" s="121"/>
      <c r="RTO78" s="121"/>
      <c r="RTP78" s="121"/>
      <c r="RTQ78" s="121"/>
      <c r="RTR78" s="121"/>
      <c r="RTS78" s="121"/>
      <c r="RTT78" s="121"/>
      <c r="RTU78" s="121"/>
      <c r="RTV78" s="121"/>
      <c r="RTW78" s="121"/>
      <c r="RTX78" s="121"/>
      <c r="RTY78" s="121"/>
      <c r="RTZ78" s="121"/>
      <c r="RUA78" s="121"/>
      <c r="RUB78" s="121"/>
      <c r="RUC78" s="121"/>
      <c r="RUD78" s="121"/>
      <c r="RUE78" s="121"/>
      <c r="RUF78" s="121"/>
      <c r="RUG78" s="121"/>
      <c r="RUH78" s="121"/>
      <c r="RUI78" s="121"/>
      <c r="RUJ78" s="121"/>
      <c r="RUK78" s="121"/>
      <c r="RUL78" s="121"/>
      <c r="RUM78" s="121"/>
      <c r="RUN78" s="121"/>
      <c r="RUO78" s="121"/>
      <c r="RUP78" s="121"/>
      <c r="RUQ78" s="121"/>
      <c r="RUR78" s="121"/>
      <c r="RUS78" s="121"/>
      <c r="RUT78" s="121"/>
      <c r="RUU78" s="121"/>
      <c r="RUV78" s="121"/>
      <c r="RUW78" s="121"/>
      <c r="RUX78" s="121"/>
      <c r="RUY78" s="121"/>
      <c r="RUZ78" s="121"/>
      <c r="RVA78" s="121"/>
      <c r="RVB78" s="121"/>
      <c r="RVC78" s="121"/>
      <c r="RVD78" s="121"/>
      <c r="RVE78" s="121"/>
      <c r="RVF78" s="121"/>
      <c r="RVG78" s="121"/>
      <c r="RVH78" s="121"/>
      <c r="RVI78" s="121"/>
      <c r="RVJ78" s="121"/>
      <c r="RVK78" s="121"/>
      <c r="RVL78" s="121"/>
      <c r="RVM78" s="121"/>
      <c r="RVN78" s="121"/>
      <c r="RVO78" s="121"/>
      <c r="RVP78" s="121"/>
      <c r="RVQ78" s="121"/>
      <c r="RVR78" s="121"/>
      <c r="RVS78" s="121"/>
      <c r="RVT78" s="121"/>
      <c r="RVU78" s="121"/>
      <c r="RVV78" s="121"/>
      <c r="RVW78" s="121"/>
      <c r="RVX78" s="121"/>
      <c r="RVY78" s="121"/>
      <c r="RVZ78" s="121"/>
      <c r="RWA78" s="121"/>
      <c r="RWB78" s="121"/>
      <c r="RWC78" s="121"/>
      <c r="RWD78" s="121"/>
      <c r="RWE78" s="121"/>
      <c r="RWF78" s="121"/>
      <c r="RWG78" s="121"/>
      <c r="RWH78" s="121"/>
      <c r="RWI78" s="121"/>
      <c r="RWJ78" s="121"/>
      <c r="RWK78" s="121"/>
      <c r="RWL78" s="121"/>
      <c r="RWM78" s="121"/>
      <c r="RWN78" s="121"/>
      <c r="RWO78" s="121"/>
      <c r="RWP78" s="121"/>
      <c r="RWQ78" s="121"/>
      <c r="RWR78" s="121"/>
      <c r="RWS78" s="121"/>
      <c r="RWT78" s="121"/>
      <c r="RWU78" s="121"/>
      <c r="RWV78" s="121"/>
      <c r="RWW78" s="121"/>
      <c r="RWX78" s="121"/>
      <c r="RWY78" s="121"/>
      <c r="RWZ78" s="121"/>
      <c r="RXA78" s="121"/>
      <c r="RXB78" s="121"/>
      <c r="RXC78" s="121"/>
      <c r="RXD78" s="121"/>
      <c r="RXE78" s="121"/>
      <c r="RXF78" s="121"/>
      <c r="RXG78" s="121"/>
      <c r="RXH78" s="121"/>
      <c r="RXI78" s="121"/>
      <c r="RXJ78" s="121"/>
      <c r="RXK78" s="121"/>
      <c r="RXL78" s="121"/>
      <c r="RXM78" s="121"/>
      <c r="RXN78" s="121"/>
      <c r="RXO78" s="121"/>
      <c r="RXP78" s="121"/>
      <c r="RXQ78" s="121"/>
      <c r="RXR78" s="121"/>
      <c r="RXS78" s="121"/>
      <c r="RXT78" s="121"/>
      <c r="RXU78" s="121"/>
      <c r="RXV78" s="121"/>
      <c r="RXW78" s="121"/>
      <c r="RXX78" s="121"/>
      <c r="RXY78" s="121"/>
      <c r="RXZ78" s="121"/>
      <c r="RYA78" s="121"/>
      <c r="RYB78" s="121"/>
      <c r="RYC78" s="121"/>
      <c r="RYD78" s="121"/>
      <c r="RYE78" s="121"/>
      <c r="RYF78" s="121"/>
      <c r="RYG78" s="121"/>
      <c r="RYH78" s="121"/>
      <c r="RYI78" s="121"/>
      <c r="RYJ78" s="121"/>
      <c r="RYK78" s="121"/>
      <c r="RYL78" s="121"/>
      <c r="RYM78" s="121"/>
      <c r="RYN78" s="121"/>
      <c r="RYO78" s="121"/>
      <c r="RYP78" s="121"/>
      <c r="RYQ78" s="121"/>
      <c r="RYR78" s="121"/>
      <c r="RYS78" s="121"/>
      <c r="RYT78" s="121"/>
      <c r="RYU78" s="121"/>
      <c r="RYV78" s="121"/>
      <c r="RYW78" s="121"/>
      <c r="RYX78" s="121"/>
      <c r="RYY78" s="121"/>
      <c r="RYZ78" s="121"/>
      <c r="RZA78" s="121"/>
      <c r="RZB78" s="121"/>
      <c r="RZC78" s="121"/>
      <c r="RZD78" s="121"/>
      <c r="RZE78" s="121"/>
      <c r="RZF78" s="121"/>
      <c r="RZG78" s="121"/>
      <c r="RZH78" s="121"/>
      <c r="RZI78" s="121"/>
      <c r="RZJ78" s="121"/>
      <c r="RZK78" s="121"/>
      <c r="RZL78" s="121"/>
      <c r="RZM78" s="121"/>
      <c r="RZN78" s="121"/>
      <c r="RZO78" s="121"/>
      <c r="RZP78" s="121"/>
      <c r="RZQ78" s="121"/>
      <c r="RZR78" s="121"/>
      <c r="RZS78" s="121"/>
      <c r="RZT78" s="121"/>
      <c r="RZU78" s="121"/>
      <c r="RZV78" s="121"/>
      <c r="RZW78" s="121"/>
      <c r="RZX78" s="121"/>
      <c r="RZY78" s="121"/>
      <c r="RZZ78" s="121"/>
      <c r="SAA78" s="121"/>
      <c r="SAB78" s="121"/>
      <c r="SAC78" s="121"/>
      <c r="SAD78" s="121"/>
      <c r="SAE78" s="121"/>
      <c r="SAF78" s="121"/>
      <c r="SAG78" s="121"/>
      <c r="SAH78" s="121"/>
      <c r="SAI78" s="121"/>
      <c r="SAJ78" s="121"/>
      <c r="SAK78" s="121"/>
      <c r="SAL78" s="121"/>
      <c r="SAM78" s="121"/>
      <c r="SAN78" s="121"/>
      <c r="SAO78" s="121"/>
      <c r="SAP78" s="121"/>
      <c r="SAQ78" s="121"/>
      <c r="SAR78" s="121"/>
      <c r="SAS78" s="121"/>
      <c r="SAT78" s="121"/>
      <c r="SAU78" s="121"/>
      <c r="SAV78" s="121"/>
      <c r="SAW78" s="121"/>
      <c r="SAX78" s="121"/>
      <c r="SAY78" s="121"/>
      <c r="SAZ78" s="121"/>
      <c r="SBA78" s="121"/>
      <c r="SBB78" s="121"/>
      <c r="SBC78" s="121"/>
      <c r="SBD78" s="121"/>
      <c r="SBE78" s="121"/>
      <c r="SBF78" s="121"/>
      <c r="SBG78" s="121"/>
      <c r="SBH78" s="121"/>
      <c r="SBI78" s="121"/>
      <c r="SBJ78" s="121"/>
      <c r="SBK78" s="121"/>
      <c r="SBL78" s="121"/>
      <c r="SBM78" s="121"/>
      <c r="SBN78" s="121"/>
      <c r="SBO78" s="121"/>
      <c r="SBP78" s="121"/>
      <c r="SBQ78" s="121"/>
      <c r="SBR78" s="121"/>
      <c r="SBS78" s="121"/>
      <c r="SBT78" s="121"/>
      <c r="SBU78" s="121"/>
      <c r="SBV78" s="121"/>
      <c r="SBW78" s="121"/>
      <c r="SBX78" s="121"/>
      <c r="SBY78" s="121"/>
      <c r="SBZ78" s="121"/>
      <c r="SCA78" s="121"/>
      <c r="SCB78" s="121"/>
      <c r="SCC78" s="121"/>
      <c r="SCD78" s="121"/>
      <c r="SCE78" s="121"/>
      <c r="SCF78" s="121"/>
      <c r="SCG78" s="121"/>
      <c r="SCH78" s="121"/>
      <c r="SCI78" s="121"/>
      <c r="SCJ78" s="121"/>
      <c r="SCK78" s="121"/>
      <c r="SCL78" s="121"/>
      <c r="SCM78" s="121"/>
      <c r="SCN78" s="121"/>
      <c r="SCO78" s="121"/>
      <c r="SCP78" s="121"/>
      <c r="SCQ78" s="121"/>
      <c r="SCR78" s="121"/>
      <c r="SCS78" s="121"/>
      <c r="SCT78" s="121"/>
      <c r="SCU78" s="121"/>
      <c r="SCV78" s="121"/>
      <c r="SCW78" s="121"/>
      <c r="SCX78" s="121"/>
      <c r="SCY78" s="121"/>
      <c r="SCZ78" s="121"/>
      <c r="SDA78" s="121"/>
      <c r="SDB78" s="121"/>
      <c r="SDC78" s="121"/>
      <c r="SDD78" s="121"/>
      <c r="SDE78" s="121"/>
      <c r="SDF78" s="121"/>
      <c r="SDG78" s="121"/>
      <c r="SDH78" s="121"/>
      <c r="SDI78" s="121"/>
      <c r="SDJ78" s="121"/>
      <c r="SDK78" s="121"/>
      <c r="SDL78" s="121"/>
      <c r="SDM78" s="121"/>
      <c r="SDN78" s="121"/>
      <c r="SDO78" s="121"/>
      <c r="SDP78" s="121"/>
      <c r="SDQ78" s="121"/>
      <c r="SDR78" s="121"/>
      <c r="SDS78" s="121"/>
      <c r="SDT78" s="121"/>
      <c r="SDU78" s="121"/>
      <c r="SDV78" s="121"/>
      <c r="SDW78" s="121"/>
      <c r="SDX78" s="121"/>
      <c r="SDY78" s="121"/>
      <c r="SDZ78" s="121"/>
      <c r="SEA78" s="121"/>
      <c r="SEB78" s="121"/>
      <c r="SEC78" s="121"/>
      <c r="SED78" s="121"/>
      <c r="SEE78" s="121"/>
      <c r="SEF78" s="121"/>
      <c r="SEG78" s="121"/>
      <c r="SEH78" s="121"/>
      <c r="SEI78" s="121"/>
      <c r="SEJ78" s="121"/>
      <c r="SEK78" s="121"/>
      <c r="SEL78" s="121"/>
      <c r="SEM78" s="121"/>
      <c r="SEN78" s="121"/>
      <c r="SEO78" s="121"/>
      <c r="SEP78" s="121"/>
      <c r="SEQ78" s="121"/>
      <c r="SER78" s="121"/>
      <c r="SES78" s="121"/>
      <c r="SET78" s="121"/>
      <c r="SEU78" s="121"/>
      <c r="SEV78" s="121"/>
      <c r="SEW78" s="121"/>
      <c r="SEX78" s="121"/>
      <c r="SEY78" s="121"/>
      <c r="SEZ78" s="121"/>
      <c r="SFA78" s="121"/>
      <c r="SFB78" s="121"/>
      <c r="SFC78" s="121"/>
      <c r="SFD78" s="121"/>
      <c r="SFE78" s="121"/>
      <c r="SFF78" s="121"/>
      <c r="SFG78" s="121"/>
      <c r="SFH78" s="121"/>
      <c r="SFI78" s="121"/>
      <c r="SFJ78" s="121"/>
      <c r="SFK78" s="121"/>
      <c r="SFL78" s="121"/>
      <c r="SFM78" s="121"/>
      <c r="SFN78" s="121"/>
      <c r="SFO78" s="121"/>
      <c r="SFP78" s="121"/>
      <c r="SFQ78" s="121"/>
      <c r="SFR78" s="121"/>
      <c r="SFS78" s="121"/>
      <c r="SFT78" s="121"/>
      <c r="SFU78" s="121"/>
      <c r="SFV78" s="121"/>
      <c r="SFW78" s="121"/>
      <c r="SFX78" s="121"/>
      <c r="SFY78" s="121"/>
      <c r="SFZ78" s="121"/>
      <c r="SGA78" s="121"/>
      <c r="SGB78" s="121"/>
      <c r="SGC78" s="121"/>
      <c r="SGD78" s="121"/>
      <c r="SGE78" s="121"/>
      <c r="SGF78" s="121"/>
      <c r="SGG78" s="121"/>
      <c r="SGH78" s="121"/>
      <c r="SGI78" s="121"/>
      <c r="SGJ78" s="121"/>
      <c r="SGK78" s="121"/>
      <c r="SGL78" s="121"/>
      <c r="SGM78" s="121"/>
      <c r="SGN78" s="121"/>
      <c r="SGO78" s="121"/>
      <c r="SGP78" s="121"/>
      <c r="SGQ78" s="121"/>
      <c r="SGR78" s="121"/>
      <c r="SGS78" s="121"/>
      <c r="SGT78" s="121"/>
      <c r="SGU78" s="121"/>
      <c r="SGV78" s="121"/>
      <c r="SGW78" s="121"/>
      <c r="SGX78" s="121"/>
      <c r="SGY78" s="121"/>
      <c r="SGZ78" s="121"/>
      <c r="SHA78" s="121"/>
      <c r="SHB78" s="121"/>
      <c r="SHC78" s="121"/>
      <c r="SHD78" s="121"/>
      <c r="SHE78" s="121"/>
      <c r="SHF78" s="121"/>
      <c r="SHG78" s="121"/>
      <c r="SHH78" s="121"/>
      <c r="SHI78" s="121"/>
      <c r="SHJ78" s="121"/>
      <c r="SHK78" s="121"/>
      <c r="SHL78" s="121"/>
      <c r="SHM78" s="121"/>
      <c r="SHN78" s="121"/>
      <c r="SHO78" s="121"/>
      <c r="SHP78" s="121"/>
      <c r="SHQ78" s="121"/>
      <c r="SHR78" s="121"/>
      <c r="SHS78" s="121"/>
      <c r="SHT78" s="121"/>
      <c r="SHU78" s="121"/>
      <c r="SHV78" s="121"/>
      <c r="SHW78" s="121"/>
      <c r="SHX78" s="121"/>
      <c r="SHY78" s="121"/>
      <c r="SHZ78" s="121"/>
      <c r="SIA78" s="121"/>
      <c r="SIB78" s="121"/>
      <c r="SIC78" s="121"/>
      <c r="SID78" s="121"/>
      <c r="SIE78" s="121"/>
      <c r="SIF78" s="121"/>
      <c r="SIG78" s="121"/>
      <c r="SIH78" s="121"/>
      <c r="SII78" s="121"/>
      <c r="SIJ78" s="121"/>
      <c r="SIK78" s="121"/>
      <c r="SIL78" s="121"/>
      <c r="SIM78" s="121"/>
      <c r="SIN78" s="121"/>
      <c r="SIO78" s="121"/>
      <c r="SIP78" s="121"/>
      <c r="SIQ78" s="121"/>
      <c r="SIR78" s="121"/>
      <c r="SIS78" s="121"/>
      <c r="SIT78" s="121"/>
      <c r="SIU78" s="121"/>
      <c r="SIV78" s="121"/>
      <c r="SIW78" s="121"/>
      <c r="SIX78" s="121"/>
      <c r="SIY78" s="121"/>
      <c r="SIZ78" s="121"/>
      <c r="SJA78" s="121"/>
      <c r="SJB78" s="121"/>
      <c r="SJC78" s="121"/>
      <c r="SJD78" s="121"/>
      <c r="SJE78" s="121"/>
      <c r="SJF78" s="121"/>
      <c r="SJG78" s="121"/>
      <c r="SJH78" s="121"/>
      <c r="SJI78" s="121"/>
      <c r="SJJ78" s="121"/>
      <c r="SJK78" s="121"/>
      <c r="SJL78" s="121"/>
      <c r="SJM78" s="121"/>
      <c r="SJN78" s="121"/>
      <c r="SJO78" s="121"/>
      <c r="SJP78" s="121"/>
      <c r="SJQ78" s="121"/>
      <c r="SJR78" s="121"/>
      <c r="SJS78" s="121"/>
      <c r="SJT78" s="121"/>
      <c r="SJU78" s="121"/>
      <c r="SJV78" s="121"/>
      <c r="SJW78" s="121"/>
      <c r="SJX78" s="121"/>
      <c r="SJY78" s="121"/>
      <c r="SJZ78" s="121"/>
      <c r="SKA78" s="121"/>
      <c r="SKB78" s="121"/>
      <c r="SKC78" s="121"/>
      <c r="SKD78" s="121"/>
      <c r="SKE78" s="121"/>
      <c r="SKF78" s="121"/>
      <c r="SKG78" s="121"/>
      <c r="SKH78" s="121"/>
      <c r="SKI78" s="121"/>
      <c r="SKJ78" s="121"/>
      <c r="SKK78" s="121"/>
      <c r="SKL78" s="121"/>
      <c r="SKM78" s="121"/>
      <c r="SKN78" s="121"/>
      <c r="SKO78" s="121"/>
      <c r="SKP78" s="121"/>
      <c r="SKQ78" s="121"/>
      <c r="SKR78" s="121"/>
      <c r="SKS78" s="121"/>
      <c r="SKT78" s="121"/>
      <c r="SKU78" s="121"/>
      <c r="SKV78" s="121"/>
      <c r="SKW78" s="121"/>
      <c r="SKX78" s="121"/>
      <c r="SKY78" s="121"/>
      <c r="SKZ78" s="121"/>
      <c r="SLA78" s="121"/>
      <c r="SLB78" s="121"/>
      <c r="SLC78" s="121"/>
      <c r="SLD78" s="121"/>
      <c r="SLE78" s="121"/>
      <c r="SLF78" s="121"/>
      <c r="SLG78" s="121"/>
      <c r="SLH78" s="121"/>
      <c r="SLI78" s="121"/>
      <c r="SLJ78" s="121"/>
      <c r="SLK78" s="121"/>
      <c r="SLL78" s="121"/>
      <c r="SLM78" s="121"/>
      <c r="SLN78" s="121"/>
      <c r="SLO78" s="121"/>
      <c r="SLP78" s="121"/>
      <c r="SLQ78" s="121"/>
      <c r="SLR78" s="121"/>
      <c r="SLS78" s="121"/>
      <c r="SLT78" s="121"/>
      <c r="SLU78" s="121"/>
      <c r="SLV78" s="121"/>
      <c r="SLW78" s="121"/>
      <c r="SLX78" s="121"/>
      <c r="SLY78" s="121"/>
      <c r="SLZ78" s="121"/>
      <c r="SMA78" s="121"/>
      <c r="SMB78" s="121"/>
      <c r="SMC78" s="121"/>
      <c r="SMD78" s="121"/>
      <c r="SME78" s="121"/>
      <c r="SMF78" s="121"/>
      <c r="SMG78" s="121"/>
      <c r="SMH78" s="121"/>
      <c r="SMI78" s="121"/>
      <c r="SMJ78" s="121"/>
      <c r="SMK78" s="121"/>
      <c r="SML78" s="121"/>
      <c r="SMM78" s="121"/>
      <c r="SMN78" s="121"/>
      <c r="SMO78" s="121"/>
      <c r="SMP78" s="121"/>
      <c r="SMQ78" s="121"/>
      <c r="SMR78" s="121"/>
      <c r="SMS78" s="121"/>
      <c r="SMT78" s="121"/>
      <c r="SMU78" s="121"/>
      <c r="SMV78" s="121"/>
      <c r="SMW78" s="121"/>
      <c r="SMX78" s="121"/>
      <c r="SMY78" s="121"/>
      <c r="SMZ78" s="121"/>
      <c r="SNA78" s="121"/>
      <c r="SNB78" s="121"/>
      <c r="SNC78" s="121"/>
      <c r="SND78" s="121"/>
      <c r="SNE78" s="121"/>
      <c r="SNF78" s="121"/>
      <c r="SNG78" s="121"/>
      <c r="SNH78" s="121"/>
      <c r="SNI78" s="121"/>
      <c r="SNJ78" s="121"/>
      <c r="SNK78" s="121"/>
      <c r="SNL78" s="121"/>
      <c r="SNM78" s="121"/>
      <c r="SNN78" s="121"/>
      <c r="SNO78" s="121"/>
      <c r="SNP78" s="121"/>
      <c r="SNQ78" s="121"/>
      <c r="SNR78" s="121"/>
      <c r="SNS78" s="121"/>
      <c r="SNT78" s="121"/>
      <c r="SNU78" s="121"/>
      <c r="SNV78" s="121"/>
      <c r="SNW78" s="121"/>
      <c r="SNX78" s="121"/>
      <c r="SNY78" s="121"/>
      <c r="SNZ78" s="121"/>
      <c r="SOA78" s="121"/>
      <c r="SOB78" s="121"/>
      <c r="SOC78" s="121"/>
      <c r="SOD78" s="121"/>
      <c r="SOE78" s="121"/>
      <c r="SOF78" s="121"/>
      <c r="SOG78" s="121"/>
      <c r="SOH78" s="121"/>
      <c r="SOI78" s="121"/>
      <c r="SOJ78" s="121"/>
      <c r="SOK78" s="121"/>
      <c r="SOL78" s="121"/>
      <c r="SOM78" s="121"/>
      <c r="SON78" s="121"/>
      <c r="SOO78" s="121"/>
      <c r="SOP78" s="121"/>
      <c r="SOQ78" s="121"/>
      <c r="SOR78" s="121"/>
      <c r="SOS78" s="121"/>
      <c r="SOT78" s="121"/>
      <c r="SOU78" s="121"/>
      <c r="SOV78" s="121"/>
      <c r="SOW78" s="121"/>
      <c r="SOX78" s="121"/>
      <c r="SOY78" s="121"/>
      <c r="SOZ78" s="121"/>
      <c r="SPA78" s="121"/>
      <c r="SPB78" s="121"/>
      <c r="SPC78" s="121"/>
      <c r="SPD78" s="121"/>
      <c r="SPE78" s="121"/>
      <c r="SPF78" s="121"/>
      <c r="SPG78" s="121"/>
      <c r="SPH78" s="121"/>
      <c r="SPI78" s="121"/>
      <c r="SPJ78" s="121"/>
      <c r="SPK78" s="121"/>
      <c r="SPL78" s="121"/>
      <c r="SPM78" s="121"/>
      <c r="SPN78" s="121"/>
      <c r="SPO78" s="121"/>
      <c r="SPP78" s="121"/>
      <c r="SPQ78" s="121"/>
      <c r="SPR78" s="121"/>
      <c r="SPS78" s="121"/>
      <c r="SPT78" s="121"/>
      <c r="SPU78" s="121"/>
      <c r="SPV78" s="121"/>
      <c r="SPW78" s="121"/>
      <c r="SPX78" s="121"/>
      <c r="SPY78" s="121"/>
      <c r="SPZ78" s="121"/>
      <c r="SQA78" s="121"/>
      <c r="SQB78" s="121"/>
      <c r="SQC78" s="121"/>
      <c r="SQD78" s="121"/>
      <c r="SQE78" s="121"/>
      <c r="SQF78" s="121"/>
      <c r="SQG78" s="121"/>
      <c r="SQH78" s="121"/>
      <c r="SQI78" s="121"/>
      <c r="SQJ78" s="121"/>
      <c r="SQK78" s="121"/>
      <c r="SQL78" s="121"/>
      <c r="SQM78" s="121"/>
      <c r="SQN78" s="121"/>
      <c r="SQO78" s="121"/>
      <c r="SQP78" s="121"/>
      <c r="SQQ78" s="121"/>
      <c r="SQR78" s="121"/>
      <c r="SQS78" s="121"/>
      <c r="SQT78" s="121"/>
      <c r="SQU78" s="121"/>
      <c r="SQV78" s="121"/>
      <c r="SQW78" s="121"/>
      <c r="SQX78" s="121"/>
      <c r="SQY78" s="121"/>
      <c r="SQZ78" s="121"/>
      <c r="SRA78" s="121"/>
      <c r="SRB78" s="121"/>
      <c r="SRC78" s="121"/>
      <c r="SRD78" s="121"/>
      <c r="SRE78" s="121"/>
      <c r="SRF78" s="121"/>
      <c r="SRG78" s="121"/>
      <c r="SRH78" s="121"/>
      <c r="SRI78" s="121"/>
      <c r="SRJ78" s="121"/>
      <c r="SRK78" s="121"/>
      <c r="SRL78" s="121"/>
      <c r="SRM78" s="121"/>
      <c r="SRN78" s="121"/>
      <c r="SRO78" s="121"/>
      <c r="SRP78" s="121"/>
      <c r="SRQ78" s="121"/>
      <c r="SRR78" s="121"/>
      <c r="SRS78" s="121"/>
      <c r="SRT78" s="121"/>
      <c r="SRU78" s="121"/>
      <c r="SRV78" s="121"/>
      <c r="SRW78" s="121"/>
      <c r="SRX78" s="121"/>
      <c r="SRY78" s="121"/>
      <c r="SRZ78" s="121"/>
      <c r="SSA78" s="121"/>
      <c r="SSB78" s="121"/>
      <c r="SSC78" s="121"/>
      <c r="SSD78" s="121"/>
      <c r="SSE78" s="121"/>
      <c r="SSF78" s="121"/>
      <c r="SSG78" s="121"/>
      <c r="SSH78" s="121"/>
      <c r="SSI78" s="121"/>
      <c r="SSJ78" s="121"/>
      <c r="SSK78" s="121"/>
      <c r="SSL78" s="121"/>
      <c r="SSM78" s="121"/>
      <c r="SSN78" s="121"/>
      <c r="SSO78" s="121"/>
      <c r="SSP78" s="121"/>
      <c r="SSQ78" s="121"/>
      <c r="SSR78" s="121"/>
      <c r="SSS78" s="121"/>
      <c r="SST78" s="121"/>
      <c r="SSU78" s="121"/>
      <c r="SSV78" s="121"/>
      <c r="SSW78" s="121"/>
      <c r="SSX78" s="121"/>
      <c r="SSY78" s="121"/>
      <c r="SSZ78" s="121"/>
      <c r="STA78" s="121"/>
      <c r="STB78" s="121"/>
      <c r="STC78" s="121"/>
      <c r="STD78" s="121"/>
      <c r="STE78" s="121"/>
      <c r="STF78" s="121"/>
      <c r="STG78" s="121"/>
      <c r="STH78" s="121"/>
      <c r="STI78" s="121"/>
      <c r="STJ78" s="121"/>
      <c r="STK78" s="121"/>
      <c r="STL78" s="121"/>
      <c r="STM78" s="121"/>
      <c r="STN78" s="121"/>
      <c r="STO78" s="121"/>
      <c r="STP78" s="121"/>
      <c r="STQ78" s="121"/>
      <c r="STR78" s="121"/>
      <c r="STS78" s="121"/>
      <c r="STT78" s="121"/>
      <c r="STU78" s="121"/>
      <c r="STV78" s="121"/>
      <c r="STW78" s="121"/>
      <c r="STX78" s="121"/>
      <c r="STY78" s="121"/>
      <c r="STZ78" s="121"/>
      <c r="SUA78" s="121"/>
      <c r="SUB78" s="121"/>
      <c r="SUC78" s="121"/>
      <c r="SUD78" s="121"/>
      <c r="SUE78" s="121"/>
      <c r="SUF78" s="121"/>
      <c r="SUG78" s="121"/>
      <c r="SUH78" s="121"/>
      <c r="SUI78" s="121"/>
      <c r="SUJ78" s="121"/>
      <c r="SUK78" s="121"/>
      <c r="SUL78" s="121"/>
      <c r="SUM78" s="121"/>
      <c r="SUN78" s="121"/>
      <c r="SUO78" s="121"/>
      <c r="SUP78" s="121"/>
      <c r="SUQ78" s="121"/>
      <c r="SUR78" s="121"/>
      <c r="SUS78" s="121"/>
      <c r="SUT78" s="121"/>
      <c r="SUU78" s="121"/>
      <c r="SUV78" s="121"/>
      <c r="SUW78" s="121"/>
      <c r="SUX78" s="121"/>
      <c r="SUY78" s="121"/>
      <c r="SUZ78" s="121"/>
      <c r="SVA78" s="121"/>
      <c r="SVB78" s="121"/>
      <c r="SVC78" s="121"/>
      <c r="SVD78" s="121"/>
      <c r="SVE78" s="121"/>
      <c r="SVF78" s="121"/>
      <c r="SVG78" s="121"/>
      <c r="SVH78" s="121"/>
      <c r="SVI78" s="121"/>
      <c r="SVJ78" s="121"/>
      <c r="SVK78" s="121"/>
      <c r="SVL78" s="121"/>
      <c r="SVM78" s="121"/>
      <c r="SVN78" s="121"/>
      <c r="SVO78" s="121"/>
      <c r="SVP78" s="121"/>
      <c r="SVQ78" s="121"/>
      <c r="SVR78" s="121"/>
      <c r="SVS78" s="121"/>
      <c r="SVT78" s="121"/>
      <c r="SVU78" s="121"/>
      <c r="SVV78" s="121"/>
      <c r="SVW78" s="121"/>
      <c r="SVX78" s="121"/>
      <c r="SVY78" s="121"/>
      <c r="SVZ78" s="121"/>
      <c r="SWA78" s="121"/>
      <c r="SWB78" s="121"/>
      <c r="SWC78" s="121"/>
      <c r="SWD78" s="121"/>
      <c r="SWE78" s="121"/>
      <c r="SWF78" s="121"/>
      <c r="SWG78" s="121"/>
      <c r="SWH78" s="121"/>
      <c r="SWI78" s="121"/>
      <c r="SWJ78" s="121"/>
      <c r="SWK78" s="121"/>
      <c r="SWL78" s="121"/>
      <c r="SWM78" s="121"/>
      <c r="SWN78" s="121"/>
      <c r="SWO78" s="121"/>
      <c r="SWP78" s="121"/>
      <c r="SWQ78" s="121"/>
      <c r="SWR78" s="121"/>
      <c r="SWS78" s="121"/>
      <c r="SWT78" s="121"/>
      <c r="SWU78" s="121"/>
      <c r="SWV78" s="121"/>
      <c r="SWW78" s="121"/>
      <c r="SWX78" s="121"/>
      <c r="SWY78" s="121"/>
      <c r="SWZ78" s="121"/>
      <c r="SXA78" s="121"/>
      <c r="SXB78" s="121"/>
      <c r="SXC78" s="121"/>
      <c r="SXD78" s="121"/>
      <c r="SXE78" s="121"/>
      <c r="SXF78" s="121"/>
      <c r="SXG78" s="121"/>
      <c r="SXH78" s="121"/>
      <c r="SXI78" s="121"/>
      <c r="SXJ78" s="121"/>
      <c r="SXK78" s="121"/>
      <c r="SXL78" s="121"/>
      <c r="SXM78" s="121"/>
      <c r="SXN78" s="121"/>
      <c r="SXO78" s="121"/>
      <c r="SXP78" s="121"/>
      <c r="SXQ78" s="121"/>
      <c r="SXR78" s="121"/>
      <c r="SXS78" s="121"/>
      <c r="SXT78" s="121"/>
      <c r="SXU78" s="121"/>
      <c r="SXV78" s="121"/>
      <c r="SXW78" s="121"/>
      <c r="SXX78" s="121"/>
      <c r="SXY78" s="121"/>
      <c r="SXZ78" s="121"/>
      <c r="SYA78" s="121"/>
      <c r="SYB78" s="121"/>
      <c r="SYC78" s="121"/>
      <c r="SYD78" s="121"/>
      <c r="SYE78" s="121"/>
      <c r="SYF78" s="121"/>
      <c r="SYG78" s="121"/>
      <c r="SYH78" s="121"/>
      <c r="SYI78" s="121"/>
      <c r="SYJ78" s="121"/>
      <c r="SYK78" s="121"/>
      <c r="SYL78" s="121"/>
      <c r="SYM78" s="121"/>
      <c r="SYN78" s="121"/>
      <c r="SYO78" s="121"/>
      <c r="SYP78" s="121"/>
      <c r="SYQ78" s="121"/>
      <c r="SYR78" s="121"/>
      <c r="SYS78" s="121"/>
      <c r="SYT78" s="121"/>
      <c r="SYU78" s="121"/>
      <c r="SYV78" s="121"/>
      <c r="SYW78" s="121"/>
      <c r="SYX78" s="121"/>
      <c r="SYY78" s="121"/>
      <c r="SYZ78" s="121"/>
      <c r="SZA78" s="121"/>
      <c r="SZB78" s="121"/>
      <c r="SZC78" s="121"/>
      <c r="SZD78" s="121"/>
      <c r="SZE78" s="121"/>
      <c r="SZF78" s="121"/>
      <c r="SZG78" s="121"/>
      <c r="SZH78" s="121"/>
      <c r="SZI78" s="121"/>
      <c r="SZJ78" s="121"/>
      <c r="SZK78" s="121"/>
      <c r="SZL78" s="121"/>
      <c r="SZM78" s="121"/>
      <c r="SZN78" s="121"/>
      <c r="SZO78" s="121"/>
      <c r="SZP78" s="121"/>
      <c r="SZQ78" s="121"/>
      <c r="SZR78" s="121"/>
      <c r="SZS78" s="121"/>
      <c r="SZT78" s="121"/>
      <c r="SZU78" s="121"/>
      <c r="SZV78" s="121"/>
      <c r="SZW78" s="121"/>
      <c r="SZX78" s="121"/>
      <c r="SZY78" s="121"/>
      <c r="SZZ78" s="121"/>
      <c r="TAA78" s="121"/>
      <c r="TAB78" s="121"/>
      <c r="TAC78" s="121"/>
      <c r="TAD78" s="121"/>
      <c r="TAE78" s="121"/>
      <c r="TAF78" s="121"/>
      <c r="TAG78" s="121"/>
      <c r="TAH78" s="121"/>
      <c r="TAI78" s="121"/>
      <c r="TAJ78" s="121"/>
      <c r="TAK78" s="121"/>
      <c r="TAL78" s="121"/>
      <c r="TAM78" s="121"/>
      <c r="TAN78" s="121"/>
      <c r="TAO78" s="121"/>
      <c r="TAP78" s="121"/>
      <c r="TAQ78" s="121"/>
      <c r="TAR78" s="121"/>
      <c r="TAS78" s="121"/>
      <c r="TAT78" s="121"/>
      <c r="TAU78" s="121"/>
      <c r="TAV78" s="121"/>
      <c r="TAW78" s="121"/>
      <c r="TAX78" s="121"/>
      <c r="TAY78" s="121"/>
      <c r="TAZ78" s="121"/>
      <c r="TBA78" s="121"/>
      <c r="TBB78" s="121"/>
      <c r="TBC78" s="121"/>
      <c r="TBD78" s="121"/>
      <c r="TBE78" s="121"/>
      <c r="TBF78" s="121"/>
      <c r="TBG78" s="121"/>
      <c r="TBH78" s="121"/>
      <c r="TBI78" s="121"/>
      <c r="TBJ78" s="121"/>
      <c r="TBK78" s="121"/>
      <c r="TBL78" s="121"/>
      <c r="TBM78" s="121"/>
      <c r="TBN78" s="121"/>
      <c r="TBO78" s="121"/>
      <c r="TBP78" s="121"/>
      <c r="TBQ78" s="121"/>
      <c r="TBR78" s="121"/>
      <c r="TBS78" s="121"/>
      <c r="TBT78" s="121"/>
      <c r="TBU78" s="121"/>
      <c r="TBV78" s="121"/>
      <c r="TBW78" s="121"/>
      <c r="TBX78" s="121"/>
      <c r="TBY78" s="121"/>
      <c r="TBZ78" s="121"/>
      <c r="TCA78" s="121"/>
      <c r="TCB78" s="121"/>
      <c r="TCC78" s="121"/>
      <c r="TCD78" s="121"/>
      <c r="TCE78" s="121"/>
      <c r="TCF78" s="121"/>
      <c r="TCG78" s="121"/>
      <c r="TCH78" s="121"/>
      <c r="TCI78" s="121"/>
      <c r="TCJ78" s="121"/>
      <c r="TCK78" s="121"/>
      <c r="TCL78" s="121"/>
      <c r="TCM78" s="121"/>
      <c r="TCN78" s="121"/>
      <c r="TCO78" s="121"/>
      <c r="TCP78" s="121"/>
      <c r="TCQ78" s="121"/>
      <c r="TCR78" s="121"/>
      <c r="TCS78" s="121"/>
      <c r="TCT78" s="121"/>
      <c r="TCU78" s="121"/>
      <c r="TCV78" s="121"/>
      <c r="TCW78" s="121"/>
      <c r="TCX78" s="121"/>
      <c r="TCY78" s="121"/>
      <c r="TCZ78" s="121"/>
      <c r="TDA78" s="121"/>
      <c r="TDB78" s="121"/>
      <c r="TDC78" s="121"/>
      <c r="TDD78" s="121"/>
      <c r="TDE78" s="121"/>
      <c r="TDF78" s="121"/>
      <c r="TDG78" s="121"/>
      <c r="TDH78" s="121"/>
      <c r="TDI78" s="121"/>
      <c r="TDJ78" s="121"/>
      <c r="TDK78" s="121"/>
      <c r="TDL78" s="121"/>
      <c r="TDM78" s="121"/>
      <c r="TDN78" s="121"/>
      <c r="TDO78" s="121"/>
      <c r="TDP78" s="121"/>
      <c r="TDQ78" s="121"/>
      <c r="TDR78" s="121"/>
      <c r="TDS78" s="121"/>
      <c r="TDT78" s="121"/>
      <c r="TDU78" s="121"/>
      <c r="TDV78" s="121"/>
      <c r="TDW78" s="121"/>
      <c r="TDX78" s="121"/>
      <c r="TDY78" s="121"/>
      <c r="TDZ78" s="121"/>
      <c r="TEA78" s="121"/>
      <c r="TEB78" s="121"/>
      <c r="TEC78" s="121"/>
      <c r="TED78" s="121"/>
      <c r="TEE78" s="121"/>
      <c r="TEF78" s="121"/>
      <c r="TEG78" s="121"/>
      <c r="TEH78" s="121"/>
      <c r="TEI78" s="121"/>
      <c r="TEJ78" s="121"/>
      <c r="TEK78" s="121"/>
      <c r="TEL78" s="121"/>
      <c r="TEM78" s="121"/>
      <c r="TEN78" s="121"/>
      <c r="TEO78" s="121"/>
      <c r="TEP78" s="121"/>
      <c r="TEQ78" s="121"/>
      <c r="TER78" s="121"/>
      <c r="TES78" s="121"/>
      <c r="TET78" s="121"/>
      <c r="TEU78" s="121"/>
      <c r="TEV78" s="121"/>
      <c r="TEW78" s="121"/>
      <c r="TEX78" s="121"/>
      <c r="TEY78" s="121"/>
      <c r="TEZ78" s="121"/>
      <c r="TFA78" s="121"/>
      <c r="TFB78" s="121"/>
      <c r="TFC78" s="121"/>
      <c r="TFD78" s="121"/>
      <c r="TFE78" s="121"/>
      <c r="TFF78" s="121"/>
      <c r="TFG78" s="121"/>
      <c r="TFH78" s="121"/>
      <c r="TFI78" s="121"/>
      <c r="TFJ78" s="121"/>
      <c r="TFK78" s="121"/>
      <c r="TFL78" s="121"/>
      <c r="TFM78" s="121"/>
      <c r="TFN78" s="121"/>
      <c r="TFO78" s="121"/>
      <c r="TFP78" s="121"/>
      <c r="TFQ78" s="121"/>
      <c r="TFR78" s="121"/>
      <c r="TFS78" s="121"/>
      <c r="TFT78" s="121"/>
      <c r="TFU78" s="121"/>
      <c r="TFV78" s="121"/>
      <c r="TFW78" s="121"/>
      <c r="TFX78" s="121"/>
      <c r="TFY78" s="121"/>
      <c r="TFZ78" s="121"/>
      <c r="TGA78" s="121"/>
      <c r="TGB78" s="121"/>
      <c r="TGC78" s="121"/>
      <c r="TGD78" s="121"/>
      <c r="TGE78" s="121"/>
      <c r="TGF78" s="121"/>
      <c r="TGG78" s="121"/>
      <c r="TGH78" s="121"/>
      <c r="TGI78" s="121"/>
      <c r="TGJ78" s="121"/>
      <c r="TGK78" s="121"/>
      <c r="TGL78" s="121"/>
      <c r="TGM78" s="121"/>
      <c r="TGN78" s="121"/>
      <c r="TGO78" s="121"/>
      <c r="TGP78" s="121"/>
      <c r="TGQ78" s="121"/>
      <c r="TGR78" s="121"/>
      <c r="TGS78" s="121"/>
      <c r="TGT78" s="121"/>
      <c r="TGU78" s="121"/>
      <c r="TGV78" s="121"/>
      <c r="TGW78" s="121"/>
      <c r="TGX78" s="121"/>
      <c r="TGY78" s="121"/>
      <c r="TGZ78" s="121"/>
      <c r="THA78" s="121"/>
      <c r="THB78" s="121"/>
      <c r="THC78" s="121"/>
      <c r="THD78" s="121"/>
      <c r="THE78" s="121"/>
      <c r="THF78" s="121"/>
      <c r="THG78" s="121"/>
      <c r="THH78" s="121"/>
      <c r="THI78" s="121"/>
      <c r="THJ78" s="121"/>
      <c r="THK78" s="121"/>
      <c r="THL78" s="121"/>
      <c r="THM78" s="121"/>
      <c r="THN78" s="121"/>
      <c r="THO78" s="121"/>
      <c r="THP78" s="121"/>
      <c r="THQ78" s="121"/>
      <c r="THR78" s="121"/>
      <c r="THS78" s="121"/>
      <c r="THT78" s="121"/>
      <c r="THU78" s="121"/>
      <c r="THV78" s="121"/>
      <c r="THW78" s="121"/>
      <c r="THX78" s="121"/>
      <c r="THY78" s="121"/>
      <c r="THZ78" s="121"/>
      <c r="TIA78" s="121"/>
      <c r="TIB78" s="121"/>
      <c r="TIC78" s="121"/>
      <c r="TID78" s="121"/>
      <c r="TIE78" s="121"/>
      <c r="TIF78" s="121"/>
      <c r="TIG78" s="121"/>
      <c r="TIH78" s="121"/>
      <c r="TII78" s="121"/>
      <c r="TIJ78" s="121"/>
      <c r="TIK78" s="121"/>
      <c r="TIL78" s="121"/>
      <c r="TIM78" s="121"/>
      <c r="TIN78" s="121"/>
      <c r="TIO78" s="121"/>
      <c r="TIP78" s="121"/>
      <c r="TIQ78" s="121"/>
      <c r="TIR78" s="121"/>
      <c r="TIS78" s="121"/>
      <c r="TIT78" s="121"/>
      <c r="TIU78" s="121"/>
      <c r="TIV78" s="121"/>
      <c r="TIW78" s="121"/>
      <c r="TIX78" s="121"/>
      <c r="TIY78" s="121"/>
      <c r="TIZ78" s="121"/>
      <c r="TJA78" s="121"/>
      <c r="TJB78" s="121"/>
      <c r="TJC78" s="121"/>
      <c r="TJD78" s="121"/>
      <c r="TJE78" s="121"/>
      <c r="TJF78" s="121"/>
      <c r="TJG78" s="121"/>
      <c r="TJH78" s="121"/>
      <c r="TJI78" s="121"/>
      <c r="TJJ78" s="121"/>
      <c r="TJK78" s="121"/>
      <c r="TJL78" s="121"/>
      <c r="TJM78" s="121"/>
      <c r="TJN78" s="121"/>
      <c r="TJO78" s="121"/>
      <c r="TJP78" s="121"/>
      <c r="TJQ78" s="121"/>
      <c r="TJR78" s="121"/>
      <c r="TJS78" s="121"/>
      <c r="TJT78" s="121"/>
      <c r="TJU78" s="121"/>
      <c r="TJV78" s="121"/>
      <c r="TJW78" s="121"/>
      <c r="TJX78" s="121"/>
      <c r="TJY78" s="121"/>
      <c r="TJZ78" s="121"/>
      <c r="TKA78" s="121"/>
      <c r="TKB78" s="121"/>
      <c r="TKC78" s="121"/>
      <c r="TKD78" s="121"/>
      <c r="TKE78" s="121"/>
      <c r="TKF78" s="121"/>
      <c r="TKG78" s="121"/>
      <c r="TKH78" s="121"/>
      <c r="TKI78" s="121"/>
      <c r="TKJ78" s="121"/>
      <c r="TKK78" s="121"/>
      <c r="TKL78" s="121"/>
      <c r="TKM78" s="121"/>
      <c r="TKN78" s="121"/>
      <c r="TKO78" s="121"/>
      <c r="TKP78" s="121"/>
      <c r="TKQ78" s="121"/>
      <c r="TKR78" s="121"/>
      <c r="TKS78" s="121"/>
      <c r="TKT78" s="121"/>
      <c r="TKU78" s="121"/>
      <c r="TKV78" s="121"/>
      <c r="TKW78" s="121"/>
      <c r="TKX78" s="121"/>
      <c r="TKY78" s="121"/>
      <c r="TKZ78" s="121"/>
      <c r="TLA78" s="121"/>
      <c r="TLB78" s="121"/>
      <c r="TLC78" s="121"/>
      <c r="TLD78" s="121"/>
      <c r="TLE78" s="121"/>
      <c r="TLF78" s="121"/>
      <c r="TLG78" s="121"/>
      <c r="TLH78" s="121"/>
      <c r="TLI78" s="121"/>
      <c r="TLJ78" s="121"/>
      <c r="TLK78" s="121"/>
      <c r="TLL78" s="121"/>
      <c r="TLM78" s="121"/>
      <c r="TLN78" s="121"/>
      <c r="TLO78" s="121"/>
      <c r="TLP78" s="121"/>
      <c r="TLQ78" s="121"/>
      <c r="TLR78" s="121"/>
      <c r="TLS78" s="121"/>
      <c r="TLT78" s="121"/>
      <c r="TLU78" s="121"/>
      <c r="TLV78" s="121"/>
      <c r="TLW78" s="121"/>
      <c r="TLX78" s="121"/>
      <c r="TLY78" s="121"/>
      <c r="TLZ78" s="121"/>
      <c r="TMA78" s="121"/>
      <c r="TMB78" s="121"/>
      <c r="TMC78" s="121"/>
      <c r="TMD78" s="121"/>
      <c r="TME78" s="121"/>
      <c r="TMF78" s="121"/>
      <c r="TMG78" s="121"/>
      <c r="TMH78" s="121"/>
      <c r="TMI78" s="121"/>
      <c r="TMJ78" s="121"/>
      <c r="TMK78" s="121"/>
      <c r="TML78" s="121"/>
      <c r="TMM78" s="121"/>
      <c r="TMN78" s="121"/>
      <c r="TMO78" s="121"/>
      <c r="TMP78" s="121"/>
      <c r="TMQ78" s="121"/>
      <c r="TMR78" s="121"/>
      <c r="TMS78" s="121"/>
      <c r="TMT78" s="121"/>
      <c r="TMU78" s="121"/>
      <c r="TMV78" s="121"/>
      <c r="TMW78" s="121"/>
      <c r="TMX78" s="121"/>
      <c r="TMY78" s="121"/>
      <c r="TMZ78" s="121"/>
      <c r="TNA78" s="121"/>
      <c r="TNB78" s="121"/>
      <c r="TNC78" s="121"/>
      <c r="TND78" s="121"/>
      <c r="TNE78" s="121"/>
      <c r="TNF78" s="121"/>
      <c r="TNG78" s="121"/>
      <c r="TNH78" s="121"/>
      <c r="TNI78" s="121"/>
      <c r="TNJ78" s="121"/>
      <c r="TNK78" s="121"/>
      <c r="TNL78" s="121"/>
      <c r="TNM78" s="121"/>
      <c r="TNN78" s="121"/>
      <c r="TNO78" s="121"/>
      <c r="TNP78" s="121"/>
      <c r="TNQ78" s="121"/>
      <c r="TNR78" s="121"/>
      <c r="TNS78" s="121"/>
      <c r="TNT78" s="121"/>
      <c r="TNU78" s="121"/>
      <c r="TNV78" s="121"/>
      <c r="TNW78" s="121"/>
      <c r="TNX78" s="121"/>
      <c r="TNY78" s="121"/>
      <c r="TNZ78" s="121"/>
      <c r="TOA78" s="121"/>
      <c r="TOB78" s="121"/>
      <c r="TOC78" s="121"/>
      <c r="TOD78" s="121"/>
      <c r="TOE78" s="121"/>
      <c r="TOF78" s="121"/>
      <c r="TOG78" s="121"/>
      <c r="TOH78" s="121"/>
      <c r="TOI78" s="121"/>
      <c r="TOJ78" s="121"/>
      <c r="TOK78" s="121"/>
      <c r="TOL78" s="121"/>
      <c r="TOM78" s="121"/>
      <c r="TON78" s="121"/>
      <c r="TOO78" s="121"/>
      <c r="TOP78" s="121"/>
      <c r="TOQ78" s="121"/>
      <c r="TOR78" s="121"/>
      <c r="TOS78" s="121"/>
      <c r="TOT78" s="121"/>
      <c r="TOU78" s="121"/>
      <c r="TOV78" s="121"/>
      <c r="TOW78" s="121"/>
      <c r="TOX78" s="121"/>
      <c r="TOY78" s="121"/>
      <c r="TOZ78" s="121"/>
      <c r="TPA78" s="121"/>
      <c r="TPB78" s="121"/>
      <c r="TPC78" s="121"/>
      <c r="TPD78" s="121"/>
      <c r="TPE78" s="121"/>
      <c r="TPF78" s="121"/>
      <c r="TPG78" s="121"/>
      <c r="TPH78" s="121"/>
      <c r="TPI78" s="121"/>
      <c r="TPJ78" s="121"/>
      <c r="TPK78" s="121"/>
      <c r="TPL78" s="121"/>
      <c r="TPM78" s="121"/>
      <c r="TPN78" s="121"/>
      <c r="TPO78" s="121"/>
      <c r="TPP78" s="121"/>
      <c r="TPQ78" s="121"/>
      <c r="TPR78" s="121"/>
      <c r="TPS78" s="121"/>
      <c r="TPT78" s="121"/>
      <c r="TPU78" s="121"/>
      <c r="TPV78" s="121"/>
      <c r="TPW78" s="121"/>
      <c r="TPX78" s="121"/>
      <c r="TPY78" s="121"/>
      <c r="TPZ78" s="121"/>
      <c r="TQA78" s="121"/>
      <c r="TQB78" s="121"/>
      <c r="TQC78" s="121"/>
      <c r="TQD78" s="121"/>
      <c r="TQE78" s="121"/>
      <c r="TQF78" s="121"/>
      <c r="TQG78" s="121"/>
      <c r="TQH78" s="121"/>
      <c r="TQI78" s="121"/>
      <c r="TQJ78" s="121"/>
      <c r="TQK78" s="121"/>
      <c r="TQL78" s="121"/>
      <c r="TQM78" s="121"/>
      <c r="TQN78" s="121"/>
      <c r="TQO78" s="121"/>
      <c r="TQP78" s="121"/>
      <c r="TQQ78" s="121"/>
      <c r="TQR78" s="121"/>
      <c r="TQS78" s="121"/>
      <c r="TQT78" s="121"/>
      <c r="TQU78" s="121"/>
      <c r="TQV78" s="121"/>
      <c r="TQW78" s="121"/>
      <c r="TQX78" s="121"/>
      <c r="TQY78" s="121"/>
      <c r="TQZ78" s="121"/>
      <c r="TRA78" s="121"/>
      <c r="TRB78" s="121"/>
      <c r="TRC78" s="121"/>
      <c r="TRD78" s="121"/>
      <c r="TRE78" s="121"/>
      <c r="TRF78" s="121"/>
      <c r="TRG78" s="121"/>
      <c r="TRH78" s="121"/>
      <c r="TRI78" s="121"/>
      <c r="TRJ78" s="121"/>
      <c r="TRK78" s="121"/>
      <c r="TRL78" s="121"/>
      <c r="TRM78" s="121"/>
      <c r="TRN78" s="121"/>
      <c r="TRO78" s="121"/>
      <c r="TRP78" s="121"/>
      <c r="TRQ78" s="121"/>
      <c r="TRR78" s="121"/>
      <c r="TRS78" s="121"/>
      <c r="TRT78" s="121"/>
      <c r="TRU78" s="121"/>
      <c r="TRV78" s="121"/>
      <c r="TRW78" s="121"/>
      <c r="TRX78" s="121"/>
      <c r="TRY78" s="121"/>
      <c r="TRZ78" s="121"/>
      <c r="TSA78" s="121"/>
      <c r="TSB78" s="121"/>
      <c r="TSC78" s="121"/>
      <c r="TSD78" s="121"/>
      <c r="TSE78" s="121"/>
      <c r="TSF78" s="121"/>
      <c r="TSG78" s="121"/>
      <c r="TSH78" s="121"/>
      <c r="TSI78" s="121"/>
      <c r="TSJ78" s="121"/>
      <c r="TSK78" s="121"/>
      <c r="TSL78" s="121"/>
      <c r="TSM78" s="121"/>
      <c r="TSN78" s="121"/>
      <c r="TSO78" s="121"/>
      <c r="TSP78" s="121"/>
      <c r="TSQ78" s="121"/>
      <c r="TSR78" s="121"/>
      <c r="TSS78" s="121"/>
      <c r="TST78" s="121"/>
      <c r="TSU78" s="121"/>
      <c r="TSV78" s="121"/>
      <c r="TSW78" s="121"/>
      <c r="TSX78" s="121"/>
      <c r="TSY78" s="121"/>
      <c r="TSZ78" s="121"/>
      <c r="TTA78" s="121"/>
      <c r="TTB78" s="121"/>
      <c r="TTC78" s="121"/>
      <c r="TTD78" s="121"/>
      <c r="TTE78" s="121"/>
      <c r="TTF78" s="121"/>
      <c r="TTG78" s="121"/>
      <c r="TTH78" s="121"/>
      <c r="TTI78" s="121"/>
      <c r="TTJ78" s="121"/>
      <c r="TTK78" s="121"/>
      <c r="TTL78" s="121"/>
      <c r="TTM78" s="121"/>
      <c r="TTN78" s="121"/>
      <c r="TTO78" s="121"/>
      <c r="TTP78" s="121"/>
      <c r="TTQ78" s="121"/>
      <c r="TTR78" s="121"/>
      <c r="TTS78" s="121"/>
      <c r="TTT78" s="121"/>
      <c r="TTU78" s="121"/>
      <c r="TTV78" s="121"/>
      <c r="TTW78" s="121"/>
      <c r="TTX78" s="121"/>
      <c r="TTY78" s="121"/>
      <c r="TTZ78" s="121"/>
      <c r="TUA78" s="121"/>
      <c r="TUB78" s="121"/>
      <c r="TUC78" s="121"/>
      <c r="TUD78" s="121"/>
      <c r="TUE78" s="121"/>
      <c r="TUF78" s="121"/>
      <c r="TUG78" s="121"/>
      <c r="TUH78" s="121"/>
      <c r="TUI78" s="121"/>
      <c r="TUJ78" s="121"/>
      <c r="TUK78" s="121"/>
      <c r="TUL78" s="121"/>
      <c r="TUM78" s="121"/>
      <c r="TUN78" s="121"/>
      <c r="TUO78" s="121"/>
      <c r="TUP78" s="121"/>
      <c r="TUQ78" s="121"/>
      <c r="TUR78" s="121"/>
      <c r="TUS78" s="121"/>
      <c r="TUT78" s="121"/>
      <c r="TUU78" s="121"/>
      <c r="TUV78" s="121"/>
      <c r="TUW78" s="121"/>
      <c r="TUX78" s="121"/>
      <c r="TUY78" s="121"/>
      <c r="TUZ78" s="121"/>
      <c r="TVA78" s="121"/>
      <c r="TVB78" s="121"/>
      <c r="TVC78" s="121"/>
      <c r="TVD78" s="121"/>
      <c r="TVE78" s="121"/>
      <c r="TVF78" s="121"/>
      <c r="TVG78" s="121"/>
      <c r="TVH78" s="121"/>
      <c r="TVI78" s="121"/>
      <c r="TVJ78" s="121"/>
      <c r="TVK78" s="121"/>
      <c r="TVL78" s="121"/>
      <c r="TVM78" s="121"/>
      <c r="TVN78" s="121"/>
      <c r="TVO78" s="121"/>
      <c r="TVP78" s="121"/>
      <c r="TVQ78" s="121"/>
      <c r="TVR78" s="121"/>
      <c r="TVS78" s="121"/>
      <c r="TVT78" s="121"/>
      <c r="TVU78" s="121"/>
      <c r="TVV78" s="121"/>
      <c r="TVW78" s="121"/>
      <c r="TVX78" s="121"/>
      <c r="TVY78" s="121"/>
      <c r="TVZ78" s="121"/>
      <c r="TWA78" s="121"/>
      <c r="TWB78" s="121"/>
      <c r="TWC78" s="121"/>
      <c r="TWD78" s="121"/>
      <c r="TWE78" s="121"/>
      <c r="TWF78" s="121"/>
      <c r="TWG78" s="121"/>
      <c r="TWH78" s="121"/>
      <c r="TWI78" s="121"/>
      <c r="TWJ78" s="121"/>
      <c r="TWK78" s="121"/>
      <c r="TWL78" s="121"/>
      <c r="TWM78" s="121"/>
      <c r="TWN78" s="121"/>
      <c r="TWO78" s="121"/>
      <c r="TWP78" s="121"/>
      <c r="TWQ78" s="121"/>
      <c r="TWR78" s="121"/>
      <c r="TWS78" s="121"/>
      <c r="TWT78" s="121"/>
      <c r="TWU78" s="121"/>
      <c r="TWV78" s="121"/>
      <c r="TWW78" s="121"/>
      <c r="TWX78" s="121"/>
      <c r="TWY78" s="121"/>
      <c r="TWZ78" s="121"/>
      <c r="TXA78" s="121"/>
      <c r="TXB78" s="121"/>
      <c r="TXC78" s="121"/>
      <c r="TXD78" s="121"/>
      <c r="TXE78" s="121"/>
      <c r="TXF78" s="121"/>
      <c r="TXG78" s="121"/>
      <c r="TXH78" s="121"/>
      <c r="TXI78" s="121"/>
      <c r="TXJ78" s="121"/>
      <c r="TXK78" s="121"/>
      <c r="TXL78" s="121"/>
      <c r="TXM78" s="121"/>
      <c r="TXN78" s="121"/>
      <c r="TXO78" s="121"/>
      <c r="TXP78" s="121"/>
      <c r="TXQ78" s="121"/>
      <c r="TXR78" s="121"/>
      <c r="TXS78" s="121"/>
      <c r="TXT78" s="121"/>
      <c r="TXU78" s="121"/>
      <c r="TXV78" s="121"/>
      <c r="TXW78" s="121"/>
      <c r="TXX78" s="121"/>
      <c r="TXY78" s="121"/>
      <c r="TXZ78" s="121"/>
      <c r="TYA78" s="121"/>
      <c r="TYB78" s="121"/>
      <c r="TYC78" s="121"/>
      <c r="TYD78" s="121"/>
      <c r="TYE78" s="121"/>
      <c r="TYF78" s="121"/>
      <c r="TYG78" s="121"/>
      <c r="TYH78" s="121"/>
      <c r="TYI78" s="121"/>
      <c r="TYJ78" s="121"/>
      <c r="TYK78" s="121"/>
      <c r="TYL78" s="121"/>
      <c r="TYM78" s="121"/>
      <c r="TYN78" s="121"/>
      <c r="TYO78" s="121"/>
      <c r="TYP78" s="121"/>
      <c r="TYQ78" s="121"/>
      <c r="TYR78" s="121"/>
      <c r="TYS78" s="121"/>
      <c r="TYT78" s="121"/>
      <c r="TYU78" s="121"/>
      <c r="TYV78" s="121"/>
      <c r="TYW78" s="121"/>
      <c r="TYX78" s="121"/>
      <c r="TYY78" s="121"/>
      <c r="TYZ78" s="121"/>
      <c r="TZA78" s="121"/>
      <c r="TZB78" s="121"/>
      <c r="TZC78" s="121"/>
      <c r="TZD78" s="121"/>
      <c r="TZE78" s="121"/>
      <c r="TZF78" s="121"/>
      <c r="TZG78" s="121"/>
      <c r="TZH78" s="121"/>
      <c r="TZI78" s="121"/>
      <c r="TZJ78" s="121"/>
      <c r="TZK78" s="121"/>
      <c r="TZL78" s="121"/>
      <c r="TZM78" s="121"/>
      <c r="TZN78" s="121"/>
      <c r="TZO78" s="121"/>
      <c r="TZP78" s="121"/>
      <c r="TZQ78" s="121"/>
      <c r="TZR78" s="121"/>
      <c r="TZS78" s="121"/>
      <c r="TZT78" s="121"/>
      <c r="TZU78" s="121"/>
      <c r="TZV78" s="121"/>
      <c r="TZW78" s="121"/>
      <c r="TZX78" s="121"/>
      <c r="TZY78" s="121"/>
      <c r="TZZ78" s="121"/>
      <c r="UAA78" s="121"/>
      <c r="UAB78" s="121"/>
      <c r="UAC78" s="121"/>
      <c r="UAD78" s="121"/>
      <c r="UAE78" s="121"/>
      <c r="UAF78" s="121"/>
      <c r="UAG78" s="121"/>
      <c r="UAH78" s="121"/>
      <c r="UAI78" s="121"/>
      <c r="UAJ78" s="121"/>
      <c r="UAK78" s="121"/>
      <c r="UAL78" s="121"/>
      <c r="UAM78" s="121"/>
      <c r="UAN78" s="121"/>
      <c r="UAO78" s="121"/>
      <c r="UAP78" s="121"/>
      <c r="UAQ78" s="121"/>
      <c r="UAR78" s="121"/>
      <c r="UAS78" s="121"/>
      <c r="UAT78" s="121"/>
      <c r="UAU78" s="121"/>
      <c r="UAV78" s="121"/>
      <c r="UAW78" s="121"/>
      <c r="UAX78" s="121"/>
      <c r="UAY78" s="121"/>
      <c r="UAZ78" s="121"/>
      <c r="UBA78" s="121"/>
      <c r="UBB78" s="121"/>
      <c r="UBC78" s="121"/>
      <c r="UBD78" s="121"/>
      <c r="UBE78" s="121"/>
      <c r="UBF78" s="121"/>
      <c r="UBG78" s="121"/>
      <c r="UBH78" s="121"/>
      <c r="UBI78" s="121"/>
      <c r="UBJ78" s="121"/>
      <c r="UBK78" s="121"/>
      <c r="UBL78" s="121"/>
      <c r="UBM78" s="121"/>
      <c r="UBN78" s="121"/>
      <c r="UBO78" s="121"/>
      <c r="UBP78" s="121"/>
      <c r="UBQ78" s="121"/>
      <c r="UBR78" s="121"/>
      <c r="UBS78" s="121"/>
      <c r="UBT78" s="121"/>
      <c r="UBU78" s="121"/>
      <c r="UBV78" s="121"/>
      <c r="UBW78" s="121"/>
      <c r="UBX78" s="121"/>
      <c r="UBY78" s="121"/>
      <c r="UBZ78" s="121"/>
      <c r="UCA78" s="121"/>
      <c r="UCB78" s="121"/>
      <c r="UCC78" s="121"/>
      <c r="UCD78" s="121"/>
      <c r="UCE78" s="121"/>
      <c r="UCF78" s="121"/>
      <c r="UCG78" s="121"/>
      <c r="UCH78" s="121"/>
      <c r="UCI78" s="121"/>
      <c r="UCJ78" s="121"/>
      <c r="UCK78" s="121"/>
      <c r="UCL78" s="121"/>
      <c r="UCM78" s="121"/>
      <c r="UCN78" s="121"/>
      <c r="UCO78" s="121"/>
      <c r="UCP78" s="121"/>
      <c r="UCQ78" s="121"/>
      <c r="UCR78" s="121"/>
      <c r="UCS78" s="121"/>
      <c r="UCT78" s="121"/>
      <c r="UCU78" s="121"/>
      <c r="UCV78" s="121"/>
      <c r="UCW78" s="121"/>
      <c r="UCX78" s="121"/>
      <c r="UCY78" s="121"/>
      <c r="UCZ78" s="121"/>
      <c r="UDA78" s="121"/>
      <c r="UDB78" s="121"/>
      <c r="UDC78" s="121"/>
      <c r="UDD78" s="121"/>
      <c r="UDE78" s="121"/>
      <c r="UDF78" s="121"/>
      <c r="UDG78" s="121"/>
      <c r="UDH78" s="121"/>
      <c r="UDI78" s="121"/>
      <c r="UDJ78" s="121"/>
      <c r="UDK78" s="121"/>
      <c r="UDL78" s="121"/>
      <c r="UDM78" s="121"/>
      <c r="UDN78" s="121"/>
      <c r="UDO78" s="121"/>
      <c r="UDP78" s="121"/>
      <c r="UDQ78" s="121"/>
      <c r="UDR78" s="121"/>
      <c r="UDS78" s="121"/>
      <c r="UDT78" s="121"/>
      <c r="UDU78" s="121"/>
      <c r="UDV78" s="121"/>
      <c r="UDW78" s="121"/>
      <c r="UDX78" s="121"/>
      <c r="UDY78" s="121"/>
      <c r="UDZ78" s="121"/>
      <c r="UEA78" s="121"/>
      <c r="UEB78" s="121"/>
      <c r="UEC78" s="121"/>
      <c r="UED78" s="121"/>
      <c r="UEE78" s="121"/>
      <c r="UEF78" s="121"/>
      <c r="UEG78" s="121"/>
      <c r="UEH78" s="121"/>
      <c r="UEI78" s="121"/>
      <c r="UEJ78" s="121"/>
      <c r="UEK78" s="121"/>
      <c r="UEL78" s="121"/>
      <c r="UEM78" s="121"/>
      <c r="UEN78" s="121"/>
      <c r="UEO78" s="121"/>
      <c r="UEP78" s="121"/>
      <c r="UEQ78" s="121"/>
      <c r="UER78" s="121"/>
      <c r="UES78" s="121"/>
      <c r="UET78" s="121"/>
      <c r="UEU78" s="121"/>
      <c r="UEV78" s="121"/>
      <c r="UEW78" s="121"/>
      <c r="UEX78" s="121"/>
      <c r="UEY78" s="121"/>
      <c r="UEZ78" s="121"/>
      <c r="UFA78" s="121"/>
      <c r="UFB78" s="121"/>
      <c r="UFC78" s="121"/>
      <c r="UFD78" s="121"/>
      <c r="UFE78" s="121"/>
      <c r="UFF78" s="121"/>
      <c r="UFG78" s="121"/>
      <c r="UFH78" s="121"/>
      <c r="UFI78" s="121"/>
      <c r="UFJ78" s="121"/>
      <c r="UFK78" s="121"/>
      <c r="UFL78" s="121"/>
      <c r="UFM78" s="121"/>
      <c r="UFN78" s="121"/>
      <c r="UFO78" s="121"/>
      <c r="UFP78" s="121"/>
      <c r="UFQ78" s="121"/>
      <c r="UFR78" s="121"/>
      <c r="UFS78" s="121"/>
      <c r="UFT78" s="121"/>
      <c r="UFU78" s="121"/>
      <c r="UFV78" s="121"/>
      <c r="UFW78" s="121"/>
      <c r="UFX78" s="121"/>
      <c r="UFY78" s="121"/>
      <c r="UFZ78" s="121"/>
      <c r="UGA78" s="121"/>
      <c r="UGB78" s="121"/>
      <c r="UGC78" s="121"/>
      <c r="UGD78" s="121"/>
      <c r="UGE78" s="121"/>
      <c r="UGF78" s="121"/>
      <c r="UGG78" s="121"/>
      <c r="UGH78" s="121"/>
      <c r="UGI78" s="121"/>
      <c r="UGJ78" s="121"/>
      <c r="UGK78" s="121"/>
      <c r="UGL78" s="121"/>
      <c r="UGM78" s="121"/>
      <c r="UGN78" s="121"/>
      <c r="UGO78" s="121"/>
      <c r="UGP78" s="121"/>
      <c r="UGQ78" s="121"/>
      <c r="UGR78" s="121"/>
      <c r="UGS78" s="121"/>
      <c r="UGT78" s="121"/>
      <c r="UGU78" s="121"/>
      <c r="UGV78" s="121"/>
      <c r="UGW78" s="121"/>
      <c r="UGX78" s="121"/>
      <c r="UGY78" s="121"/>
      <c r="UGZ78" s="121"/>
      <c r="UHA78" s="121"/>
      <c r="UHB78" s="121"/>
      <c r="UHC78" s="121"/>
      <c r="UHD78" s="121"/>
      <c r="UHE78" s="121"/>
      <c r="UHF78" s="121"/>
      <c r="UHG78" s="121"/>
      <c r="UHH78" s="121"/>
      <c r="UHI78" s="121"/>
      <c r="UHJ78" s="121"/>
      <c r="UHK78" s="121"/>
      <c r="UHL78" s="121"/>
      <c r="UHM78" s="121"/>
      <c r="UHN78" s="121"/>
      <c r="UHO78" s="121"/>
      <c r="UHP78" s="121"/>
      <c r="UHQ78" s="121"/>
      <c r="UHR78" s="121"/>
      <c r="UHS78" s="121"/>
      <c r="UHT78" s="121"/>
      <c r="UHU78" s="121"/>
      <c r="UHV78" s="121"/>
      <c r="UHW78" s="121"/>
      <c r="UHX78" s="121"/>
      <c r="UHY78" s="121"/>
      <c r="UHZ78" s="121"/>
      <c r="UIA78" s="121"/>
      <c r="UIB78" s="121"/>
      <c r="UIC78" s="121"/>
      <c r="UID78" s="121"/>
      <c r="UIE78" s="121"/>
      <c r="UIF78" s="121"/>
      <c r="UIG78" s="121"/>
      <c r="UIH78" s="121"/>
      <c r="UII78" s="121"/>
      <c r="UIJ78" s="121"/>
      <c r="UIK78" s="121"/>
      <c r="UIL78" s="121"/>
      <c r="UIM78" s="121"/>
      <c r="UIN78" s="121"/>
      <c r="UIO78" s="121"/>
      <c r="UIP78" s="121"/>
      <c r="UIQ78" s="121"/>
      <c r="UIR78" s="121"/>
      <c r="UIS78" s="121"/>
      <c r="UIT78" s="121"/>
      <c r="UIU78" s="121"/>
      <c r="UIV78" s="121"/>
      <c r="UIW78" s="121"/>
      <c r="UIX78" s="121"/>
      <c r="UIY78" s="121"/>
      <c r="UIZ78" s="121"/>
      <c r="UJA78" s="121"/>
      <c r="UJB78" s="121"/>
      <c r="UJC78" s="121"/>
      <c r="UJD78" s="121"/>
      <c r="UJE78" s="121"/>
      <c r="UJF78" s="121"/>
      <c r="UJG78" s="121"/>
      <c r="UJH78" s="121"/>
      <c r="UJI78" s="121"/>
      <c r="UJJ78" s="121"/>
      <c r="UJK78" s="121"/>
      <c r="UJL78" s="121"/>
      <c r="UJM78" s="121"/>
      <c r="UJN78" s="121"/>
      <c r="UJO78" s="121"/>
      <c r="UJP78" s="121"/>
      <c r="UJQ78" s="121"/>
      <c r="UJR78" s="121"/>
      <c r="UJS78" s="121"/>
      <c r="UJT78" s="121"/>
      <c r="UJU78" s="121"/>
      <c r="UJV78" s="121"/>
      <c r="UJW78" s="121"/>
      <c r="UJX78" s="121"/>
      <c r="UJY78" s="121"/>
      <c r="UJZ78" s="121"/>
      <c r="UKA78" s="121"/>
      <c r="UKB78" s="121"/>
      <c r="UKC78" s="121"/>
      <c r="UKD78" s="121"/>
      <c r="UKE78" s="121"/>
      <c r="UKF78" s="121"/>
      <c r="UKG78" s="121"/>
      <c r="UKH78" s="121"/>
      <c r="UKI78" s="121"/>
      <c r="UKJ78" s="121"/>
      <c r="UKK78" s="121"/>
      <c r="UKL78" s="121"/>
      <c r="UKM78" s="121"/>
      <c r="UKN78" s="121"/>
      <c r="UKO78" s="121"/>
      <c r="UKP78" s="121"/>
      <c r="UKQ78" s="121"/>
      <c r="UKR78" s="121"/>
      <c r="UKS78" s="121"/>
      <c r="UKT78" s="121"/>
      <c r="UKU78" s="121"/>
      <c r="UKV78" s="121"/>
      <c r="UKW78" s="121"/>
      <c r="UKX78" s="121"/>
      <c r="UKY78" s="121"/>
      <c r="UKZ78" s="121"/>
      <c r="ULA78" s="121"/>
      <c r="ULB78" s="121"/>
      <c r="ULC78" s="121"/>
      <c r="ULD78" s="121"/>
      <c r="ULE78" s="121"/>
      <c r="ULF78" s="121"/>
      <c r="ULG78" s="121"/>
      <c r="ULH78" s="121"/>
      <c r="ULI78" s="121"/>
      <c r="ULJ78" s="121"/>
      <c r="ULK78" s="121"/>
      <c r="ULL78" s="121"/>
      <c r="ULM78" s="121"/>
      <c r="ULN78" s="121"/>
      <c r="ULO78" s="121"/>
      <c r="ULP78" s="121"/>
      <c r="ULQ78" s="121"/>
      <c r="ULR78" s="121"/>
      <c r="ULS78" s="121"/>
      <c r="ULT78" s="121"/>
      <c r="ULU78" s="121"/>
      <c r="ULV78" s="121"/>
      <c r="ULW78" s="121"/>
      <c r="ULX78" s="121"/>
      <c r="ULY78" s="121"/>
      <c r="ULZ78" s="121"/>
      <c r="UMA78" s="121"/>
      <c r="UMB78" s="121"/>
      <c r="UMC78" s="121"/>
      <c r="UMD78" s="121"/>
      <c r="UME78" s="121"/>
      <c r="UMF78" s="121"/>
      <c r="UMG78" s="121"/>
      <c r="UMH78" s="121"/>
      <c r="UMI78" s="121"/>
      <c r="UMJ78" s="121"/>
      <c r="UMK78" s="121"/>
      <c r="UML78" s="121"/>
      <c r="UMM78" s="121"/>
      <c r="UMN78" s="121"/>
      <c r="UMO78" s="121"/>
      <c r="UMP78" s="121"/>
      <c r="UMQ78" s="121"/>
      <c r="UMR78" s="121"/>
      <c r="UMS78" s="121"/>
      <c r="UMT78" s="121"/>
      <c r="UMU78" s="121"/>
      <c r="UMV78" s="121"/>
      <c r="UMW78" s="121"/>
      <c r="UMX78" s="121"/>
      <c r="UMY78" s="121"/>
      <c r="UMZ78" s="121"/>
      <c r="UNA78" s="121"/>
      <c r="UNB78" s="121"/>
      <c r="UNC78" s="121"/>
      <c r="UND78" s="121"/>
      <c r="UNE78" s="121"/>
      <c r="UNF78" s="121"/>
      <c r="UNG78" s="121"/>
      <c r="UNH78" s="121"/>
      <c r="UNI78" s="121"/>
      <c r="UNJ78" s="121"/>
      <c r="UNK78" s="121"/>
      <c r="UNL78" s="121"/>
      <c r="UNM78" s="121"/>
      <c r="UNN78" s="121"/>
      <c r="UNO78" s="121"/>
      <c r="UNP78" s="121"/>
      <c r="UNQ78" s="121"/>
      <c r="UNR78" s="121"/>
      <c r="UNS78" s="121"/>
      <c r="UNT78" s="121"/>
      <c r="UNU78" s="121"/>
      <c r="UNV78" s="121"/>
      <c r="UNW78" s="121"/>
      <c r="UNX78" s="121"/>
      <c r="UNY78" s="121"/>
      <c r="UNZ78" s="121"/>
      <c r="UOA78" s="121"/>
      <c r="UOB78" s="121"/>
      <c r="UOC78" s="121"/>
      <c r="UOD78" s="121"/>
      <c r="UOE78" s="121"/>
      <c r="UOF78" s="121"/>
      <c r="UOG78" s="121"/>
      <c r="UOH78" s="121"/>
      <c r="UOI78" s="121"/>
      <c r="UOJ78" s="121"/>
      <c r="UOK78" s="121"/>
      <c r="UOL78" s="121"/>
      <c r="UOM78" s="121"/>
      <c r="UON78" s="121"/>
      <c r="UOO78" s="121"/>
      <c r="UOP78" s="121"/>
      <c r="UOQ78" s="121"/>
      <c r="UOR78" s="121"/>
      <c r="UOS78" s="121"/>
      <c r="UOT78" s="121"/>
      <c r="UOU78" s="121"/>
      <c r="UOV78" s="121"/>
      <c r="UOW78" s="121"/>
      <c r="UOX78" s="121"/>
      <c r="UOY78" s="121"/>
      <c r="UOZ78" s="121"/>
      <c r="UPA78" s="121"/>
      <c r="UPB78" s="121"/>
      <c r="UPC78" s="121"/>
      <c r="UPD78" s="121"/>
      <c r="UPE78" s="121"/>
      <c r="UPF78" s="121"/>
      <c r="UPG78" s="121"/>
      <c r="UPH78" s="121"/>
      <c r="UPI78" s="121"/>
      <c r="UPJ78" s="121"/>
      <c r="UPK78" s="121"/>
      <c r="UPL78" s="121"/>
      <c r="UPM78" s="121"/>
      <c r="UPN78" s="121"/>
      <c r="UPO78" s="121"/>
      <c r="UPP78" s="121"/>
      <c r="UPQ78" s="121"/>
      <c r="UPR78" s="121"/>
      <c r="UPS78" s="121"/>
      <c r="UPT78" s="121"/>
      <c r="UPU78" s="121"/>
      <c r="UPV78" s="121"/>
      <c r="UPW78" s="121"/>
      <c r="UPX78" s="121"/>
      <c r="UPY78" s="121"/>
      <c r="UPZ78" s="121"/>
      <c r="UQA78" s="121"/>
      <c r="UQB78" s="121"/>
      <c r="UQC78" s="121"/>
      <c r="UQD78" s="121"/>
      <c r="UQE78" s="121"/>
      <c r="UQF78" s="121"/>
      <c r="UQG78" s="121"/>
      <c r="UQH78" s="121"/>
      <c r="UQI78" s="121"/>
      <c r="UQJ78" s="121"/>
      <c r="UQK78" s="121"/>
      <c r="UQL78" s="121"/>
      <c r="UQM78" s="121"/>
      <c r="UQN78" s="121"/>
      <c r="UQO78" s="121"/>
      <c r="UQP78" s="121"/>
      <c r="UQQ78" s="121"/>
      <c r="UQR78" s="121"/>
      <c r="UQS78" s="121"/>
      <c r="UQT78" s="121"/>
      <c r="UQU78" s="121"/>
      <c r="UQV78" s="121"/>
      <c r="UQW78" s="121"/>
      <c r="UQX78" s="121"/>
      <c r="UQY78" s="121"/>
      <c r="UQZ78" s="121"/>
      <c r="URA78" s="121"/>
      <c r="URB78" s="121"/>
      <c r="URC78" s="121"/>
      <c r="URD78" s="121"/>
      <c r="URE78" s="121"/>
      <c r="URF78" s="121"/>
      <c r="URG78" s="121"/>
      <c r="URH78" s="121"/>
      <c r="URI78" s="121"/>
      <c r="URJ78" s="121"/>
      <c r="URK78" s="121"/>
      <c r="URL78" s="121"/>
      <c r="URM78" s="121"/>
      <c r="URN78" s="121"/>
      <c r="URO78" s="121"/>
      <c r="URP78" s="121"/>
      <c r="URQ78" s="121"/>
      <c r="URR78" s="121"/>
      <c r="URS78" s="121"/>
      <c r="URT78" s="121"/>
      <c r="URU78" s="121"/>
      <c r="URV78" s="121"/>
      <c r="URW78" s="121"/>
      <c r="URX78" s="121"/>
      <c r="URY78" s="121"/>
      <c r="URZ78" s="121"/>
      <c r="USA78" s="121"/>
      <c r="USB78" s="121"/>
      <c r="USC78" s="121"/>
      <c r="USD78" s="121"/>
      <c r="USE78" s="121"/>
      <c r="USF78" s="121"/>
      <c r="USG78" s="121"/>
      <c r="USH78" s="121"/>
      <c r="USI78" s="121"/>
      <c r="USJ78" s="121"/>
      <c r="USK78" s="121"/>
      <c r="USL78" s="121"/>
      <c r="USM78" s="121"/>
      <c r="USN78" s="121"/>
      <c r="USO78" s="121"/>
      <c r="USP78" s="121"/>
      <c r="USQ78" s="121"/>
      <c r="USR78" s="121"/>
      <c r="USS78" s="121"/>
      <c r="UST78" s="121"/>
      <c r="USU78" s="121"/>
      <c r="USV78" s="121"/>
      <c r="USW78" s="121"/>
      <c r="USX78" s="121"/>
      <c r="USY78" s="121"/>
      <c r="USZ78" s="121"/>
      <c r="UTA78" s="121"/>
      <c r="UTB78" s="121"/>
      <c r="UTC78" s="121"/>
      <c r="UTD78" s="121"/>
      <c r="UTE78" s="121"/>
      <c r="UTF78" s="121"/>
      <c r="UTG78" s="121"/>
      <c r="UTH78" s="121"/>
      <c r="UTI78" s="121"/>
      <c r="UTJ78" s="121"/>
      <c r="UTK78" s="121"/>
      <c r="UTL78" s="121"/>
      <c r="UTM78" s="121"/>
      <c r="UTN78" s="121"/>
      <c r="UTO78" s="121"/>
      <c r="UTP78" s="121"/>
      <c r="UTQ78" s="121"/>
      <c r="UTR78" s="121"/>
      <c r="UTS78" s="121"/>
      <c r="UTT78" s="121"/>
      <c r="UTU78" s="121"/>
      <c r="UTV78" s="121"/>
      <c r="UTW78" s="121"/>
      <c r="UTX78" s="121"/>
      <c r="UTY78" s="121"/>
      <c r="UTZ78" s="121"/>
      <c r="UUA78" s="121"/>
      <c r="UUB78" s="121"/>
      <c r="UUC78" s="121"/>
      <c r="UUD78" s="121"/>
      <c r="UUE78" s="121"/>
      <c r="UUF78" s="121"/>
      <c r="UUG78" s="121"/>
      <c r="UUH78" s="121"/>
      <c r="UUI78" s="121"/>
      <c r="UUJ78" s="121"/>
      <c r="UUK78" s="121"/>
      <c r="UUL78" s="121"/>
      <c r="UUM78" s="121"/>
      <c r="UUN78" s="121"/>
      <c r="UUO78" s="121"/>
      <c r="UUP78" s="121"/>
      <c r="UUQ78" s="121"/>
      <c r="UUR78" s="121"/>
      <c r="UUS78" s="121"/>
      <c r="UUT78" s="121"/>
      <c r="UUU78" s="121"/>
      <c r="UUV78" s="121"/>
      <c r="UUW78" s="121"/>
      <c r="UUX78" s="121"/>
      <c r="UUY78" s="121"/>
      <c r="UUZ78" s="121"/>
      <c r="UVA78" s="121"/>
      <c r="UVB78" s="121"/>
      <c r="UVC78" s="121"/>
      <c r="UVD78" s="121"/>
      <c r="UVE78" s="121"/>
      <c r="UVF78" s="121"/>
      <c r="UVG78" s="121"/>
      <c r="UVH78" s="121"/>
      <c r="UVI78" s="121"/>
      <c r="UVJ78" s="121"/>
      <c r="UVK78" s="121"/>
      <c r="UVL78" s="121"/>
      <c r="UVM78" s="121"/>
      <c r="UVN78" s="121"/>
      <c r="UVO78" s="121"/>
      <c r="UVP78" s="121"/>
      <c r="UVQ78" s="121"/>
      <c r="UVR78" s="121"/>
      <c r="UVS78" s="121"/>
      <c r="UVT78" s="121"/>
      <c r="UVU78" s="121"/>
      <c r="UVV78" s="121"/>
      <c r="UVW78" s="121"/>
      <c r="UVX78" s="121"/>
      <c r="UVY78" s="121"/>
      <c r="UVZ78" s="121"/>
      <c r="UWA78" s="121"/>
      <c r="UWB78" s="121"/>
      <c r="UWC78" s="121"/>
      <c r="UWD78" s="121"/>
      <c r="UWE78" s="121"/>
      <c r="UWF78" s="121"/>
      <c r="UWG78" s="121"/>
      <c r="UWH78" s="121"/>
      <c r="UWI78" s="121"/>
      <c r="UWJ78" s="121"/>
      <c r="UWK78" s="121"/>
      <c r="UWL78" s="121"/>
      <c r="UWM78" s="121"/>
      <c r="UWN78" s="121"/>
      <c r="UWO78" s="121"/>
      <c r="UWP78" s="121"/>
      <c r="UWQ78" s="121"/>
      <c r="UWR78" s="121"/>
      <c r="UWS78" s="121"/>
      <c r="UWT78" s="121"/>
      <c r="UWU78" s="121"/>
      <c r="UWV78" s="121"/>
      <c r="UWW78" s="121"/>
      <c r="UWX78" s="121"/>
      <c r="UWY78" s="121"/>
      <c r="UWZ78" s="121"/>
      <c r="UXA78" s="121"/>
      <c r="UXB78" s="121"/>
      <c r="UXC78" s="121"/>
      <c r="UXD78" s="121"/>
      <c r="UXE78" s="121"/>
      <c r="UXF78" s="121"/>
      <c r="UXG78" s="121"/>
      <c r="UXH78" s="121"/>
      <c r="UXI78" s="121"/>
      <c r="UXJ78" s="121"/>
      <c r="UXK78" s="121"/>
      <c r="UXL78" s="121"/>
      <c r="UXM78" s="121"/>
      <c r="UXN78" s="121"/>
      <c r="UXO78" s="121"/>
      <c r="UXP78" s="121"/>
      <c r="UXQ78" s="121"/>
      <c r="UXR78" s="121"/>
      <c r="UXS78" s="121"/>
      <c r="UXT78" s="121"/>
      <c r="UXU78" s="121"/>
      <c r="UXV78" s="121"/>
      <c r="UXW78" s="121"/>
      <c r="UXX78" s="121"/>
      <c r="UXY78" s="121"/>
      <c r="UXZ78" s="121"/>
      <c r="UYA78" s="121"/>
      <c r="UYB78" s="121"/>
      <c r="UYC78" s="121"/>
      <c r="UYD78" s="121"/>
      <c r="UYE78" s="121"/>
      <c r="UYF78" s="121"/>
      <c r="UYG78" s="121"/>
      <c r="UYH78" s="121"/>
      <c r="UYI78" s="121"/>
      <c r="UYJ78" s="121"/>
      <c r="UYK78" s="121"/>
      <c r="UYL78" s="121"/>
      <c r="UYM78" s="121"/>
      <c r="UYN78" s="121"/>
      <c r="UYO78" s="121"/>
      <c r="UYP78" s="121"/>
      <c r="UYQ78" s="121"/>
      <c r="UYR78" s="121"/>
      <c r="UYS78" s="121"/>
      <c r="UYT78" s="121"/>
      <c r="UYU78" s="121"/>
      <c r="UYV78" s="121"/>
      <c r="UYW78" s="121"/>
      <c r="UYX78" s="121"/>
      <c r="UYY78" s="121"/>
      <c r="UYZ78" s="121"/>
      <c r="UZA78" s="121"/>
      <c r="UZB78" s="121"/>
      <c r="UZC78" s="121"/>
      <c r="UZD78" s="121"/>
      <c r="UZE78" s="121"/>
      <c r="UZF78" s="121"/>
      <c r="UZG78" s="121"/>
      <c r="UZH78" s="121"/>
      <c r="UZI78" s="121"/>
      <c r="UZJ78" s="121"/>
      <c r="UZK78" s="121"/>
      <c r="UZL78" s="121"/>
      <c r="UZM78" s="121"/>
      <c r="UZN78" s="121"/>
      <c r="UZO78" s="121"/>
      <c r="UZP78" s="121"/>
      <c r="UZQ78" s="121"/>
      <c r="UZR78" s="121"/>
      <c r="UZS78" s="121"/>
      <c r="UZT78" s="121"/>
      <c r="UZU78" s="121"/>
      <c r="UZV78" s="121"/>
      <c r="UZW78" s="121"/>
      <c r="UZX78" s="121"/>
      <c r="UZY78" s="121"/>
      <c r="UZZ78" s="121"/>
      <c r="VAA78" s="121"/>
      <c r="VAB78" s="121"/>
      <c r="VAC78" s="121"/>
      <c r="VAD78" s="121"/>
      <c r="VAE78" s="121"/>
      <c r="VAF78" s="121"/>
      <c r="VAG78" s="121"/>
      <c r="VAH78" s="121"/>
      <c r="VAI78" s="121"/>
      <c r="VAJ78" s="121"/>
      <c r="VAK78" s="121"/>
      <c r="VAL78" s="121"/>
      <c r="VAM78" s="121"/>
      <c r="VAN78" s="121"/>
      <c r="VAO78" s="121"/>
      <c r="VAP78" s="121"/>
      <c r="VAQ78" s="121"/>
      <c r="VAR78" s="121"/>
      <c r="VAS78" s="121"/>
      <c r="VAT78" s="121"/>
      <c r="VAU78" s="121"/>
      <c r="VAV78" s="121"/>
      <c r="VAW78" s="121"/>
      <c r="VAX78" s="121"/>
      <c r="VAY78" s="121"/>
      <c r="VAZ78" s="121"/>
      <c r="VBA78" s="121"/>
      <c r="VBB78" s="121"/>
      <c r="VBC78" s="121"/>
      <c r="VBD78" s="121"/>
      <c r="VBE78" s="121"/>
      <c r="VBF78" s="121"/>
      <c r="VBG78" s="121"/>
      <c r="VBH78" s="121"/>
      <c r="VBI78" s="121"/>
      <c r="VBJ78" s="121"/>
      <c r="VBK78" s="121"/>
      <c r="VBL78" s="121"/>
      <c r="VBM78" s="121"/>
      <c r="VBN78" s="121"/>
      <c r="VBO78" s="121"/>
      <c r="VBP78" s="121"/>
      <c r="VBQ78" s="121"/>
      <c r="VBR78" s="121"/>
      <c r="VBS78" s="121"/>
      <c r="VBT78" s="121"/>
      <c r="VBU78" s="121"/>
      <c r="VBV78" s="121"/>
      <c r="VBW78" s="121"/>
      <c r="VBX78" s="121"/>
      <c r="VBY78" s="121"/>
      <c r="VBZ78" s="121"/>
      <c r="VCA78" s="121"/>
      <c r="VCB78" s="121"/>
      <c r="VCC78" s="121"/>
      <c r="VCD78" s="121"/>
      <c r="VCE78" s="121"/>
      <c r="VCF78" s="121"/>
      <c r="VCG78" s="121"/>
      <c r="VCH78" s="121"/>
      <c r="VCI78" s="121"/>
      <c r="VCJ78" s="121"/>
      <c r="VCK78" s="121"/>
      <c r="VCL78" s="121"/>
      <c r="VCM78" s="121"/>
      <c r="VCN78" s="121"/>
      <c r="VCO78" s="121"/>
      <c r="VCP78" s="121"/>
      <c r="VCQ78" s="121"/>
      <c r="VCR78" s="121"/>
      <c r="VCS78" s="121"/>
      <c r="VCT78" s="121"/>
      <c r="VCU78" s="121"/>
      <c r="VCV78" s="121"/>
      <c r="VCW78" s="121"/>
      <c r="VCX78" s="121"/>
      <c r="VCY78" s="121"/>
      <c r="VCZ78" s="121"/>
      <c r="VDA78" s="121"/>
      <c r="VDB78" s="121"/>
      <c r="VDC78" s="121"/>
      <c r="VDD78" s="121"/>
      <c r="VDE78" s="121"/>
      <c r="VDF78" s="121"/>
      <c r="VDG78" s="121"/>
      <c r="VDH78" s="121"/>
      <c r="VDI78" s="121"/>
      <c r="VDJ78" s="121"/>
      <c r="VDK78" s="121"/>
      <c r="VDL78" s="121"/>
      <c r="VDM78" s="121"/>
      <c r="VDN78" s="121"/>
      <c r="VDO78" s="121"/>
      <c r="VDP78" s="121"/>
      <c r="VDQ78" s="121"/>
      <c r="VDR78" s="121"/>
      <c r="VDS78" s="121"/>
      <c r="VDT78" s="121"/>
      <c r="VDU78" s="121"/>
      <c r="VDV78" s="121"/>
      <c r="VDW78" s="121"/>
      <c r="VDX78" s="121"/>
      <c r="VDY78" s="121"/>
      <c r="VDZ78" s="121"/>
      <c r="VEA78" s="121"/>
      <c r="VEB78" s="121"/>
      <c r="VEC78" s="121"/>
      <c r="VED78" s="121"/>
      <c r="VEE78" s="121"/>
      <c r="VEF78" s="121"/>
      <c r="VEG78" s="121"/>
      <c r="VEH78" s="121"/>
      <c r="VEI78" s="121"/>
      <c r="VEJ78" s="121"/>
      <c r="VEK78" s="121"/>
      <c r="VEL78" s="121"/>
      <c r="VEM78" s="121"/>
      <c r="VEN78" s="121"/>
      <c r="VEO78" s="121"/>
      <c r="VEP78" s="121"/>
      <c r="VEQ78" s="121"/>
      <c r="VER78" s="121"/>
      <c r="VES78" s="121"/>
      <c r="VET78" s="121"/>
      <c r="VEU78" s="121"/>
      <c r="VEV78" s="121"/>
      <c r="VEW78" s="121"/>
      <c r="VEX78" s="121"/>
      <c r="VEY78" s="121"/>
      <c r="VEZ78" s="121"/>
      <c r="VFA78" s="121"/>
      <c r="VFB78" s="121"/>
      <c r="VFC78" s="121"/>
      <c r="VFD78" s="121"/>
      <c r="VFE78" s="121"/>
      <c r="VFF78" s="121"/>
      <c r="VFG78" s="121"/>
      <c r="VFH78" s="121"/>
      <c r="VFI78" s="121"/>
      <c r="VFJ78" s="121"/>
      <c r="VFK78" s="121"/>
      <c r="VFL78" s="121"/>
      <c r="VFM78" s="121"/>
      <c r="VFN78" s="121"/>
      <c r="VFO78" s="121"/>
      <c r="VFP78" s="121"/>
      <c r="VFQ78" s="121"/>
      <c r="VFR78" s="121"/>
      <c r="VFS78" s="121"/>
      <c r="VFT78" s="121"/>
      <c r="VFU78" s="121"/>
      <c r="VFV78" s="121"/>
      <c r="VFW78" s="121"/>
      <c r="VFX78" s="121"/>
      <c r="VFY78" s="121"/>
      <c r="VFZ78" s="121"/>
      <c r="VGA78" s="121"/>
      <c r="VGB78" s="121"/>
      <c r="VGC78" s="121"/>
      <c r="VGD78" s="121"/>
      <c r="VGE78" s="121"/>
      <c r="VGF78" s="121"/>
      <c r="VGG78" s="121"/>
      <c r="VGH78" s="121"/>
      <c r="VGI78" s="121"/>
      <c r="VGJ78" s="121"/>
      <c r="VGK78" s="121"/>
      <c r="VGL78" s="121"/>
      <c r="VGM78" s="121"/>
      <c r="VGN78" s="121"/>
      <c r="VGO78" s="121"/>
      <c r="VGP78" s="121"/>
      <c r="VGQ78" s="121"/>
      <c r="VGR78" s="121"/>
      <c r="VGS78" s="121"/>
      <c r="VGT78" s="121"/>
      <c r="VGU78" s="121"/>
      <c r="VGV78" s="121"/>
      <c r="VGW78" s="121"/>
      <c r="VGX78" s="121"/>
      <c r="VGY78" s="121"/>
      <c r="VGZ78" s="121"/>
      <c r="VHA78" s="121"/>
      <c r="VHB78" s="121"/>
      <c r="VHC78" s="121"/>
      <c r="VHD78" s="121"/>
      <c r="VHE78" s="121"/>
      <c r="VHF78" s="121"/>
      <c r="VHG78" s="121"/>
      <c r="VHH78" s="121"/>
      <c r="VHI78" s="121"/>
      <c r="VHJ78" s="121"/>
      <c r="VHK78" s="121"/>
      <c r="VHL78" s="121"/>
      <c r="VHM78" s="121"/>
      <c r="VHN78" s="121"/>
      <c r="VHO78" s="121"/>
      <c r="VHP78" s="121"/>
      <c r="VHQ78" s="121"/>
      <c r="VHR78" s="121"/>
      <c r="VHS78" s="121"/>
      <c r="VHT78" s="121"/>
      <c r="VHU78" s="121"/>
      <c r="VHV78" s="121"/>
      <c r="VHW78" s="121"/>
      <c r="VHX78" s="121"/>
      <c r="VHY78" s="121"/>
      <c r="VHZ78" s="121"/>
      <c r="VIA78" s="121"/>
      <c r="VIB78" s="121"/>
      <c r="VIC78" s="121"/>
      <c r="VID78" s="121"/>
      <c r="VIE78" s="121"/>
      <c r="VIF78" s="121"/>
      <c r="VIG78" s="121"/>
      <c r="VIH78" s="121"/>
      <c r="VII78" s="121"/>
      <c r="VIJ78" s="121"/>
      <c r="VIK78" s="121"/>
      <c r="VIL78" s="121"/>
      <c r="VIM78" s="121"/>
      <c r="VIN78" s="121"/>
      <c r="VIO78" s="121"/>
      <c r="VIP78" s="121"/>
      <c r="VIQ78" s="121"/>
      <c r="VIR78" s="121"/>
      <c r="VIS78" s="121"/>
      <c r="VIT78" s="121"/>
      <c r="VIU78" s="121"/>
      <c r="VIV78" s="121"/>
      <c r="VIW78" s="121"/>
      <c r="VIX78" s="121"/>
      <c r="VIY78" s="121"/>
      <c r="VIZ78" s="121"/>
      <c r="VJA78" s="121"/>
      <c r="VJB78" s="121"/>
      <c r="VJC78" s="121"/>
      <c r="VJD78" s="121"/>
      <c r="VJE78" s="121"/>
      <c r="VJF78" s="121"/>
      <c r="VJG78" s="121"/>
      <c r="VJH78" s="121"/>
      <c r="VJI78" s="121"/>
      <c r="VJJ78" s="121"/>
      <c r="VJK78" s="121"/>
      <c r="VJL78" s="121"/>
      <c r="VJM78" s="121"/>
      <c r="VJN78" s="121"/>
      <c r="VJO78" s="121"/>
      <c r="VJP78" s="121"/>
      <c r="VJQ78" s="121"/>
      <c r="VJR78" s="121"/>
      <c r="VJS78" s="121"/>
      <c r="VJT78" s="121"/>
      <c r="VJU78" s="121"/>
      <c r="VJV78" s="121"/>
      <c r="VJW78" s="121"/>
      <c r="VJX78" s="121"/>
      <c r="VJY78" s="121"/>
      <c r="VJZ78" s="121"/>
      <c r="VKA78" s="121"/>
      <c r="VKB78" s="121"/>
      <c r="VKC78" s="121"/>
      <c r="VKD78" s="121"/>
      <c r="VKE78" s="121"/>
      <c r="VKF78" s="121"/>
      <c r="VKG78" s="121"/>
      <c r="VKH78" s="121"/>
      <c r="VKI78" s="121"/>
      <c r="VKJ78" s="121"/>
      <c r="VKK78" s="121"/>
      <c r="VKL78" s="121"/>
      <c r="VKM78" s="121"/>
      <c r="VKN78" s="121"/>
      <c r="VKO78" s="121"/>
      <c r="VKP78" s="121"/>
      <c r="VKQ78" s="121"/>
      <c r="VKR78" s="121"/>
      <c r="VKS78" s="121"/>
      <c r="VKT78" s="121"/>
      <c r="VKU78" s="121"/>
      <c r="VKV78" s="121"/>
      <c r="VKW78" s="121"/>
      <c r="VKX78" s="121"/>
      <c r="VKY78" s="121"/>
      <c r="VKZ78" s="121"/>
      <c r="VLA78" s="121"/>
      <c r="VLB78" s="121"/>
      <c r="VLC78" s="121"/>
      <c r="VLD78" s="121"/>
      <c r="VLE78" s="121"/>
      <c r="VLF78" s="121"/>
      <c r="VLG78" s="121"/>
      <c r="VLH78" s="121"/>
      <c r="VLI78" s="121"/>
      <c r="VLJ78" s="121"/>
      <c r="VLK78" s="121"/>
      <c r="VLL78" s="121"/>
      <c r="VLM78" s="121"/>
      <c r="VLN78" s="121"/>
      <c r="VLO78" s="121"/>
      <c r="VLP78" s="121"/>
      <c r="VLQ78" s="121"/>
      <c r="VLR78" s="121"/>
      <c r="VLS78" s="121"/>
      <c r="VLT78" s="121"/>
      <c r="VLU78" s="121"/>
      <c r="VLV78" s="121"/>
      <c r="VLW78" s="121"/>
      <c r="VLX78" s="121"/>
      <c r="VLY78" s="121"/>
      <c r="VLZ78" s="121"/>
      <c r="VMA78" s="121"/>
      <c r="VMB78" s="121"/>
      <c r="VMC78" s="121"/>
      <c r="VMD78" s="121"/>
      <c r="VME78" s="121"/>
      <c r="VMF78" s="121"/>
      <c r="VMG78" s="121"/>
      <c r="VMH78" s="121"/>
      <c r="VMI78" s="121"/>
      <c r="VMJ78" s="121"/>
      <c r="VMK78" s="121"/>
      <c r="VML78" s="121"/>
      <c r="VMM78" s="121"/>
      <c r="VMN78" s="121"/>
      <c r="VMO78" s="121"/>
      <c r="VMP78" s="121"/>
      <c r="VMQ78" s="121"/>
      <c r="VMR78" s="121"/>
      <c r="VMS78" s="121"/>
      <c r="VMT78" s="121"/>
      <c r="VMU78" s="121"/>
      <c r="VMV78" s="121"/>
      <c r="VMW78" s="121"/>
      <c r="VMX78" s="121"/>
      <c r="VMY78" s="121"/>
      <c r="VMZ78" s="121"/>
      <c r="VNA78" s="121"/>
      <c r="VNB78" s="121"/>
      <c r="VNC78" s="121"/>
      <c r="VND78" s="121"/>
      <c r="VNE78" s="121"/>
      <c r="VNF78" s="121"/>
      <c r="VNG78" s="121"/>
      <c r="VNH78" s="121"/>
      <c r="VNI78" s="121"/>
      <c r="VNJ78" s="121"/>
      <c r="VNK78" s="121"/>
      <c r="VNL78" s="121"/>
      <c r="VNM78" s="121"/>
      <c r="VNN78" s="121"/>
      <c r="VNO78" s="121"/>
      <c r="VNP78" s="121"/>
      <c r="VNQ78" s="121"/>
      <c r="VNR78" s="121"/>
      <c r="VNS78" s="121"/>
      <c r="VNT78" s="121"/>
      <c r="VNU78" s="121"/>
      <c r="VNV78" s="121"/>
      <c r="VNW78" s="121"/>
      <c r="VNX78" s="121"/>
      <c r="VNY78" s="121"/>
      <c r="VNZ78" s="121"/>
      <c r="VOA78" s="121"/>
      <c r="VOB78" s="121"/>
      <c r="VOC78" s="121"/>
      <c r="VOD78" s="121"/>
      <c r="VOE78" s="121"/>
      <c r="VOF78" s="121"/>
      <c r="VOG78" s="121"/>
      <c r="VOH78" s="121"/>
      <c r="VOI78" s="121"/>
      <c r="VOJ78" s="121"/>
      <c r="VOK78" s="121"/>
      <c r="VOL78" s="121"/>
      <c r="VOM78" s="121"/>
      <c r="VON78" s="121"/>
      <c r="VOO78" s="121"/>
      <c r="VOP78" s="121"/>
      <c r="VOQ78" s="121"/>
      <c r="VOR78" s="121"/>
      <c r="VOS78" s="121"/>
      <c r="VOT78" s="121"/>
      <c r="VOU78" s="121"/>
      <c r="VOV78" s="121"/>
      <c r="VOW78" s="121"/>
      <c r="VOX78" s="121"/>
      <c r="VOY78" s="121"/>
      <c r="VOZ78" s="121"/>
      <c r="VPA78" s="121"/>
      <c r="VPB78" s="121"/>
      <c r="VPC78" s="121"/>
      <c r="VPD78" s="121"/>
      <c r="VPE78" s="121"/>
      <c r="VPF78" s="121"/>
      <c r="VPG78" s="121"/>
      <c r="VPH78" s="121"/>
      <c r="VPI78" s="121"/>
      <c r="VPJ78" s="121"/>
      <c r="VPK78" s="121"/>
      <c r="VPL78" s="121"/>
      <c r="VPM78" s="121"/>
      <c r="VPN78" s="121"/>
      <c r="VPO78" s="121"/>
      <c r="VPP78" s="121"/>
      <c r="VPQ78" s="121"/>
      <c r="VPR78" s="121"/>
      <c r="VPS78" s="121"/>
      <c r="VPT78" s="121"/>
      <c r="VPU78" s="121"/>
      <c r="VPV78" s="121"/>
      <c r="VPW78" s="121"/>
      <c r="VPX78" s="121"/>
      <c r="VPY78" s="121"/>
      <c r="VPZ78" s="121"/>
      <c r="VQA78" s="121"/>
      <c r="VQB78" s="121"/>
      <c r="VQC78" s="121"/>
      <c r="VQD78" s="121"/>
      <c r="VQE78" s="121"/>
      <c r="VQF78" s="121"/>
      <c r="VQG78" s="121"/>
      <c r="VQH78" s="121"/>
      <c r="VQI78" s="121"/>
      <c r="VQJ78" s="121"/>
      <c r="VQK78" s="121"/>
      <c r="VQL78" s="121"/>
      <c r="VQM78" s="121"/>
      <c r="VQN78" s="121"/>
      <c r="VQO78" s="121"/>
      <c r="VQP78" s="121"/>
      <c r="VQQ78" s="121"/>
      <c r="VQR78" s="121"/>
      <c r="VQS78" s="121"/>
      <c r="VQT78" s="121"/>
      <c r="VQU78" s="121"/>
      <c r="VQV78" s="121"/>
      <c r="VQW78" s="121"/>
      <c r="VQX78" s="121"/>
      <c r="VQY78" s="121"/>
      <c r="VQZ78" s="121"/>
      <c r="VRA78" s="121"/>
      <c r="VRB78" s="121"/>
      <c r="VRC78" s="121"/>
      <c r="VRD78" s="121"/>
      <c r="VRE78" s="121"/>
      <c r="VRF78" s="121"/>
      <c r="VRG78" s="121"/>
      <c r="VRH78" s="121"/>
      <c r="VRI78" s="121"/>
      <c r="VRJ78" s="121"/>
      <c r="VRK78" s="121"/>
      <c r="VRL78" s="121"/>
      <c r="VRM78" s="121"/>
      <c r="VRN78" s="121"/>
      <c r="VRO78" s="121"/>
      <c r="VRP78" s="121"/>
      <c r="VRQ78" s="121"/>
      <c r="VRR78" s="121"/>
      <c r="VRS78" s="121"/>
      <c r="VRT78" s="121"/>
      <c r="VRU78" s="121"/>
      <c r="VRV78" s="121"/>
      <c r="VRW78" s="121"/>
      <c r="VRX78" s="121"/>
      <c r="VRY78" s="121"/>
      <c r="VRZ78" s="121"/>
      <c r="VSA78" s="121"/>
      <c r="VSB78" s="121"/>
      <c r="VSC78" s="121"/>
      <c r="VSD78" s="121"/>
      <c r="VSE78" s="121"/>
      <c r="VSF78" s="121"/>
      <c r="VSG78" s="121"/>
      <c r="VSH78" s="121"/>
      <c r="VSI78" s="121"/>
      <c r="VSJ78" s="121"/>
      <c r="VSK78" s="121"/>
      <c r="VSL78" s="121"/>
      <c r="VSM78" s="121"/>
      <c r="VSN78" s="121"/>
      <c r="VSO78" s="121"/>
      <c r="VSP78" s="121"/>
      <c r="VSQ78" s="121"/>
      <c r="VSR78" s="121"/>
      <c r="VSS78" s="121"/>
      <c r="VST78" s="121"/>
      <c r="VSU78" s="121"/>
      <c r="VSV78" s="121"/>
      <c r="VSW78" s="121"/>
      <c r="VSX78" s="121"/>
      <c r="VSY78" s="121"/>
      <c r="VSZ78" s="121"/>
      <c r="VTA78" s="121"/>
      <c r="VTB78" s="121"/>
      <c r="VTC78" s="121"/>
      <c r="VTD78" s="121"/>
      <c r="VTE78" s="121"/>
      <c r="VTF78" s="121"/>
      <c r="VTG78" s="121"/>
      <c r="VTH78" s="121"/>
      <c r="VTI78" s="121"/>
      <c r="VTJ78" s="121"/>
      <c r="VTK78" s="121"/>
      <c r="VTL78" s="121"/>
      <c r="VTM78" s="121"/>
      <c r="VTN78" s="121"/>
      <c r="VTO78" s="121"/>
      <c r="VTP78" s="121"/>
      <c r="VTQ78" s="121"/>
      <c r="VTR78" s="121"/>
      <c r="VTS78" s="121"/>
      <c r="VTT78" s="121"/>
      <c r="VTU78" s="121"/>
      <c r="VTV78" s="121"/>
      <c r="VTW78" s="121"/>
      <c r="VTX78" s="121"/>
      <c r="VTY78" s="121"/>
      <c r="VTZ78" s="121"/>
      <c r="VUA78" s="121"/>
      <c r="VUB78" s="121"/>
      <c r="VUC78" s="121"/>
      <c r="VUD78" s="121"/>
      <c r="VUE78" s="121"/>
      <c r="VUF78" s="121"/>
      <c r="VUG78" s="121"/>
      <c r="VUH78" s="121"/>
      <c r="VUI78" s="121"/>
      <c r="VUJ78" s="121"/>
      <c r="VUK78" s="121"/>
      <c r="VUL78" s="121"/>
      <c r="VUM78" s="121"/>
      <c r="VUN78" s="121"/>
      <c r="VUO78" s="121"/>
      <c r="VUP78" s="121"/>
      <c r="VUQ78" s="121"/>
      <c r="VUR78" s="121"/>
      <c r="VUS78" s="121"/>
      <c r="VUT78" s="121"/>
      <c r="VUU78" s="121"/>
      <c r="VUV78" s="121"/>
      <c r="VUW78" s="121"/>
      <c r="VUX78" s="121"/>
      <c r="VUY78" s="121"/>
      <c r="VUZ78" s="121"/>
      <c r="VVA78" s="121"/>
      <c r="VVB78" s="121"/>
      <c r="VVC78" s="121"/>
      <c r="VVD78" s="121"/>
      <c r="VVE78" s="121"/>
      <c r="VVF78" s="121"/>
      <c r="VVG78" s="121"/>
      <c r="VVH78" s="121"/>
      <c r="VVI78" s="121"/>
      <c r="VVJ78" s="121"/>
      <c r="VVK78" s="121"/>
      <c r="VVL78" s="121"/>
      <c r="VVM78" s="121"/>
      <c r="VVN78" s="121"/>
      <c r="VVO78" s="121"/>
      <c r="VVP78" s="121"/>
      <c r="VVQ78" s="121"/>
      <c r="VVR78" s="121"/>
      <c r="VVS78" s="121"/>
      <c r="VVT78" s="121"/>
      <c r="VVU78" s="121"/>
      <c r="VVV78" s="121"/>
      <c r="VVW78" s="121"/>
      <c r="VVX78" s="121"/>
      <c r="VVY78" s="121"/>
      <c r="VVZ78" s="121"/>
      <c r="VWA78" s="121"/>
      <c r="VWB78" s="121"/>
      <c r="VWC78" s="121"/>
      <c r="VWD78" s="121"/>
      <c r="VWE78" s="121"/>
      <c r="VWF78" s="121"/>
      <c r="VWG78" s="121"/>
      <c r="VWH78" s="121"/>
      <c r="VWI78" s="121"/>
      <c r="VWJ78" s="121"/>
      <c r="VWK78" s="121"/>
      <c r="VWL78" s="121"/>
      <c r="VWM78" s="121"/>
      <c r="VWN78" s="121"/>
      <c r="VWO78" s="121"/>
      <c r="VWP78" s="121"/>
      <c r="VWQ78" s="121"/>
      <c r="VWR78" s="121"/>
      <c r="VWS78" s="121"/>
      <c r="VWT78" s="121"/>
      <c r="VWU78" s="121"/>
      <c r="VWV78" s="121"/>
      <c r="VWW78" s="121"/>
      <c r="VWX78" s="121"/>
      <c r="VWY78" s="121"/>
      <c r="VWZ78" s="121"/>
      <c r="VXA78" s="121"/>
      <c r="VXB78" s="121"/>
      <c r="VXC78" s="121"/>
      <c r="VXD78" s="121"/>
      <c r="VXE78" s="121"/>
      <c r="VXF78" s="121"/>
      <c r="VXG78" s="121"/>
      <c r="VXH78" s="121"/>
      <c r="VXI78" s="121"/>
      <c r="VXJ78" s="121"/>
      <c r="VXK78" s="121"/>
      <c r="VXL78" s="121"/>
      <c r="VXM78" s="121"/>
      <c r="VXN78" s="121"/>
      <c r="VXO78" s="121"/>
      <c r="VXP78" s="121"/>
      <c r="VXQ78" s="121"/>
      <c r="VXR78" s="121"/>
      <c r="VXS78" s="121"/>
      <c r="VXT78" s="121"/>
      <c r="VXU78" s="121"/>
      <c r="VXV78" s="121"/>
      <c r="VXW78" s="121"/>
      <c r="VXX78" s="121"/>
      <c r="VXY78" s="121"/>
      <c r="VXZ78" s="121"/>
      <c r="VYA78" s="121"/>
      <c r="VYB78" s="121"/>
      <c r="VYC78" s="121"/>
      <c r="VYD78" s="121"/>
      <c r="VYE78" s="121"/>
      <c r="VYF78" s="121"/>
      <c r="VYG78" s="121"/>
      <c r="VYH78" s="121"/>
      <c r="VYI78" s="121"/>
      <c r="VYJ78" s="121"/>
      <c r="VYK78" s="121"/>
      <c r="VYL78" s="121"/>
      <c r="VYM78" s="121"/>
      <c r="VYN78" s="121"/>
      <c r="VYO78" s="121"/>
      <c r="VYP78" s="121"/>
      <c r="VYQ78" s="121"/>
      <c r="VYR78" s="121"/>
      <c r="VYS78" s="121"/>
      <c r="VYT78" s="121"/>
      <c r="VYU78" s="121"/>
      <c r="VYV78" s="121"/>
      <c r="VYW78" s="121"/>
      <c r="VYX78" s="121"/>
      <c r="VYY78" s="121"/>
      <c r="VYZ78" s="121"/>
      <c r="VZA78" s="121"/>
      <c r="VZB78" s="121"/>
      <c r="VZC78" s="121"/>
      <c r="VZD78" s="121"/>
      <c r="VZE78" s="121"/>
      <c r="VZF78" s="121"/>
      <c r="VZG78" s="121"/>
      <c r="VZH78" s="121"/>
      <c r="VZI78" s="121"/>
      <c r="VZJ78" s="121"/>
      <c r="VZK78" s="121"/>
      <c r="VZL78" s="121"/>
      <c r="VZM78" s="121"/>
      <c r="VZN78" s="121"/>
      <c r="VZO78" s="121"/>
      <c r="VZP78" s="121"/>
      <c r="VZQ78" s="121"/>
      <c r="VZR78" s="121"/>
      <c r="VZS78" s="121"/>
      <c r="VZT78" s="121"/>
      <c r="VZU78" s="121"/>
      <c r="VZV78" s="121"/>
      <c r="VZW78" s="121"/>
      <c r="VZX78" s="121"/>
      <c r="VZY78" s="121"/>
      <c r="VZZ78" s="121"/>
      <c r="WAA78" s="121"/>
      <c r="WAB78" s="121"/>
      <c r="WAC78" s="121"/>
      <c r="WAD78" s="121"/>
      <c r="WAE78" s="121"/>
      <c r="WAF78" s="121"/>
      <c r="WAG78" s="121"/>
      <c r="WAH78" s="121"/>
      <c r="WAI78" s="121"/>
      <c r="WAJ78" s="121"/>
      <c r="WAK78" s="121"/>
      <c r="WAL78" s="121"/>
      <c r="WAM78" s="121"/>
      <c r="WAN78" s="121"/>
      <c r="WAO78" s="121"/>
      <c r="WAP78" s="121"/>
      <c r="WAQ78" s="121"/>
      <c r="WAR78" s="121"/>
      <c r="WAS78" s="121"/>
      <c r="WAT78" s="121"/>
      <c r="WAU78" s="121"/>
      <c r="WAV78" s="121"/>
      <c r="WAW78" s="121"/>
      <c r="WAX78" s="121"/>
      <c r="WAY78" s="121"/>
      <c r="WAZ78" s="121"/>
      <c r="WBA78" s="121"/>
      <c r="WBB78" s="121"/>
      <c r="WBC78" s="121"/>
      <c r="WBD78" s="121"/>
      <c r="WBE78" s="121"/>
      <c r="WBF78" s="121"/>
      <c r="WBG78" s="121"/>
      <c r="WBH78" s="121"/>
      <c r="WBI78" s="121"/>
      <c r="WBJ78" s="121"/>
      <c r="WBK78" s="121"/>
      <c r="WBL78" s="121"/>
      <c r="WBM78" s="121"/>
      <c r="WBN78" s="121"/>
      <c r="WBO78" s="121"/>
      <c r="WBP78" s="121"/>
      <c r="WBQ78" s="121"/>
      <c r="WBR78" s="121"/>
      <c r="WBS78" s="121"/>
      <c r="WBT78" s="121"/>
      <c r="WBU78" s="121"/>
      <c r="WBV78" s="121"/>
      <c r="WBW78" s="121"/>
      <c r="WBX78" s="121"/>
      <c r="WBY78" s="121"/>
      <c r="WBZ78" s="121"/>
      <c r="WCA78" s="121"/>
      <c r="WCB78" s="121"/>
      <c r="WCC78" s="121"/>
      <c r="WCD78" s="121"/>
      <c r="WCE78" s="121"/>
      <c r="WCF78" s="121"/>
      <c r="WCG78" s="121"/>
      <c r="WCH78" s="121"/>
      <c r="WCI78" s="121"/>
      <c r="WCJ78" s="121"/>
      <c r="WCK78" s="121"/>
      <c r="WCL78" s="121"/>
      <c r="WCM78" s="121"/>
      <c r="WCN78" s="121"/>
      <c r="WCO78" s="121"/>
      <c r="WCP78" s="121"/>
      <c r="WCQ78" s="121"/>
      <c r="WCR78" s="121"/>
      <c r="WCS78" s="121"/>
      <c r="WCT78" s="121"/>
      <c r="WCU78" s="121"/>
      <c r="WCV78" s="121"/>
      <c r="WCW78" s="121"/>
      <c r="WCX78" s="121"/>
      <c r="WCY78" s="121"/>
      <c r="WCZ78" s="121"/>
      <c r="WDA78" s="121"/>
      <c r="WDB78" s="121"/>
      <c r="WDC78" s="121"/>
      <c r="WDD78" s="121"/>
      <c r="WDE78" s="121"/>
      <c r="WDF78" s="121"/>
      <c r="WDG78" s="121"/>
      <c r="WDH78" s="121"/>
      <c r="WDI78" s="121"/>
      <c r="WDJ78" s="121"/>
      <c r="WDK78" s="121"/>
      <c r="WDL78" s="121"/>
      <c r="WDM78" s="121"/>
      <c r="WDN78" s="121"/>
      <c r="WDO78" s="121"/>
      <c r="WDP78" s="121"/>
      <c r="WDQ78" s="121"/>
      <c r="WDR78" s="121"/>
      <c r="WDS78" s="121"/>
      <c r="WDT78" s="121"/>
      <c r="WDU78" s="121"/>
      <c r="WDV78" s="121"/>
      <c r="WDW78" s="121"/>
      <c r="WDX78" s="121"/>
      <c r="WDY78" s="121"/>
      <c r="WDZ78" s="121"/>
      <c r="WEA78" s="121"/>
      <c r="WEB78" s="121"/>
      <c r="WEC78" s="121"/>
      <c r="WED78" s="121"/>
      <c r="WEE78" s="121"/>
      <c r="WEF78" s="121"/>
      <c r="WEG78" s="121"/>
      <c r="WEH78" s="121"/>
      <c r="WEI78" s="121"/>
      <c r="WEJ78" s="121"/>
      <c r="WEK78" s="121"/>
      <c r="WEL78" s="121"/>
      <c r="WEM78" s="121"/>
      <c r="WEN78" s="121"/>
      <c r="WEO78" s="121"/>
      <c r="WEP78" s="121"/>
      <c r="WEQ78" s="121"/>
      <c r="WER78" s="121"/>
      <c r="WES78" s="121"/>
      <c r="WET78" s="121"/>
      <c r="WEU78" s="121"/>
      <c r="WEV78" s="121"/>
      <c r="WEW78" s="121"/>
      <c r="WEX78" s="121"/>
      <c r="WEY78" s="121"/>
      <c r="WEZ78" s="121"/>
      <c r="WFA78" s="121"/>
      <c r="WFB78" s="121"/>
      <c r="WFC78" s="121"/>
      <c r="WFD78" s="121"/>
      <c r="WFE78" s="121"/>
      <c r="WFF78" s="121"/>
      <c r="WFG78" s="121"/>
      <c r="WFH78" s="121"/>
      <c r="WFI78" s="121"/>
      <c r="WFJ78" s="121"/>
      <c r="WFK78" s="121"/>
      <c r="WFL78" s="121"/>
      <c r="WFM78" s="121"/>
      <c r="WFN78" s="121"/>
      <c r="WFO78" s="121"/>
      <c r="WFP78" s="121"/>
      <c r="WFQ78" s="121"/>
      <c r="WFR78" s="121"/>
      <c r="WFS78" s="121"/>
      <c r="WFT78" s="121"/>
      <c r="WFU78" s="121"/>
      <c r="WFV78" s="121"/>
      <c r="WFW78" s="121"/>
      <c r="WFX78" s="121"/>
      <c r="WFY78" s="121"/>
      <c r="WFZ78" s="121"/>
      <c r="WGA78" s="121"/>
      <c r="WGB78" s="121"/>
      <c r="WGC78" s="121"/>
      <c r="WGD78" s="121"/>
      <c r="WGE78" s="121"/>
      <c r="WGF78" s="121"/>
      <c r="WGG78" s="121"/>
      <c r="WGH78" s="121"/>
      <c r="WGI78" s="121"/>
      <c r="WGJ78" s="121"/>
      <c r="WGK78" s="121"/>
      <c r="WGL78" s="121"/>
      <c r="WGM78" s="121"/>
      <c r="WGN78" s="121"/>
      <c r="WGO78" s="121"/>
      <c r="WGP78" s="121"/>
      <c r="WGQ78" s="121"/>
      <c r="WGR78" s="121"/>
      <c r="WGS78" s="121"/>
      <c r="WGT78" s="121"/>
      <c r="WGU78" s="121"/>
      <c r="WGV78" s="121"/>
      <c r="WGW78" s="121"/>
      <c r="WGX78" s="121"/>
      <c r="WGY78" s="121"/>
      <c r="WGZ78" s="121"/>
      <c r="WHA78" s="121"/>
      <c r="WHB78" s="121"/>
      <c r="WHC78" s="121"/>
      <c r="WHD78" s="121"/>
      <c r="WHE78" s="121"/>
      <c r="WHF78" s="121"/>
      <c r="WHG78" s="121"/>
      <c r="WHH78" s="121"/>
      <c r="WHI78" s="121"/>
      <c r="WHJ78" s="121"/>
      <c r="WHK78" s="121"/>
      <c r="WHL78" s="121"/>
      <c r="WHM78" s="121"/>
      <c r="WHN78" s="121"/>
      <c r="WHO78" s="121"/>
      <c r="WHP78" s="121"/>
      <c r="WHQ78" s="121"/>
      <c r="WHR78" s="121"/>
      <c r="WHS78" s="121"/>
      <c r="WHT78" s="121"/>
      <c r="WHU78" s="121"/>
      <c r="WHV78" s="121"/>
      <c r="WHW78" s="121"/>
      <c r="WHX78" s="121"/>
      <c r="WHY78" s="121"/>
      <c r="WHZ78" s="121"/>
      <c r="WIA78" s="121"/>
      <c r="WIB78" s="121"/>
      <c r="WIC78" s="121"/>
      <c r="WID78" s="121"/>
      <c r="WIE78" s="121"/>
      <c r="WIF78" s="121"/>
      <c r="WIG78" s="121"/>
      <c r="WIH78" s="121"/>
      <c r="WII78" s="121"/>
      <c r="WIJ78" s="121"/>
      <c r="WIK78" s="121"/>
      <c r="WIL78" s="121"/>
      <c r="WIM78" s="121"/>
      <c r="WIN78" s="121"/>
      <c r="WIO78" s="121"/>
      <c r="WIP78" s="121"/>
      <c r="WIQ78" s="121"/>
      <c r="WIR78" s="121"/>
      <c r="WIS78" s="121"/>
      <c r="WIT78" s="121"/>
      <c r="WIU78" s="121"/>
      <c r="WIV78" s="121"/>
      <c r="WIW78" s="121"/>
      <c r="WIX78" s="121"/>
      <c r="WIY78" s="121"/>
      <c r="WIZ78" s="121"/>
      <c r="WJA78" s="121"/>
      <c r="WJB78" s="121"/>
      <c r="WJC78" s="121"/>
      <c r="WJD78" s="121"/>
      <c r="WJE78" s="121"/>
      <c r="WJF78" s="121"/>
      <c r="WJG78" s="121"/>
      <c r="WJH78" s="121"/>
      <c r="WJI78" s="121"/>
      <c r="WJJ78" s="121"/>
      <c r="WJK78" s="121"/>
      <c r="WJL78" s="121"/>
      <c r="WJM78" s="121"/>
      <c r="WJN78" s="121"/>
      <c r="WJO78" s="121"/>
      <c r="WJP78" s="121"/>
      <c r="WJQ78" s="121"/>
      <c r="WJR78" s="121"/>
      <c r="WJS78" s="121"/>
      <c r="WJT78" s="121"/>
      <c r="WJU78" s="121"/>
      <c r="WJV78" s="121"/>
      <c r="WJW78" s="121"/>
      <c r="WJX78" s="121"/>
      <c r="WJY78" s="121"/>
      <c r="WJZ78" s="121"/>
      <c r="WKA78" s="121"/>
      <c r="WKB78" s="121"/>
      <c r="WKC78" s="121"/>
      <c r="WKD78" s="121"/>
      <c r="WKE78" s="121"/>
      <c r="WKF78" s="121"/>
      <c r="WKG78" s="121"/>
      <c r="WKH78" s="121"/>
      <c r="WKI78" s="121"/>
      <c r="WKJ78" s="121"/>
      <c r="WKK78" s="121"/>
      <c r="WKL78" s="121"/>
      <c r="WKM78" s="121"/>
      <c r="WKN78" s="121"/>
      <c r="WKO78" s="121"/>
      <c r="WKP78" s="121"/>
      <c r="WKQ78" s="121"/>
      <c r="WKR78" s="121"/>
      <c r="WKS78" s="121"/>
      <c r="WKT78" s="121"/>
      <c r="WKU78" s="121"/>
      <c r="WKV78" s="121"/>
      <c r="WKW78" s="121"/>
      <c r="WKX78" s="121"/>
      <c r="WKY78" s="121"/>
      <c r="WKZ78" s="121"/>
      <c r="WLA78" s="121"/>
      <c r="WLB78" s="121"/>
      <c r="WLC78" s="121"/>
      <c r="WLD78" s="121"/>
      <c r="WLE78" s="121"/>
      <c r="WLF78" s="121"/>
      <c r="WLG78" s="121"/>
      <c r="WLH78" s="121"/>
      <c r="WLI78" s="121"/>
      <c r="WLJ78" s="121"/>
      <c r="WLK78" s="121"/>
      <c r="WLL78" s="121"/>
      <c r="WLM78" s="121"/>
      <c r="WLN78" s="121"/>
      <c r="WLO78" s="121"/>
      <c r="WLP78" s="121"/>
      <c r="WLQ78" s="121"/>
      <c r="WLR78" s="121"/>
      <c r="WLS78" s="121"/>
      <c r="WLT78" s="121"/>
      <c r="WLU78" s="121"/>
      <c r="WLV78" s="121"/>
      <c r="WLW78" s="121"/>
      <c r="WLX78" s="121"/>
      <c r="WLY78" s="121"/>
      <c r="WLZ78" s="121"/>
      <c r="WMA78" s="121"/>
      <c r="WMB78" s="121"/>
      <c r="WMC78" s="121"/>
      <c r="WMD78" s="121"/>
      <c r="WME78" s="121"/>
      <c r="WMF78" s="121"/>
      <c r="WMG78" s="121"/>
      <c r="WMH78" s="121"/>
      <c r="WMI78" s="121"/>
      <c r="WMJ78" s="121"/>
      <c r="WMK78" s="121"/>
      <c r="WML78" s="121"/>
      <c r="WMM78" s="121"/>
      <c r="WMN78" s="121"/>
      <c r="WMO78" s="121"/>
      <c r="WMP78" s="121"/>
      <c r="WMQ78" s="121"/>
      <c r="WMR78" s="121"/>
      <c r="WMS78" s="121"/>
      <c r="WMT78" s="121"/>
      <c r="WMU78" s="121"/>
      <c r="WMV78" s="121"/>
      <c r="WMW78" s="121"/>
      <c r="WMX78" s="121"/>
      <c r="WMY78" s="121"/>
      <c r="WMZ78" s="121"/>
      <c r="WNA78" s="121"/>
      <c r="WNB78" s="121"/>
      <c r="WNC78" s="121"/>
      <c r="WND78" s="121"/>
      <c r="WNE78" s="121"/>
      <c r="WNF78" s="121"/>
      <c r="WNG78" s="121"/>
      <c r="WNH78" s="121"/>
      <c r="WNI78" s="121"/>
      <c r="WNJ78" s="121"/>
      <c r="WNK78" s="121"/>
      <c r="WNL78" s="121"/>
      <c r="WNM78" s="121"/>
      <c r="WNN78" s="121"/>
      <c r="WNO78" s="121"/>
      <c r="WNP78" s="121"/>
      <c r="WNQ78" s="121"/>
      <c r="WNR78" s="121"/>
      <c r="WNS78" s="121"/>
      <c r="WNT78" s="121"/>
      <c r="WNU78" s="121"/>
      <c r="WNV78" s="121"/>
      <c r="WNW78" s="121"/>
      <c r="WNX78" s="121"/>
      <c r="WNY78" s="121"/>
      <c r="WNZ78" s="121"/>
      <c r="WOA78" s="121"/>
      <c r="WOB78" s="121"/>
      <c r="WOC78" s="121"/>
      <c r="WOD78" s="121"/>
      <c r="WOE78" s="121"/>
      <c r="WOF78" s="121"/>
      <c r="WOG78" s="121"/>
      <c r="WOH78" s="121"/>
      <c r="WOI78" s="121"/>
      <c r="WOJ78" s="121"/>
      <c r="WOK78" s="121"/>
      <c r="WOL78" s="121"/>
      <c r="WOM78" s="121"/>
      <c r="WON78" s="121"/>
      <c r="WOO78" s="121"/>
      <c r="WOP78" s="121"/>
      <c r="WOQ78" s="121"/>
      <c r="WOR78" s="121"/>
      <c r="WOS78" s="121"/>
      <c r="WOT78" s="121"/>
      <c r="WOU78" s="121"/>
      <c r="WOV78" s="121"/>
      <c r="WOW78" s="121"/>
      <c r="WOX78" s="121"/>
      <c r="WOY78" s="121"/>
      <c r="WOZ78" s="121"/>
      <c r="WPA78" s="121"/>
      <c r="WPB78" s="121"/>
      <c r="WPC78" s="121"/>
      <c r="WPD78" s="121"/>
      <c r="WPE78" s="121"/>
      <c r="WPF78" s="121"/>
      <c r="WPG78" s="121"/>
      <c r="WPH78" s="121"/>
      <c r="WPI78" s="121"/>
      <c r="WPJ78" s="121"/>
      <c r="WPK78" s="121"/>
      <c r="WPL78" s="121"/>
      <c r="WPM78" s="121"/>
      <c r="WPN78" s="121"/>
      <c r="WPO78" s="121"/>
      <c r="WPP78" s="121"/>
      <c r="WPQ78" s="121"/>
      <c r="WPR78" s="121"/>
      <c r="WPS78" s="121"/>
      <c r="WPT78" s="121"/>
      <c r="WPU78" s="121"/>
      <c r="WPV78" s="121"/>
      <c r="WPW78" s="121"/>
      <c r="WPX78" s="121"/>
      <c r="WPY78" s="121"/>
      <c r="WPZ78" s="121"/>
      <c r="WQA78" s="121"/>
      <c r="WQB78" s="121"/>
      <c r="WQC78" s="121"/>
      <c r="WQD78" s="121"/>
      <c r="WQE78" s="121"/>
      <c r="WQF78" s="121"/>
      <c r="WQG78" s="121"/>
      <c r="WQH78" s="121"/>
      <c r="WQI78" s="121"/>
      <c r="WQJ78" s="121"/>
      <c r="WQK78" s="121"/>
      <c r="WQL78" s="121"/>
      <c r="WQM78" s="121"/>
      <c r="WQN78" s="121"/>
      <c r="WQO78" s="121"/>
      <c r="WQP78" s="121"/>
      <c r="WQQ78" s="121"/>
      <c r="WQR78" s="121"/>
      <c r="WQS78" s="121"/>
      <c r="WQT78" s="121"/>
      <c r="WQU78" s="121"/>
      <c r="WQV78" s="121"/>
      <c r="WQW78" s="121"/>
      <c r="WQX78" s="121"/>
      <c r="WQY78" s="121"/>
      <c r="WQZ78" s="121"/>
      <c r="WRA78" s="121"/>
      <c r="WRB78" s="121"/>
      <c r="WRC78" s="121"/>
      <c r="WRD78" s="121"/>
      <c r="WRE78" s="121"/>
      <c r="WRF78" s="121"/>
      <c r="WRG78" s="121"/>
      <c r="WRH78" s="121"/>
      <c r="WRI78" s="121"/>
      <c r="WRJ78" s="121"/>
      <c r="WRK78" s="121"/>
      <c r="WRL78" s="121"/>
      <c r="WRM78" s="121"/>
      <c r="WRN78" s="121"/>
      <c r="WRO78" s="121"/>
      <c r="WRP78" s="121"/>
      <c r="WRQ78" s="121"/>
      <c r="WRR78" s="121"/>
      <c r="WRS78" s="121"/>
      <c r="WRT78" s="121"/>
      <c r="WRU78" s="121"/>
      <c r="WRV78" s="121"/>
      <c r="WRW78" s="121"/>
      <c r="WRX78" s="121"/>
      <c r="WRY78" s="121"/>
      <c r="WRZ78" s="121"/>
      <c r="WSA78" s="121"/>
      <c r="WSB78" s="121"/>
      <c r="WSC78" s="121"/>
      <c r="WSD78" s="121"/>
      <c r="WSE78" s="121"/>
      <c r="WSF78" s="121"/>
      <c r="WSG78" s="121"/>
      <c r="WSH78" s="121"/>
      <c r="WSI78" s="121"/>
      <c r="WSJ78" s="121"/>
      <c r="WSK78" s="121"/>
      <c r="WSL78" s="121"/>
      <c r="WSM78" s="121"/>
      <c r="WSN78" s="121"/>
      <c r="WSO78" s="121"/>
      <c r="WSP78" s="121"/>
      <c r="WSQ78" s="121"/>
      <c r="WSR78" s="121"/>
      <c r="WSS78" s="121"/>
      <c r="WST78" s="121"/>
      <c r="WSU78" s="121"/>
      <c r="WSV78" s="121"/>
      <c r="WSW78" s="121"/>
      <c r="WSX78" s="121"/>
      <c r="WSY78" s="121"/>
      <c r="WSZ78" s="121"/>
      <c r="WTA78" s="121"/>
      <c r="WTB78" s="121"/>
      <c r="WTC78" s="121"/>
      <c r="WTD78" s="121"/>
      <c r="WTE78" s="121"/>
      <c r="WTF78" s="121"/>
      <c r="WTG78" s="121"/>
      <c r="WTH78" s="121"/>
      <c r="WTI78" s="121"/>
      <c r="WTJ78" s="121"/>
      <c r="WTK78" s="121"/>
      <c r="WTL78" s="121"/>
      <c r="WTM78" s="121"/>
      <c r="WTN78" s="121"/>
      <c r="WTO78" s="121"/>
      <c r="WTP78" s="121"/>
      <c r="WTQ78" s="121"/>
      <c r="WTR78" s="121"/>
      <c r="WTS78" s="121"/>
      <c r="WTT78" s="121"/>
      <c r="WTU78" s="121"/>
      <c r="WTV78" s="121"/>
      <c r="WTW78" s="121"/>
      <c r="WTX78" s="121"/>
      <c r="WTY78" s="121"/>
      <c r="WTZ78" s="121"/>
      <c r="WUA78" s="121"/>
      <c r="WUB78" s="121"/>
      <c r="WUC78" s="121"/>
      <c r="WUD78" s="121"/>
      <c r="WUE78" s="121"/>
      <c r="WUF78" s="121"/>
      <c r="WUG78" s="121"/>
      <c r="WUH78" s="121"/>
      <c r="WUI78" s="121"/>
      <c r="WUJ78" s="121"/>
      <c r="WUK78" s="121"/>
      <c r="WUL78" s="121"/>
      <c r="WUM78" s="121"/>
      <c r="WUN78" s="121"/>
      <c r="WUO78" s="121"/>
      <c r="WUP78" s="121"/>
      <c r="WUQ78" s="121"/>
      <c r="WUR78" s="121"/>
      <c r="WUS78" s="121"/>
      <c r="WUT78" s="121"/>
      <c r="WUU78" s="121"/>
      <c r="WUV78" s="121"/>
      <c r="WUW78" s="121"/>
      <c r="WUX78" s="121"/>
      <c r="WUY78" s="121"/>
      <c r="WUZ78" s="121"/>
      <c r="WVA78" s="121"/>
      <c r="WVB78" s="121"/>
      <c r="WVC78" s="121"/>
      <c r="WVD78" s="121"/>
      <c r="WVE78" s="121"/>
      <c r="WVF78" s="121"/>
      <c r="WVG78" s="121"/>
      <c r="WVH78" s="121"/>
      <c r="WVI78" s="121"/>
      <c r="WVJ78" s="121"/>
      <c r="WVK78" s="121"/>
      <c r="WVL78" s="121"/>
      <c r="WVM78" s="121"/>
      <c r="WVN78" s="121"/>
      <c r="WVO78" s="121"/>
      <c r="WVP78" s="121"/>
      <c r="WVQ78" s="121"/>
      <c r="WVR78" s="121"/>
      <c r="WVS78" s="121"/>
      <c r="WVT78" s="121"/>
      <c r="WVU78" s="121"/>
      <c r="WVV78" s="121"/>
      <c r="WVW78" s="121"/>
      <c r="WVX78" s="121"/>
      <c r="WVY78" s="121"/>
      <c r="WVZ78" s="121"/>
      <c r="WWA78" s="121"/>
      <c r="WWB78" s="121"/>
      <c r="WWC78" s="121"/>
      <c r="WWD78" s="121"/>
      <c r="WWE78" s="121"/>
      <c r="WWF78" s="121"/>
      <c r="WWG78" s="121"/>
      <c r="WWH78" s="121"/>
      <c r="WWI78" s="121"/>
      <c r="WWJ78" s="121"/>
      <c r="WWK78" s="121"/>
      <c r="WWL78" s="121"/>
      <c r="WWM78" s="121"/>
      <c r="WWN78" s="121"/>
      <c r="WWO78" s="121"/>
      <c r="WWP78" s="121"/>
      <c r="WWQ78" s="121"/>
      <c r="WWR78" s="121"/>
      <c r="WWS78" s="121"/>
      <c r="WWT78" s="121"/>
      <c r="WWU78" s="121"/>
      <c r="WWV78" s="121"/>
      <c r="WWW78" s="121"/>
      <c r="WWX78" s="121"/>
      <c r="WWY78" s="121"/>
      <c r="WWZ78" s="121"/>
      <c r="WXA78" s="121"/>
      <c r="WXB78" s="121"/>
      <c r="WXC78" s="121"/>
      <c r="WXD78" s="121"/>
      <c r="WXE78" s="121"/>
      <c r="WXF78" s="121"/>
      <c r="WXG78" s="121"/>
      <c r="WXH78" s="121"/>
      <c r="WXI78" s="121"/>
      <c r="WXJ78" s="121"/>
      <c r="WXK78" s="121"/>
      <c r="WXL78" s="121"/>
      <c r="WXM78" s="121"/>
      <c r="WXN78" s="121"/>
      <c r="WXO78" s="121"/>
      <c r="WXP78" s="121"/>
      <c r="WXQ78" s="121"/>
      <c r="WXR78" s="121"/>
      <c r="WXS78" s="121"/>
      <c r="WXT78" s="121"/>
      <c r="WXU78" s="121"/>
      <c r="WXV78" s="121"/>
      <c r="WXW78" s="121"/>
      <c r="WXX78" s="121"/>
      <c r="WXY78" s="121"/>
      <c r="WXZ78" s="121"/>
      <c r="WYA78" s="121"/>
      <c r="WYB78" s="121"/>
      <c r="WYC78" s="121"/>
      <c r="WYD78" s="121"/>
      <c r="WYE78" s="121"/>
      <c r="WYF78" s="121"/>
      <c r="WYG78" s="121"/>
      <c r="WYH78" s="121"/>
      <c r="WYI78" s="121"/>
      <c r="WYJ78" s="121"/>
      <c r="WYK78" s="121"/>
      <c r="WYL78" s="121"/>
      <c r="WYM78" s="121"/>
      <c r="WYN78" s="121"/>
      <c r="WYO78" s="121"/>
      <c r="WYP78" s="121"/>
      <c r="WYQ78" s="121"/>
      <c r="WYR78" s="121"/>
      <c r="WYS78" s="121"/>
      <c r="WYT78" s="121"/>
      <c r="WYU78" s="121"/>
      <c r="WYV78" s="121"/>
      <c r="WYW78" s="121"/>
      <c r="WYX78" s="121"/>
      <c r="WYY78" s="121"/>
      <c r="WYZ78" s="121"/>
      <c r="WZA78" s="121"/>
      <c r="WZB78" s="121"/>
      <c r="WZC78" s="121"/>
      <c r="WZD78" s="121"/>
      <c r="WZE78" s="121"/>
      <c r="WZF78" s="121"/>
      <c r="WZG78" s="121"/>
      <c r="WZH78" s="121"/>
      <c r="WZI78" s="121"/>
      <c r="WZJ78" s="121"/>
      <c r="WZK78" s="121"/>
      <c r="WZL78" s="121"/>
      <c r="WZM78" s="121"/>
      <c r="WZN78" s="121"/>
      <c r="WZO78" s="121"/>
      <c r="WZP78" s="121"/>
      <c r="WZQ78" s="121"/>
      <c r="WZR78" s="121"/>
      <c r="WZS78" s="121"/>
      <c r="WZT78" s="121"/>
      <c r="WZU78" s="121"/>
      <c r="WZV78" s="121"/>
      <c r="WZW78" s="121"/>
      <c r="WZX78" s="121"/>
      <c r="WZY78" s="121"/>
      <c r="WZZ78" s="121"/>
      <c r="XAA78" s="121"/>
      <c r="XAB78" s="121"/>
      <c r="XAC78" s="121"/>
      <c r="XAD78" s="121"/>
      <c r="XAE78" s="121"/>
      <c r="XAF78" s="121"/>
      <c r="XAG78" s="121"/>
      <c r="XAH78" s="121"/>
      <c r="XAI78" s="121"/>
      <c r="XAJ78" s="121"/>
      <c r="XAK78" s="121"/>
      <c r="XAL78" s="121"/>
      <c r="XAM78" s="121"/>
      <c r="XAN78" s="121"/>
      <c r="XAO78" s="121"/>
      <c r="XAP78" s="121"/>
      <c r="XAQ78" s="121"/>
      <c r="XAR78" s="121"/>
      <c r="XAS78" s="121"/>
      <c r="XAT78" s="121"/>
      <c r="XAU78" s="121"/>
      <c r="XAV78" s="121"/>
      <c r="XAW78" s="121"/>
      <c r="XAX78" s="121"/>
      <c r="XAY78" s="121"/>
      <c r="XAZ78" s="121"/>
      <c r="XBA78" s="121"/>
      <c r="XBB78" s="121"/>
      <c r="XBC78" s="121"/>
      <c r="XBD78" s="121"/>
      <c r="XBE78" s="121"/>
      <c r="XBF78" s="121"/>
      <c r="XBG78" s="121"/>
      <c r="XBH78" s="121"/>
      <c r="XBI78" s="121"/>
      <c r="XBJ78" s="121"/>
      <c r="XBK78" s="121"/>
      <c r="XBL78" s="121"/>
      <c r="XBM78" s="121"/>
      <c r="XBN78" s="121"/>
      <c r="XBO78" s="121"/>
      <c r="XBP78" s="121"/>
      <c r="XBQ78" s="121"/>
      <c r="XBR78" s="121"/>
      <c r="XBS78" s="121"/>
      <c r="XBT78" s="121"/>
      <c r="XBU78" s="121"/>
      <c r="XBV78" s="121"/>
      <c r="XBW78" s="121"/>
      <c r="XBX78" s="121"/>
      <c r="XBY78" s="121"/>
      <c r="XBZ78" s="121"/>
      <c r="XCA78" s="121"/>
      <c r="XCB78" s="121"/>
      <c r="XCC78" s="121"/>
      <c r="XCD78" s="121"/>
      <c r="XCE78" s="121"/>
      <c r="XCF78" s="121"/>
      <c r="XCG78" s="121"/>
      <c r="XCH78" s="121"/>
      <c r="XCI78" s="121"/>
      <c r="XCJ78" s="121"/>
      <c r="XCK78" s="121"/>
      <c r="XCL78" s="121"/>
      <c r="XCM78" s="121"/>
      <c r="XCN78" s="121"/>
      <c r="XCO78" s="121"/>
      <c r="XCP78" s="121"/>
      <c r="XCQ78" s="121"/>
      <c r="XCR78" s="121"/>
      <c r="XCS78" s="121"/>
      <c r="XCT78" s="121"/>
      <c r="XCU78" s="121"/>
      <c r="XCV78" s="121"/>
      <c r="XCW78" s="121"/>
      <c r="XCX78" s="121"/>
      <c r="XCY78" s="121"/>
      <c r="XCZ78" s="121"/>
      <c r="XDA78" s="121"/>
      <c r="XDB78" s="121"/>
      <c r="XDC78" s="121"/>
      <c r="XDD78" s="121"/>
      <c r="XDE78" s="121"/>
      <c r="XDF78" s="121"/>
      <c r="XDG78" s="121"/>
      <c r="XDH78" s="121"/>
      <c r="XDI78" s="121"/>
      <c r="XDJ78" s="121"/>
      <c r="XDK78" s="121"/>
      <c r="XDL78" s="121"/>
      <c r="XDM78" s="121"/>
      <c r="XDN78" s="121"/>
      <c r="XDO78" s="121"/>
      <c r="XDP78" s="121"/>
      <c r="XDQ78" s="121"/>
      <c r="XDR78" s="121"/>
      <c r="XDS78" s="121"/>
      <c r="XDT78" s="121"/>
      <c r="XDU78" s="121"/>
      <c r="XDV78" s="121"/>
      <c r="XDW78" s="121"/>
      <c r="XDX78" s="121"/>
      <c r="XDY78" s="121"/>
      <c r="XDZ78" s="121"/>
      <c r="XEA78" s="121"/>
      <c r="XEB78" s="121"/>
      <c r="XEC78" s="121"/>
      <c r="XED78" s="121"/>
      <c r="XEE78" s="121"/>
      <c r="XEF78" s="121"/>
      <c r="XEG78" s="121"/>
      <c r="XEH78" s="121"/>
      <c r="XEI78" s="121"/>
      <c r="XEJ78" s="121"/>
      <c r="XEK78" s="121"/>
      <c r="XEL78" s="121"/>
      <c r="XEM78" s="121"/>
      <c r="XEN78" s="121"/>
      <c r="XEO78" s="121"/>
      <c r="XEP78" s="121"/>
      <c r="XEQ78" s="121"/>
      <c r="XER78" s="121"/>
      <c r="XES78" s="121"/>
      <c r="XET78" s="121"/>
      <c r="XEU78" s="121"/>
      <c r="XEV78" s="121"/>
      <c r="XEW78" s="121"/>
      <c r="XEX78" s="121"/>
      <c r="XEY78" s="121"/>
      <c r="XEZ78" s="121"/>
      <c r="XFA78" s="121"/>
      <c r="XFB78" s="121"/>
      <c r="XFC78" s="121"/>
      <c r="XFD78" s="121"/>
    </row>
    <row r="79" spans="1:16384" x14ac:dyDescent="0.25">
      <c r="A79" s="143"/>
      <c r="B79" s="227" t="s">
        <v>27</v>
      </c>
      <c r="C79" s="227"/>
      <c r="D79" s="227"/>
      <c r="E79" s="227"/>
      <c r="F79" s="227"/>
      <c r="G79" s="227"/>
      <c r="H79" s="227"/>
      <c r="I79" s="241"/>
      <c r="J79" s="241"/>
      <c r="K79" s="241"/>
      <c r="L79" s="241"/>
      <c r="M79" s="154"/>
      <c r="N79" s="235" t="s">
        <v>15</v>
      </c>
      <c r="O79" s="235"/>
      <c r="P79" s="235"/>
      <c r="Q79" s="154"/>
      <c r="R79" s="156">
        <v>1000</v>
      </c>
      <c r="S79" s="154" t="s">
        <v>109</v>
      </c>
      <c r="T79" s="158" t="s">
        <v>149</v>
      </c>
    </row>
    <row r="80" spans="1:16384" x14ac:dyDescent="0.25">
      <c r="A80" s="143"/>
      <c r="B80" s="227" t="s">
        <v>28</v>
      </c>
      <c r="C80" s="227"/>
      <c r="D80" s="227"/>
      <c r="E80" s="227"/>
      <c r="F80" s="227"/>
      <c r="G80" s="227"/>
      <c r="H80" s="227"/>
      <c r="I80" s="241"/>
      <c r="J80" s="241"/>
      <c r="K80" s="241"/>
      <c r="L80" s="241"/>
      <c r="M80" s="154"/>
      <c r="N80" s="235" t="s">
        <v>16</v>
      </c>
      <c r="O80" s="235"/>
      <c r="P80" s="235"/>
      <c r="Q80" s="155"/>
      <c r="R80" s="156"/>
      <c r="S80" s="154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121"/>
      <c r="JN80" s="121"/>
      <c r="JO80" s="121"/>
      <c r="JP80" s="121"/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121"/>
      <c r="NA80" s="121"/>
      <c r="NB80" s="121"/>
      <c r="NC80" s="121"/>
      <c r="ND80" s="121"/>
      <c r="NE80" s="121"/>
      <c r="NF80" s="121"/>
      <c r="NG80" s="121"/>
      <c r="NH80" s="121"/>
      <c r="NI80" s="121"/>
      <c r="NJ80" s="121"/>
      <c r="NK80" s="121"/>
      <c r="NL80" s="121"/>
      <c r="NM80" s="121"/>
      <c r="NN80" s="121"/>
      <c r="NO80" s="121"/>
      <c r="NP80" s="121"/>
      <c r="NQ80" s="121"/>
      <c r="NR80" s="121"/>
      <c r="NS80" s="121"/>
      <c r="NT80" s="121"/>
      <c r="NU80" s="121"/>
      <c r="NV80" s="121"/>
      <c r="NW80" s="121"/>
      <c r="NX80" s="121"/>
      <c r="NY80" s="121"/>
      <c r="NZ80" s="121"/>
      <c r="OA80" s="121"/>
      <c r="OB80" s="121"/>
      <c r="OC80" s="121"/>
      <c r="OD80" s="121"/>
      <c r="OE80" s="121"/>
      <c r="OF80" s="121"/>
      <c r="OG80" s="121"/>
      <c r="OH80" s="121"/>
      <c r="OI80" s="121"/>
      <c r="OJ80" s="121"/>
      <c r="OK80" s="121"/>
      <c r="OL80" s="121"/>
      <c r="OM80" s="121"/>
      <c r="ON80" s="121"/>
      <c r="OO80" s="121"/>
      <c r="OP80" s="121"/>
      <c r="OQ80" s="121"/>
      <c r="OR80" s="121"/>
      <c r="OS80" s="121"/>
      <c r="OT80" s="121"/>
      <c r="OU80" s="121"/>
      <c r="OV80" s="121"/>
      <c r="OW80" s="121"/>
      <c r="OX80" s="121"/>
      <c r="OY80" s="121"/>
      <c r="OZ80" s="121"/>
      <c r="PA80" s="121"/>
      <c r="PB80" s="121"/>
      <c r="PC80" s="121"/>
      <c r="PD80" s="121"/>
      <c r="PE80" s="121"/>
      <c r="PF80" s="121"/>
      <c r="PG80" s="121"/>
      <c r="PH80" s="121"/>
      <c r="PI80" s="121"/>
      <c r="PJ80" s="121"/>
      <c r="PK80" s="121"/>
      <c r="PL80" s="121"/>
      <c r="PM80" s="121"/>
      <c r="PN80" s="121"/>
      <c r="PO80" s="121"/>
      <c r="PP80" s="121"/>
      <c r="PQ80" s="121"/>
      <c r="PR80" s="121"/>
      <c r="PS80" s="121"/>
      <c r="PT80" s="121"/>
      <c r="PU80" s="121"/>
      <c r="PV80" s="121"/>
      <c r="PW80" s="121"/>
      <c r="PX80" s="121"/>
      <c r="PY80" s="121"/>
      <c r="PZ80" s="121"/>
      <c r="QA80" s="121"/>
      <c r="QB80" s="121"/>
      <c r="QC80" s="121"/>
      <c r="QD80" s="121"/>
      <c r="QE80" s="121"/>
      <c r="QF80" s="121"/>
      <c r="QG80" s="121"/>
      <c r="QH80" s="121"/>
      <c r="QI80" s="121"/>
      <c r="QJ80" s="121"/>
      <c r="QK80" s="121"/>
      <c r="QL80" s="121"/>
      <c r="QM80" s="121"/>
      <c r="QN80" s="121"/>
      <c r="QO80" s="121"/>
      <c r="QP80" s="121"/>
      <c r="QQ80" s="121"/>
      <c r="QR80" s="121"/>
      <c r="QS80" s="121"/>
      <c r="QT80" s="121"/>
      <c r="QU80" s="121"/>
      <c r="QV80" s="121"/>
      <c r="QW80" s="121"/>
      <c r="QX80" s="121"/>
      <c r="QY80" s="121"/>
      <c r="QZ80" s="121"/>
      <c r="RA80" s="121"/>
      <c r="RB80" s="121"/>
      <c r="RC80" s="121"/>
      <c r="RD80" s="121"/>
      <c r="RE80" s="121"/>
      <c r="RF80" s="121"/>
      <c r="RG80" s="121"/>
      <c r="RH80" s="121"/>
      <c r="RI80" s="121"/>
      <c r="RJ80" s="121"/>
      <c r="RK80" s="121"/>
      <c r="RL80" s="121"/>
      <c r="RM80" s="121"/>
      <c r="RN80" s="121"/>
      <c r="RO80" s="121"/>
      <c r="RP80" s="121"/>
      <c r="RQ80" s="121"/>
      <c r="RR80" s="121"/>
      <c r="RS80" s="121"/>
      <c r="RT80" s="121"/>
      <c r="RU80" s="121"/>
      <c r="RV80" s="121"/>
      <c r="RW80" s="121"/>
      <c r="RX80" s="121"/>
      <c r="RY80" s="121"/>
      <c r="RZ80" s="121"/>
      <c r="SA80" s="121"/>
      <c r="SB80" s="121"/>
      <c r="SC80" s="121"/>
      <c r="SD80" s="121"/>
      <c r="SE80" s="121"/>
      <c r="SF80" s="121"/>
      <c r="SG80" s="121"/>
      <c r="SH80" s="121"/>
      <c r="SI80" s="121"/>
      <c r="SJ80" s="121"/>
      <c r="SK80" s="121"/>
      <c r="SL80" s="121"/>
      <c r="SM80" s="121"/>
      <c r="SN80" s="121"/>
      <c r="SO80" s="121"/>
      <c r="SP80" s="121"/>
      <c r="SQ80" s="121"/>
      <c r="SR80" s="121"/>
      <c r="SS80" s="121"/>
      <c r="ST80" s="121"/>
      <c r="SU80" s="121"/>
      <c r="SV80" s="121"/>
      <c r="SW80" s="121"/>
      <c r="SX80" s="121"/>
      <c r="SY80" s="121"/>
      <c r="SZ80" s="121"/>
      <c r="TA80" s="121"/>
      <c r="TB80" s="121"/>
      <c r="TC80" s="121"/>
      <c r="TD80" s="121"/>
      <c r="TE80" s="121"/>
      <c r="TF80" s="121"/>
      <c r="TG80" s="121"/>
      <c r="TH80" s="121"/>
      <c r="TI80" s="121"/>
      <c r="TJ80" s="121"/>
      <c r="TK80" s="121"/>
      <c r="TL80" s="121"/>
      <c r="TM80" s="121"/>
      <c r="TN80" s="121"/>
      <c r="TO80" s="121"/>
      <c r="TP80" s="121"/>
      <c r="TQ80" s="121"/>
      <c r="TR80" s="121"/>
      <c r="TS80" s="121"/>
      <c r="TT80" s="121"/>
      <c r="TU80" s="121"/>
      <c r="TV80" s="121"/>
      <c r="TW80" s="121"/>
      <c r="TX80" s="121"/>
      <c r="TY80" s="121"/>
      <c r="TZ80" s="121"/>
      <c r="UA80" s="121"/>
      <c r="UB80" s="121"/>
      <c r="UC80" s="121"/>
      <c r="UD80" s="121"/>
      <c r="UE80" s="121"/>
      <c r="UF80" s="121"/>
      <c r="UG80" s="121"/>
      <c r="UH80" s="121"/>
      <c r="UI80" s="121"/>
      <c r="UJ80" s="121"/>
      <c r="UK80" s="121"/>
      <c r="UL80" s="121"/>
      <c r="UM80" s="121"/>
      <c r="UN80" s="121"/>
      <c r="UO80" s="121"/>
      <c r="UP80" s="121"/>
      <c r="UQ80" s="121"/>
      <c r="UR80" s="121"/>
      <c r="US80" s="121"/>
      <c r="UT80" s="121"/>
      <c r="UU80" s="121"/>
      <c r="UV80" s="121"/>
      <c r="UW80" s="121"/>
      <c r="UX80" s="121"/>
      <c r="UY80" s="121"/>
      <c r="UZ80" s="121"/>
      <c r="VA80" s="121"/>
      <c r="VB80" s="121"/>
      <c r="VC80" s="121"/>
      <c r="VD80" s="121"/>
      <c r="VE80" s="121"/>
      <c r="VF80" s="121"/>
      <c r="VG80" s="121"/>
      <c r="VH80" s="121"/>
      <c r="VI80" s="121"/>
      <c r="VJ80" s="121"/>
      <c r="VK80" s="121"/>
      <c r="VL80" s="121"/>
      <c r="VM80" s="121"/>
      <c r="VN80" s="121"/>
      <c r="VO80" s="121"/>
      <c r="VP80" s="121"/>
      <c r="VQ80" s="121"/>
      <c r="VR80" s="121"/>
      <c r="VS80" s="121"/>
      <c r="VT80" s="121"/>
      <c r="VU80" s="121"/>
      <c r="VV80" s="121"/>
      <c r="VW80" s="121"/>
      <c r="VX80" s="121"/>
      <c r="VY80" s="121"/>
      <c r="VZ80" s="121"/>
      <c r="WA80" s="121"/>
      <c r="WB80" s="121"/>
      <c r="WC80" s="121"/>
      <c r="WD80" s="121"/>
      <c r="WE80" s="121"/>
      <c r="WF80" s="121"/>
      <c r="WG80" s="121"/>
      <c r="WH80" s="121"/>
      <c r="WI80" s="121"/>
      <c r="WJ80" s="121"/>
      <c r="WK80" s="121"/>
      <c r="WL80" s="121"/>
      <c r="WM80" s="121"/>
      <c r="WN80" s="121"/>
      <c r="WO80" s="121"/>
      <c r="WP80" s="121"/>
      <c r="WQ80" s="121"/>
      <c r="WR80" s="121"/>
      <c r="WS80" s="121"/>
      <c r="WT80" s="121"/>
      <c r="WU80" s="121"/>
      <c r="WV80" s="121"/>
      <c r="WW80" s="121"/>
      <c r="WX80" s="121"/>
      <c r="WY80" s="121"/>
      <c r="WZ80" s="121"/>
      <c r="XA80" s="121"/>
      <c r="XB80" s="121"/>
      <c r="XC80" s="121"/>
      <c r="XD80" s="121"/>
      <c r="XE80" s="121"/>
      <c r="XF80" s="121"/>
      <c r="XG80" s="121"/>
      <c r="XH80" s="121"/>
      <c r="XI80" s="121"/>
      <c r="XJ80" s="121"/>
      <c r="XK80" s="121"/>
      <c r="XL80" s="121"/>
      <c r="XM80" s="121"/>
      <c r="XN80" s="121"/>
      <c r="XO80" s="121"/>
      <c r="XP80" s="121"/>
      <c r="XQ80" s="121"/>
      <c r="XR80" s="121"/>
      <c r="XS80" s="121"/>
      <c r="XT80" s="121"/>
      <c r="XU80" s="121"/>
      <c r="XV80" s="121"/>
      <c r="XW80" s="121"/>
      <c r="XX80" s="121"/>
      <c r="XY80" s="121"/>
      <c r="XZ80" s="121"/>
      <c r="YA80" s="121"/>
      <c r="YB80" s="121"/>
      <c r="YC80" s="121"/>
      <c r="YD80" s="121"/>
      <c r="YE80" s="121"/>
      <c r="YF80" s="121"/>
      <c r="YG80" s="121"/>
      <c r="YH80" s="121"/>
      <c r="YI80" s="121"/>
      <c r="YJ80" s="121"/>
      <c r="YK80" s="121"/>
      <c r="YL80" s="121"/>
      <c r="YM80" s="121"/>
      <c r="YN80" s="121"/>
      <c r="YO80" s="121"/>
      <c r="YP80" s="121"/>
      <c r="YQ80" s="121"/>
      <c r="YR80" s="121"/>
      <c r="YS80" s="121"/>
      <c r="YT80" s="121"/>
      <c r="YU80" s="121"/>
      <c r="YV80" s="121"/>
      <c r="YW80" s="121"/>
      <c r="YX80" s="121"/>
      <c r="YY80" s="121"/>
      <c r="YZ80" s="121"/>
      <c r="ZA80" s="121"/>
      <c r="ZB80" s="121"/>
      <c r="ZC80" s="121"/>
      <c r="ZD80" s="121"/>
      <c r="ZE80" s="121"/>
      <c r="ZF80" s="121"/>
      <c r="ZG80" s="121"/>
      <c r="ZH80" s="121"/>
      <c r="ZI80" s="121"/>
      <c r="ZJ80" s="121"/>
      <c r="ZK80" s="121"/>
      <c r="ZL80" s="121"/>
      <c r="ZM80" s="121"/>
      <c r="ZN80" s="121"/>
      <c r="ZO80" s="121"/>
      <c r="ZP80" s="121"/>
      <c r="ZQ80" s="121"/>
      <c r="ZR80" s="121"/>
      <c r="ZS80" s="121"/>
      <c r="ZT80" s="121"/>
      <c r="ZU80" s="121"/>
      <c r="ZV80" s="121"/>
      <c r="ZW80" s="121"/>
      <c r="ZX80" s="121"/>
      <c r="ZY80" s="121"/>
      <c r="ZZ80" s="121"/>
      <c r="AAA80" s="121"/>
      <c r="AAB80" s="121"/>
      <c r="AAC80" s="121"/>
      <c r="AAD80" s="121"/>
      <c r="AAE80" s="121"/>
      <c r="AAF80" s="121"/>
      <c r="AAG80" s="121"/>
      <c r="AAH80" s="121"/>
      <c r="AAI80" s="121"/>
      <c r="AAJ80" s="121"/>
      <c r="AAK80" s="121"/>
      <c r="AAL80" s="121"/>
      <c r="AAM80" s="121"/>
      <c r="AAN80" s="121"/>
      <c r="AAO80" s="121"/>
      <c r="AAP80" s="121"/>
      <c r="AAQ80" s="121"/>
      <c r="AAR80" s="121"/>
      <c r="AAS80" s="121"/>
      <c r="AAT80" s="121"/>
      <c r="AAU80" s="121"/>
      <c r="AAV80" s="121"/>
      <c r="AAW80" s="121"/>
      <c r="AAX80" s="121"/>
      <c r="AAY80" s="121"/>
      <c r="AAZ80" s="121"/>
      <c r="ABA80" s="121"/>
      <c r="ABB80" s="121"/>
      <c r="ABC80" s="121"/>
      <c r="ABD80" s="121"/>
      <c r="ABE80" s="121"/>
      <c r="ABF80" s="121"/>
      <c r="ABG80" s="121"/>
      <c r="ABH80" s="121"/>
      <c r="ABI80" s="121"/>
      <c r="ABJ80" s="121"/>
      <c r="ABK80" s="121"/>
      <c r="ABL80" s="121"/>
      <c r="ABM80" s="121"/>
      <c r="ABN80" s="121"/>
      <c r="ABO80" s="121"/>
      <c r="ABP80" s="121"/>
      <c r="ABQ80" s="121"/>
      <c r="ABR80" s="121"/>
      <c r="ABS80" s="121"/>
      <c r="ABT80" s="121"/>
      <c r="ABU80" s="121"/>
      <c r="ABV80" s="121"/>
      <c r="ABW80" s="121"/>
      <c r="ABX80" s="121"/>
      <c r="ABY80" s="121"/>
      <c r="ABZ80" s="121"/>
      <c r="ACA80" s="121"/>
      <c r="ACB80" s="121"/>
      <c r="ACC80" s="121"/>
      <c r="ACD80" s="121"/>
      <c r="ACE80" s="121"/>
      <c r="ACF80" s="121"/>
      <c r="ACG80" s="121"/>
      <c r="ACH80" s="121"/>
      <c r="ACI80" s="121"/>
      <c r="ACJ80" s="121"/>
      <c r="ACK80" s="121"/>
      <c r="ACL80" s="121"/>
      <c r="ACM80" s="121"/>
      <c r="ACN80" s="121"/>
      <c r="ACO80" s="121"/>
      <c r="ACP80" s="121"/>
      <c r="ACQ80" s="121"/>
      <c r="ACR80" s="121"/>
      <c r="ACS80" s="121"/>
      <c r="ACT80" s="121"/>
      <c r="ACU80" s="121"/>
      <c r="ACV80" s="121"/>
      <c r="ACW80" s="121"/>
      <c r="ACX80" s="121"/>
      <c r="ACY80" s="121"/>
      <c r="ACZ80" s="121"/>
      <c r="ADA80" s="121"/>
      <c r="ADB80" s="121"/>
      <c r="ADC80" s="121"/>
      <c r="ADD80" s="121"/>
      <c r="ADE80" s="121"/>
      <c r="ADF80" s="121"/>
      <c r="ADG80" s="121"/>
      <c r="ADH80" s="121"/>
      <c r="ADI80" s="121"/>
      <c r="ADJ80" s="121"/>
      <c r="ADK80" s="121"/>
      <c r="ADL80" s="121"/>
      <c r="ADM80" s="121"/>
      <c r="ADN80" s="121"/>
      <c r="ADO80" s="121"/>
      <c r="ADP80" s="121"/>
      <c r="ADQ80" s="121"/>
      <c r="ADR80" s="121"/>
      <c r="ADS80" s="121"/>
      <c r="ADT80" s="121"/>
      <c r="ADU80" s="121"/>
      <c r="ADV80" s="121"/>
      <c r="ADW80" s="121"/>
      <c r="ADX80" s="121"/>
      <c r="ADY80" s="121"/>
      <c r="ADZ80" s="121"/>
      <c r="AEA80" s="121"/>
      <c r="AEB80" s="121"/>
      <c r="AEC80" s="121"/>
      <c r="AED80" s="121"/>
      <c r="AEE80" s="121"/>
      <c r="AEF80" s="121"/>
      <c r="AEG80" s="121"/>
      <c r="AEH80" s="121"/>
      <c r="AEI80" s="121"/>
      <c r="AEJ80" s="121"/>
      <c r="AEK80" s="121"/>
      <c r="AEL80" s="121"/>
      <c r="AEM80" s="121"/>
      <c r="AEN80" s="121"/>
      <c r="AEO80" s="121"/>
      <c r="AEP80" s="121"/>
      <c r="AEQ80" s="121"/>
      <c r="AER80" s="121"/>
      <c r="AES80" s="121"/>
      <c r="AET80" s="121"/>
      <c r="AEU80" s="121"/>
      <c r="AEV80" s="121"/>
      <c r="AEW80" s="121"/>
      <c r="AEX80" s="121"/>
      <c r="AEY80" s="121"/>
      <c r="AEZ80" s="121"/>
      <c r="AFA80" s="121"/>
      <c r="AFB80" s="121"/>
      <c r="AFC80" s="121"/>
      <c r="AFD80" s="121"/>
      <c r="AFE80" s="121"/>
      <c r="AFF80" s="121"/>
      <c r="AFG80" s="121"/>
      <c r="AFH80" s="121"/>
      <c r="AFI80" s="121"/>
      <c r="AFJ80" s="121"/>
      <c r="AFK80" s="121"/>
      <c r="AFL80" s="121"/>
      <c r="AFM80" s="121"/>
      <c r="AFN80" s="121"/>
      <c r="AFO80" s="121"/>
      <c r="AFP80" s="121"/>
      <c r="AFQ80" s="121"/>
      <c r="AFR80" s="121"/>
      <c r="AFS80" s="121"/>
      <c r="AFT80" s="121"/>
      <c r="AFU80" s="121"/>
      <c r="AFV80" s="121"/>
      <c r="AFW80" s="121"/>
      <c r="AFX80" s="121"/>
      <c r="AFY80" s="121"/>
      <c r="AFZ80" s="121"/>
      <c r="AGA80" s="121"/>
      <c r="AGB80" s="121"/>
      <c r="AGC80" s="121"/>
      <c r="AGD80" s="121"/>
      <c r="AGE80" s="121"/>
      <c r="AGF80" s="121"/>
      <c r="AGG80" s="121"/>
      <c r="AGH80" s="121"/>
      <c r="AGI80" s="121"/>
      <c r="AGJ80" s="121"/>
      <c r="AGK80" s="121"/>
      <c r="AGL80" s="121"/>
      <c r="AGM80" s="121"/>
      <c r="AGN80" s="121"/>
      <c r="AGO80" s="121"/>
      <c r="AGP80" s="121"/>
      <c r="AGQ80" s="121"/>
      <c r="AGR80" s="121"/>
      <c r="AGS80" s="121"/>
      <c r="AGT80" s="121"/>
      <c r="AGU80" s="121"/>
      <c r="AGV80" s="121"/>
      <c r="AGW80" s="121"/>
      <c r="AGX80" s="121"/>
      <c r="AGY80" s="121"/>
      <c r="AGZ80" s="121"/>
      <c r="AHA80" s="121"/>
      <c r="AHB80" s="121"/>
      <c r="AHC80" s="121"/>
      <c r="AHD80" s="121"/>
      <c r="AHE80" s="121"/>
      <c r="AHF80" s="121"/>
      <c r="AHG80" s="121"/>
      <c r="AHH80" s="121"/>
      <c r="AHI80" s="121"/>
      <c r="AHJ80" s="121"/>
      <c r="AHK80" s="121"/>
      <c r="AHL80" s="121"/>
      <c r="AHM80" s="121"/>
      <c r="AHN80" s="121"/>
      <c r="AHO80" s="121"/>
      <c r="AHP80" s="121"/>
      <c r="AHQ80" s="121"/>
      <c r="AHR80" s="121"/>
      <c r="AHS80" s="121"/>
      <c r="AHT80" s="121"/>
      <c r="AHU80" s="121"/>
      <c r="AHV80" s="121"/>
      <c r="AHW80" s="121"/>
      <c r="AHX80" s="121"/>
      <c r="AHY80" s="121"/>
      <c r="AHZ80" s="121"/>
      <c r="AIA80" s="121"/>
      <c r="AIB80" s="121"/>
      <c r="AIC80" s="121"/>
      <c r="AID80" s="121"/>
      <c r="AIE80" s="121"/>
      <c r="AIF80" s="121"/>
      <c r="AIG80" s="121"/>
      <c r="AIH80" s="121"/>
      <c r="AII80" s="121"/>
      <c r="AIJ80" s="121"/>
      <c r="AIK80" s="121"/>
      <c r="AIL80" s="121"/>
      <c r="AIM80" s="121"/>
      <c r="AIN80" s="121"/>
      <c r="AIO80" s="121"/>
      <c r="AIP80" s="121"/>
      <c r="AIQ80" s="121"/>
      <c r="AIR80" s="121"/>
      <c r="AIS80" s="121"/>
      <c r="AIT80" s="121"/>
      <c r="AIU80" s="121"/>
      <c r="AIV80" s="121"/>
      <c r="AIW80" s="121"/>
      <c r="AIX80" s="121"/>
      <c r="AIY80" s="121"/>
      <c r="AIZ80" s="121"/>
      <c r="AJA80" s="121"/>
      <c r="AJB80" s="121"/>
      <c r="AJC80" s="121"/>
      <c r="AJD80" s="121"/>
      <c r="AJE80" s="121"/>
      <c r="AJF80" s="121"/>
      <c r="AJG80" s="121"/>
      <c r="AJH80" s="121"/>
      <c r="AJI80" s="121"/>
      <c r="AJJ80" s="121"/>
      <c r="AJK80" s="121"/>
      <c r="AJL80" s="121"/>
      <c r="AJM80" s="121"/>
      <c r="AJN80" s="121"/>
      <c r="AJO80" s="121"/>
      <c r="AJP80" s="121"/>
      <c r="AJQ80" s="121"/>
      <c r="AJR80" s="121"/>
      <c r="AJS80" s="121"/>
      <c r="AJT80" s="121"/>
      <c r="AJU80" s="121"/>
      <c r="AJV80" s="121"/>
      <c r="AJW80" s="121"/>
      <c r="AJX80" s="121"/>
      <c r="AJY80" s="121"/>
      <c r="AJZ80" s="121"/>
      <c r="AKA80" s="121"/>
      <c r="AKB80" s="121"/>
      <c r="AKC80" s="121"/>
      <c r="AKD80" s="121"/>
      <c r="AKE80" s="121"/>
      <c r="AKF80" s="121"/>
      <c r="AKG80" s="121"/>
      <c r="AKH80" s="121"/>
      <c r="AKI80" s="121"/>
      <c r="AKJ80" s="121"/>
      <c r="AKK80" s="121"/>
      <c r="AKL80" s="121"/>
      <c r="AKM80" s="121"/>
      <c r="AKN80" s="121"/>
      <c r="AKO80" s="121"/>
      <c r="AKP80" s="121"/>
      <c r="AKQ80" s="121"/>
      <c r="AKR80" s="121"/>
      <c r="AKS80" s="121"/>
      <c r="AKT80" s="121"/>
      <c r="AKU80" s="121"/>
      <c r="AKV80" s="121"/>
      <c r="AKW80" s="121"/>
      <c r="AKX80" s="121"/>
      <c r="AKY80" s="121"/>
      <c r="AKZ80" s="121"/>
      <c r="ALA80" s="121"/>
      <c r="ALB80" s="121"/>
      <c r="ALC80" s="121"/>
      <c r="ALD80" s="121"/>
      <c r="ALE80" s="121"/>
      <c r="ALF80" s="121"/>
      <c r="ALG80" s="121"/>
      <c r="ALH80" s="121"/>
      <c r="ALI80" s="121"/>
      <c r="ALJ80" s="121"/>
      <c r="ALK80" s="121"/>
      <c r="ALL80" s="121"/>
      <c r="ALM80" s="121"/>
      <c r="ALN80" s="121"/>
      <c r="ALO80" s="121"/>
      <c r="ALP80" s="121"/>
      <c r="ALQ80" s="121"/>
      <c r="ALR80" s="121"/>
      <c r="ALS80" s="121"/>
      <c r="ALT80" s="121"/>
      <c r="ALU80" s="121"/>
      <c r="ALV80" s="121"/>
      <c r="ALW80" s="121"/>
      <c r="ALX80" s="121"/>
      <c r="ALY80" s="121"/>
      <c r="ALZ80" s="121"/>
      <c r="AMA80" s="121"/>
      <c r="AMB80" s="121"/>
      <c r="AMC80" s="121"/>
      <c r="AMD80" s="121"/>
      <c r="AME80" s="121"/>
      <c r="AMF80" s="121"/>
      <c r="AMG80" s="121"/>
      <c r="AMH80" s="121"/>
      <c r="AMI80" s="121"/>
      <c r="AMJ80" s="121"/>
      <c r="AMK80" s="121"/>
      <c r="AML80" s="121"/>
      <c r="AMM80" s="121"/>
      <c r="AMN80" s="121"/>
      <c r="AMO80" s="121"/>
      <c r="AMP80" s="121"/>
      <c r="AMQ80" s="121"/>
      <c r="AMR80" s="121"/>
      <c r="AMS80" s="121"/>
      <c r="AMT80" s="121"/>
      <c r="AMU80" s="121"/>
      <c r="AMV80" s="121"/>
      <c r="AMW80" s="121"/>
      <c r="AMX80" s="121"/>
      <c r="AMY80" s="121"/>
      <c r="AMZ80" s="121"/>
      <c r="ANA80" s="121"/>
      <c r="ANB80" s="121"/>
      <c r="ANC80" s="121"/>
      <c r="AND80" s="121"/>
      <c r="ANE80" s="121"/>
      <c r="ANF80" s="121"/>
      <c r="ANG80" s="121"/>
      <c r="ANH80" s="121"/>
      <c r="ANI80" s="121"/>
      <c r="ANJ80" s="121"/>
      <c r="ANK80" s="121"/>
      <c r="ANL80" s="121"/>
      <c r="ANM80" s="121"/>
      <c r="ANN80" s="121"/>
      <c r="ANO80" s="121"/>
      <c r="ANP80" s="121"/>
      <c r="ANQ80" s="121"/>
      <c r="ANR80" s="121"/>
      <c r="ANS80" s="121"/>
      <c r="ANT80" s="121"/>
      <c r="ANU80" s="121"/>
      <c r="ANV80" s="121"/>
      <c r="ANW80" s="121"/>
      <c r="ANX80" s="121"/>
      <c r="ANY80" s="121"/>
      <c r="ANZ80" s="121"/>
      <c r="AOA80" s="121"/>
      <c r="AOB80" s="121"/>
      <c r="AOC80" s="121"/>
      <c r="AOD80" s="121"/>
      <c r="AOE80" s="121"/>
      <c r="AOF80" s="121"/>
      <c r="AOG80" s="121"/>
      <c r="AOH80" s="121"/>
      <c r="AOI80" s="121"/>
      <c r="AOJ80" s="121"/>
      <c r="AOK80" s="121"/>
      <c r="AOL80" s="121"/>
      <c r="AOM80" s="121"/>
      <c r="AON80" s="121"/>
      <c r="AOO80" s="121"/>
      <c r="AOP80" s="121"/>
      <c r="AOQ80" s="121"/>
      <c r="AOR80" s="121"/>
      <c r="AOS80" s="121"/>
      <c r="AOT80" s="121"/>
      <c r="AOU80" s="121"/>
      <c r="AOV80" s="121"/>
      <c r="AOW80" s="121"/>
      <c r="AOX80" s="121"/>
      <c r="AOY80" s="121"/>
      <c r="AOZ80" s="121"/>
      <c r="APA80" s="121"/>
      <c r="APB80" s="121"/>
      <c r="APC80" s="121"/>
      <c r="APD80" s="121"/>
      <c r="APE80" s="121"/>
      <c r="APF80" s="121"/>
      <c r="APG80" s="121"/>
      <c r="APH80" s="121"/>
      <c r="API80" s="121"/>
      <c r="APJ80" s="121"/>
      <c r="APK80" s="121"/>
      <c r="APL80" s="121"/>
      <c r="APM80" s="121"/>
      <c r="APN80" s="121"/>
      <c r="APO80" s="121"/>
      <c r="APP80" s="121"/>
      <c r="APQ80" s="121"/>
      <c r="APR80" s="121"/>
      <c r="APS80" s="121"/>
      <c r="APT80" s="121"/>
      <c r="APU80" s="121"/>
      <c r="APV80" s="121"/>
      <c r="APW80" s="121"/>
      <c r="APX80" s="121"/>
      <c r="APY80" s="121"/>
      <c r="APZ80" s="121"/>
      <c r="AQA80" s="121"/>
      <c r="AQB80" s="121"/>
      <c r="AQC80" s="121"/>
      <c r="AQD80" s="121"/>
      <c r="AQE80" s="121"/>
      <c r="AQF80" s="121"/>
      <c r="AQG80" s="121"/>
      <c r="AQH80" s="121"/>
      <c r="AQI80" s="121"/>
      <c r="AQJ80" s="121"/>
      <c r="AQK80" s="121"/>
      <c r="AQL80" s="121"/>
      <c r="AQM80" s="121"/>
      <c r="AQN80" s="121"/>
      <c r="AQO80" s="121"/>
      <c r="AQP80" s="121"/>
      <c r="AQQ80" s="121"/>
      <c r="AQR80" s="121"/>
      <c r="AQS80" s="121"/>
      <c r="AQT80" s="121"/>
      <c r="AQU80" s="121"/>
      <c r="AQV80" s="121"/>
      <c r="AQW80" s="121"/>
      <c r="AQX80" s="121"/>
      <c r="AQY80" s="121"/>
      <c r="AQZ80" s="121"/>
      <c r="ARA80" s="121"/>
      <c r="ARB80" s="121"/>
      <c r="ARC80" s="121"/>
      <c r="ARD80" s="121"/>
      <c r="ARE80" s="121"/>
      <c r="ARF80" s="121"/>
      <c r="ARG80" s="121"/>
      <c r="ARH80" s="121"/>
      <c r="ARI80" s="121"/>
      <c r="ARJ80" s="121"/>
      <c r="ARK80" s="121"/>
      <c r="ARL80" s="121"/>
      <c r="ARM80" s="121"/>
      <c r="ARN80" s="121"/>
      <c r="ARO80" s="121"/>
      <c r="ARP80" s="121"/>
      <c r="ARQ80" s="121"/>
      <c r="ARR80" s="121"/>
      <c r="ARS80" s="121"/>
      <c r="ART80" s="121"/>
      <c r="ARU80" s="121"/>
      <c r="ARV80" s="121"/>
      <c r="ARW80" s="121"/>
      <c r="ARX80" s="121"/>
      <c r="ARY80" s="121"/>
      <c r="ARZ80" s="121"/>
      <c r="ASA80" s="121"/>
      <c r="ASB80" s="121"/>
      <c r="ASC80" s="121"/>
      <c r="ASD80" s="121"/>
      <c r="ASE80" s="121"/>
      <c r="ASF80" s="121"/>
      <c r="ASG80" s="121"/>
      <c r="ASH80" s="121"/>
      <c r="ASI80" s="121"/>
      <c r="ASJ80" s="121"/>
      <c r="ASK80" s="121"/>
      <c r="ASL80" s="121"/>
      <c r="ASM80" s="121"/>
      <c r="ASN80" s="121"/>
      <c r="ASO80" s="121"/>
      <c r="ASP80" s="121"/>
      <c r="ASQ80" s="121"/>
      <c r="ASR80" s="121"/>
      <c r="ASS80" s="121"/>
      <c r="AST80" s="121"/>
      <c r="ASU80" s="121"/>
      <c r="ASV80" s="121"/>
      <c r="ASW80" s="121"/>
      <c r="ASX80" s="121"/>
      <c r="ASY80" s="121"/>
      <c r="ASZ80" s="121"/>
      <c r="ATA80" s="121"/>
      <c r="ATB80" s="121"/>
      <c r="ATC80" s="121"/>
      <c r="ATD80" s="121"/>
      <c r="ATE80" s="121"/>
      <c r="ATF80" s="121"/>
      <c r="ATG80" s="121"/>
      <c r="ATH80" s="121"/>
      <c r="ATI80" s="121"/>
      <c r="ATJ80" s="121"/>
      <c r="ATK80" s="121"/>
      <c r="ATL80" s="121"/>
      <c r="ATM80" s="121"/>
      <c r="ATN80" s="121"/>
      <c r="ATO80" s="121"/>
      <c r="ATP80" s="121"/>
      <c r="ATQ80" s="121"/>
      <c r="ATR80" s="121"/>
      <c r="ATS80" s="121"/>
      <c r="ATT80" s="121"/>
      <c r="ATU80" s="121"/>
      <c r="ATV80" s="121"/>
      <c r="ATW80" s="121"/>
      <c r="ATX80" s="121"/>
      <c r="ATY80" s="121"/>
      <c r="ATZ80" s="121"/>
      <c r="AUA80" s="121"/>
      <c r="AUB80" s="121"/>
      <c r="AUC80" s="121"/>
      <c r="AUD80" s="121"/>
      <c r="AUE80" s="121"/>
      <c r="AUF80" s="121"/>
      <c r="AUG80" s="121"/>
      <c r="AUH80" s="121"/>
      <c r="AUI80" s="121"/>
      <c r="AUJ80" s="121"/>
      <c r="AUK80" s="121"/>
      <c r="AUL80" s="121"/>
      <c r="AUM80" s="121"/>
      <c r="AUN80" s="121"/>
      <c r="AUO80" s="121"/>
      <c r="AUP80" s="121"/>
      <c r="AUQ80" s="121"/>
      <c r="AUR80" s="121"/>
      <c r="AUS80" s="121"/>
      <c r="AUT80" s="121"/>
      <c r="AUU80" s="121"/>
      <c r="AUV80" s="121"/>
      <c r="AUW80" s="121"/>
      <c r="AUX80" s="121"/>
      <c r="AUY80" s="121"/>
      <c r="AUZ80" s="121"/>
      <c r="AVA80" s="121"/>
      <c r="AVB80" s="121"/>
      <c r="AVC80" s="121"/>
      <c r="AVD80" s="121"/>
      <c r="AVE80" s="121"/>
      <c r="AVF80" s="121"/>
      <c r="AVG80" s="121"/>
      <c r="AVH80" s="121"/>
      <c r="AVI80" s="121"/>
      <c r="AVJ80" s="121"/>
      <c r="AVK80" s="121"/>
      <c r="AVL80" s="121"/>
      <c r="AVM80" s="121"/>
      <c r="AVN80" s="121"/>
      <c r="AVO80" s="121"/>
      <c r="AVP80" s="121"/>
      <c r="AVQ80" s="121"/>
      <c r="AVR80" s="121"/>
      <c r="AVS80" s="121"/>
      <c r="AVT80" s="121"/>
      <c r="AVU80" s="121"/>
      <c r="AVV80" s="121"/>
      <c r="AVW80" s="121"/>
      <c r="AVX80" s="121"/>
      <c r="AVY80" s="121"/>
      <c r="AVZ80" s="121"/>
      <c r="AWA80" s="121"/>
      <c r="AWB80" s="121"/>
      <c r="AWC80" s="121"/>
      <c r="AWD80" s="121"/>
      <c r="AWE80" s="121"/>
      <c r="AWF80" s="121"/>
      <c r="AWG80" s="121"/>
      <c r="AWH80" s="121"/>
      <c r="AWI80" s="121"/>
      <c r="AWJ80" s="121"/>
      <c r="AWK80" s="121"/>
      <c r="AWL80" s="121"/>
      <c r="AWM80" s="121"/>
      <c r="AWN80" s="121"/>
      <c r="AWO80" s="121"/>
      <c r="AWP80" s="121"/>
      <c r="AWQ80" s="121"/>
      <c r="AWR80" s="121"/>
      <c r="AWS80" s="121"/>
      <c r="AWT80" s="121"/>
      <c r="AWU80" s="121"/>
      <c r="AWV80" s="121"/>
      <c r="AWW80" s="121"/>
      <c r="AWX80" s="121"/>
      <c r="AWY80" s="121"/>
      <c r="AWZ80" s="121"/>
      <c r="AXA80" s="121"/>
      <c r="AXB80" s="121"/>
      <c r="AXC80" s="121"/>
      <c r="AXD80" s="121"/>
      <c r="AXE80" s="121"/>
      <c r="AXF80" s="121"/>
      <c r="AXG80" s="121"/>
      <c r="AXH80" s="121"/>
      <c r="AXI80" s="121"/>
      <c r="AXJ80" s="121"/>
      <c r="AXK80" s="121"/>
      <c r="AXL80" s="121"/>
      <c r="AXM80" s="121"/>
      <c r="AXN80" s="121"/>
      <c r="AXO80" s="121"/>
      <c r="AXP80" s="121"/>
      <c r="AXQ80" s="121"/>
      <c r="AXR80" s="121"/>
      <c r="AXS80" s="121"/>
      <c r="AXT80" s="121"/>
      <c r="AXU80" s="121"/>
      <c r="AXV80" s="121"/>
      <c r="AXW80" s="121"/>
      <c r="AXX80" s="121"/>
      <c r="AXY80" s="121"/>
      <c r="AXZ80" s="121"/>
      <c r="AYA80" s="121"/>
      <c r="AYB80" s="121"/>
      <c r="AYC80" s="121"/>
      <c r="AYD80" s="121"/>
      <c r="AYE80" s="121"/>
      <c r="AYF80" s="121"/>
      <c r="AYG80" s="121"/>
      <c r="AYH80" s="121"/>
      <c r="AYI80" s="121"/>
      <c r="AYJ80" s="121"/>
      <c r="AYK80" s="121"/>
      <c r="AYL80" s="121"/>
      <c r="AYM80" s="121"/>
      <c r="AYN80" s="121"/>
      <c r="AYO80" s="121"/>
      <c r="AYP80" s="121"/>
      <c r="AYQ80" s="121"/>
      <c r="AYR80" s="121"/>
      <c r="AYS80" s="121"/>
      <c r="AYT80" s="121"/>
      <c r="AYU80" s="121"/>
      <c r="AYV80" s="121"/>
      <c r="AYW80" s="121"/>
      <c r="AYX80" s="121"/>
      <c r="AYY80" s="121"/>
      <c r="AYZ80" s="121"/>
      <c r="AZA80" s="121"/>
      <c r="AZB80" s="121"/>
      <c r="AZC80" s="121"/>
      <c r="AZD80" s="121"/>
      <c r="AZE80" s="121"/>
      <c r="AZF80" s="121"/>
      <c r="AZG80" s="121"/>
      <c r="AZH80" s="121"/>
      <c r="AZI80" s="121"/>
      <c r="AZJ80" s="121"/>
      <c r="AZK80" s="121"/>
      <c r="AZL80" s="121"/>
      <c r="AZM80" s="121"/>
      <c r="AZN80" s="121"/>
      <c r="AZO80" s="121"/>
      <c r="AZP80" s="121"/>
      <c r="AZQ80" s="121"/>
      <c r="AZR80" s="121"/>
      <c r="AZS80" s="121"/>
      <c r="AZT80" s="121"/>
      <c r="AZU80" s="121"/>
      <c r="AZV80" s="121"/>
      <c r="AZW80" s="121"/>
      <c r="AZX80" s="121"/>
      <c r="AZY80" s="121"/>
      <c r="AZZ80" s="121"/>
      <c r="BAA80" s="121"/>
      <c r="BAB80" s="121"/>
      <c r="BAC80" s="121"/>
      <c r="BAD80" s="121"/>
      <c r="BAE80" s="121"/>
      <c r="BAF80" s="121"/>
      <c r="BAG80" s="121"/>
      <c r="BAH80" s="121"/>
      <c r="BAI80" s="121"/>
      <c r="BAJ80" s="121"/>
      <c r="BAK80" s="121"/>
      <c r="BAL80" s="121"/>
      <c r="BAM80" s="121"/>
      <c r="BAN80" s="121"/>
      <c r="BAO80" s="121"/>
      <c r="BAP80" s="121"/>
      <c r="BAQ80" s="121"/>
      <c r="BAR80" s="121"/>
      <c r="BAS80" s="121"/>
      <c r="BAT80" s="121"/>
      <c r="BAU80" s="121"/>
      <c r="BAV80" s="121"/>
      <c r="BAW80" s="121"/>
      <c r="BAX80" s="121"/>
      <c r="BAY80" s="121"/>
      <c r="BAZ80" s="121"/>
      <c r="BBA80" s="121"/>
      <c r="BBB80" s="121"/>
      <c r="BBC80" s="121"/>
      <c r="BBD80" s="121"/>
      <c r="BBE80" s="121"/>
      <c r="BBF80" s="121"/>
      <c r="BBG80" s="121"/>
      <c r="BBH80" s="121"/>
      <c r="BBI80" s="121"/>
      <c r="BBJ80" s="121"/>
      <c r="BBK80" s="121"/>
      <c r="BBL80" s="121"/>
      <c r="BBM80" s="121"/>
      <c r="BBN80" s="121"/>
      <c r="BBO80" s="121"/>
      <c r="BBP80" s="121"/>
      <c r="BBQ80" s="121"/>
      <c r="BBR80" s="121"/>
      <c r="BBS80" s="121"/>
      <c r="BBT80" s="121"/>
      <c r="BBU80" s="121"/>
      <c r="BBV80" s="121"/>
      <c r="BBW80" s="121"/>
      <c r="BBX80" s="121"/>
      <c r="BBY80" s="121"/>
      <c r="BBZ80" s="121"/>
      <c r="BCA80" s="121"/>
      <c r="BCB80" s="121"/>
      <c r="BCC80" s="121"/>
      <c r="BCD80" s="121"/>
      <c r="BCE80" s="121"/>
      <c r="BCF80" s="121"/>
      <c r="BCG80" s="121"/>
      <c r="BCH80" s="121"/>
      <c r="BCI80" s="121"/>
      <c r="BCJ80" s="121"/>
      <c r="BCK80" s="121"/>
      <c r="BCL80" s="121"/>
      <c r="BCM80" s="121"/>
      <c r="BCN80" s="121"/>
      <c r="BCO80" s="121"/>
      <c r="BCP80" s="121"/>
      <c r="BCQ80" s="121"/>
      <c r="BCR80" s="121"/>
      <c r="BCS80" s="121"/>
      <c r="BCT80" s="121"/>
      <c r="BCU80" s="121"/>
      <c r="BCV80" s="121"/>
      <c r="BCW80" s="121"/>
      <c r="BCX80" s="121"/>
      <c r="BCY80" s="121"/>
      <c r="BCZ80" s="121"/>
      <c r="BDA80" s="121"/>
      <c r="BDB80" s="121"/>
      <c r="BDC80" s="121"/>
      <c r="BDD80" s="121"/>
      <c r="BDE80" s="121"/>
      <c r="BDF80" s="121"/>
      <c r="BDG80" s="121"/>
      <c r="BDH80" s="121"/>
      <c r="BDI80" s="121"/>
      <c r="BDJ80" s="121"/>
      <c r="BDK80" s="121"/>
      <c r="BDL80" s="121"/>
      <c r="BDM80" s="121"/>
      <c r="BDN80" s="121"/>
      <c r="BDO80" s="121"/>
      <c r="BDP80" s="121"/>
      <c r="BDQ80" s="121"/>
      <c r="BDR80" s="121"/>
      <c r="BDS80" s="121"/>
      <c r="BDT80" s="121"/>
      <c r="BDU80" s="121"/>
      <c r="BDV80" s="121"/>
      <c r="BDW80" s="121"/>
      <c r="BDX80" s="121"/>
      <c r="BDY80" s="121"/>
      <c r="BDZ80" s="121"/>
      <c r="BEA80" s="121"/>
      <c r="BEB80" s="121"/>
      <c r="BEC80" s="121"/>
      <c r="BED80" s="121"/>
      <c r="BEE80" s="121"/>
      <c r="BEF80" s="121"/>
      <c r="BEG80" s="121"/>
      <c r="BEH80" s="121"/>
      <c r="BEI80" s="121"/>
      <c r="BEJ80" s="121"/>
      <c r="BEK80" s="121"/>
      <c r="BEL80" s="121"/>
      <c r="BEM80" s="121"/>
      <c r="BEN80" s="121"/>
      <c r="BEO80" s="121"/>
      <c r="BEP80" s="121"/>
      <c r="BEQ80" s="121"/>
      <c r="BER80" s="121"/>
      <c r="BES80" s="121"/>
      <c r="BET80" s="121"/>
      <c r="BEU80" s="121"/>
      <c r="BEV80" s="121"/>
      <c r="BEW80" s="121"/>
      <c r="BEX80" s="121"/>
      <c r="BEY80" s="121"/>
      <c r="BEZ80" s="121"/>
      <c r="BFA80" s="121"/>
      <c r="BFB80" s="121"/>
      <c r="BFC80" s="121"/>
      <c r="BFD80" s="121"/>
      <c r="BFE80" s="121"/>
      <c r="BFF80" s="121"/>
      <c r="BFG80" s="121"/>
      <c r="BFH80" s="121"/>
      <c r="BFI80" s="121"/>
      <c r="BFJ80" s="121"/>
      <c r="BFK80" s="121"/>
      <c r="BFL80" s="121"/>
      <c r="BFM80" s="121"/>
      <c r="BFN80" s="121"/>
      <c r="BFO80" s="121"/>
      <c r="BFP80" s="121"/>
      <c r="BFQ80" s="121"/>
      <c r="BFR80" s="121"/>
      <c r="BFS80" s="121"/>
      <c r="BFT80" s="121"/>
      <c r="BFU80" s="121"/>
      <c r="BFV80" s="121"/>
      <c r="BFW80" s="121"/>
      <c r="BFX80" s="121"/>
      <c r="BFY80" s="121"/>
      <c r="BFZ80" s="121"/>
      <c r="BGA80" s="121"/>
      <c r="BGB80" s="121"/>
      <c r="BGC80" s="121"/>
      <c r="BGD80" s="121"/>
      <c r="BGE80" s="121"/>
      <c r="BGF80" s="121"/>
      <c r="BGG80" s="121"/>
      <c r="BGH80" s="121"/>
      <c r="BGI80" s="121"/>
      <c r="BGJ80" s="121"/>
      <c r="BGK80" s="121"/>
      <c r="BGL80" s="121"/>
      <c r="BGM80" s="121"/>
      <c r="BGN80" s="121"/>
      <c r="BGO80" s="121"/>
      <c r="BGP80" s="121"/>
      <c r="BGQ80" s="121"/>
      <c r="BGR80" s="121"/>
      <c r="BGS80" s="121"/>
      <c r="BGT80" s="121"/>
      <c r="BGU80" s="121"/>
      <c r="BGV80" s="121"/>
      <c r="BGW80" s="121"/>
      <c r="BGX80" s="121"/>
      <c r="BGY80" s="121"/>
      <c r="BGZ80" s="121"/>
      <c r="BHA80" s="121"/>
      <c r="BHB80" s="121"/>
      <c r="BHC80" s="121"/>
      <c r="BHD80" s="121"/>
      <c r="BHE80" s="121"/>
      <c r="BHF80" s="121"/>
      <c r="BHG80" s="121"/>
      <c r="BHH80" s="121"/>
      <c r="BHI80" s="121"/>
      <c r="BHJ80" s="121"/>
      <c r="BHK80" s="121"/>
      <c r="BHL80" s="121"/>
      <c r="BHM80" s="121"/>
      <c r="BHN80" s="121"/>
      <c r="BHO80" s="121"/>
      <c r="BHP80" s="121"/>
      <c r="BHQ80" s="121"/>
      <c r="BHR80" s="121"/>
      <c r="BHS80" s="121"/>
      <c r="BHT80" s="121"/>
      <c r="BHU80" s="121"/>
      <c r="BHV80" s="121"/>
      <c r="BHW80" s="121"/>
      <c r="BHX80" s="121"/>
      <c r="BHY80" s="121"/>
      <c r="BHZ80" s="121"/>
      <c r="BIA80" s="121"/>
      <c r="BIB80" s="121"/>
      <c r="BIC80" s="121"/>
      <c r="BID80" s="121"/>
      <c r="BIE80" s="121"/>
      <c r="BIF80" s="121"/>
      <c r="BIG80" s="121"/>
      <c r="BIH80" s="121"/>
      <c r="BII80" s="121"/>
      <c r="BIJ80" s="121"/>
      <c r="BIK80" s="121"/>
      <c r="BIL80" s="121"/>
      <c r="BIM80" s="121"/>
      <c r="BIN80" s="121"/>
      <c r="BIO80" s="121"/>
      <c r="BIP80" s="121"/>
      <c r="BIQ80" s="121"/>
      <c r="BIR80" s="121"/>
      <c r="BIS80" s="121"/>
      <c r="BIT80" s="121"/>
      <c r="BIU80" s="121"/>
      <c r="BIV80" s="121"/>
      <c r="BIW80" s="121"/>
      <c r="BIX80" s="121"/>
      <c r="BIY80" s="121"/>
      <c r="BIZ80" s="121"/>
      <c r="BJA80" s="121"/>
      <c r="BJB80" s="121"/>
      <c r="BJC80" s="121"/>
      <c r="BJD80" s="121"/>
      <c r="BJE80" s="121"/>
      <c r="BJF80" s="121"/>
      <c r="BJG80" s="121"/>
      <c r="BJH80" s="121"/>
      <c r="BJI80" s="121"/>
      <c r="BJJ80" s="121"/>
      <c r="BJK80" s="121"/>
      <c r="BJL80" s="121"/>
      <c r="BJM80" s="121"/>
      <c r="BJN80" s="121"/>
      <c r="BJO80" s="121"/>
      <c r="BJP80" s="121"/>
      <c r="BJQ80" s="121"/>
      <c r="BJR80" s="121"/>
      <c r="BJS80" s="121"/>
      <c r="BJT80" s="121"/>
      <c r="BJU80" s="121"/>
      <c r="BJV80" s="121"/>
      <c r="BJW80" s="121"/>
      <c r="BJX80" s="121"/>
      <c r="BJY80" s="121"/>
      <c r="BJZ80" s="121"/>
      <c r="BKA80" s="121"/>
      <c r="BKB80" s="121"/>
      <c r="BKC80" s="121"/>
      <c r="BKD80" s="121"/>
      <c r="BKE80" s="121"/>
      <c r="BKF80" s="121"/>
      <c r="BKG80" s="121"/>
      <c r="BKH80" s="121"/>
      <c r="BKI80" s="121"/>
      <c r="BKJ80" s="121"/>
      <c r="BKK80" s="121"/>
      <c r="BKL80" s="121"/>
      <c r="BKM80" s="121"/>
      <c r="BKN80" s="121"/>
      <c r="BKO80" s="121"/>
      <c r="BKP80" s="121"/>
      <c r="BKQ80" s="121"/>
      <c r="BKR80" s="121"/>
      <c r="BKS80" s="121"/>
      <c r="BKT80" s="121"/>
      <c r="BKU80" s="121"/>
      <c r="BKV80" s="121"/>
      <c r="BKW80" s="121"/>
      <c r="BKX80" s="121"/>
      <c r="BKY80" s="121"/>
      <c r="BKZ80" s="121"/>
      <c r="BLA80" s="121"/>
      <c r="BLB80" s="121"/>
      <c r="BLC80" s="121"/>
      <c r="BLD80" s="121"/>
      <c r="BLE80" s="121"/>
      <c r="BLF80" s="121"/>
      <c r="BLG80" s="121"/>
      <c r="BLH80" s="121"/>
      <c r="BLI80" s="121"/>
      <c r="BLJ80" s="121"/>
      <c r="BLK80" s="121"/>
      <c r="BLL80" s="121"/>
      <c r="BLM80" s="121"/>
      <c r="BLN80" s="121"/>
      <c r="BLO80" s="121"/>
      <c r="BLP80" s="121"/>
      <c r="BLQ80" s="121"/>
      <c r="BLR80" s="121"/>
      <c r="BLS80" s="121"/>
      <c r="BLT80" s="121"/>
      <c r="BLU80" s="121"/>
      <c r="BLV80" s="121"/>
      <c r="BLW80" s="121"/>
      <c r="BLX80" s="121"/>
      <c r="BLY80" s="121"/>
      <c r="BLZ80" s="121"/>
      <c r="BMA80" s="121"/>
      <c r="BMB80" s="121"/>
      <c r="BMC80" s="121"/>
      <c r="BMD80" s="121"/>
      <c r="BME80" s="121"/>
      <c r="BMF80" s="121"/>
      <c r="BMG80" s="121"/>
      <c r="BMH80" s="121"/>
      <c r="BMI80" s="121"/>
      <c r="BMJ80" s="121"/>
      <c r="BMK80" s="121"/>
      <c r="BML80" s="121"/>
      <c r="BMM80" s="121"/>
      <c r="BMN80" s="121"/>
      <c r="BMO80" s="121"/>
      <c r="BMP80" s="121"/>
      <c r="BMQ80" s="121"/>
      <c r="BMR80" s="121"/>
      <c r="BMS80" s="121"/>
      <c r="BMT80" s="121"/>
      <c r="BMU80" s="121"/>
      <c r="BMV80" s="121"/>
      <c r="BMW80" s="121"/>
      <c r="BMX80" s="121"/>
      <c r="BMY80" s="121"/>
      <c r="BMZ80" s="121"/>
      <c r="BNA80" s="121"/>
      <c r="BNB80" s="121"/>
      <c r="BNC80" s="121"/>
      <c r="BND80" s="121"/>
      <c r="BNE80" s="121"/>
      <c r="BNF80" s="121"/>
      <c r="BNG80" s="121"/>
      <c r="BNH80" s="121"/>
      <c r="BNI80" s="121"/>
      <c r="BNJ80" s="121"/>
      <c r="BNK80" s="121"/>
      <c r="BNL80" s="121"/>
      <c r="BNM80" s="121"/>
      <c r="BNN80" s="121"/>
      <c r="BNO80" s="121"/>
      <c r="BNP80" s="121"/>
      <c r="BNQ80" s="121"/>
      <c r="BNR80" s="121"/>
      <c r="BNS80" s="121"/>
      <c r="BNT80" s="121"/>
      <c r="BNU80" s="121"/>
      <c r="BNV80" s="121"/>
      <c r="BNW80" s="121"/>
      <c r="BNX80" s="121"/>
      <c r="BNY80" s="121"/>
      <c r="BNZ80" s="121"/>
      <c r="BOA80" s="121"/>
      <c r="BOB80" s="121"/>
      <c r="BOC80" s="121"/>
      <c r="BOD80" s="121"/>
      <c r="BOE80" s="121"/>
      <c r="BOF80" s="121"/>
      <c r="BOG80" s="121"/>
      <c r="BOH80" s="121"/>
      <c r="BOI80" s="121"/>
      <c r="BOJ80" s="121"/>
      <c r="BOK80" s="121"/>
      <c r="BOL80" s="121"/>
      <c r="BOM80" s="121"/>
      <c r="BON80" s="121"/>
      <c r="BOO80" s="121"/>
      <c r="BOP80" s="121"/>
      <c r="BOQ80" s="121"/>
      <c r="BOR80" s="121"/>
      <c r="BOS80" s="121"/>
      <c r="BOT80" s="121"/>
      <c r="BOU80" s="121"/>
      <c r="BOV80" s="121"/>
      <c r="BOW80" s="121"/>
      <c r="BOX80" s="121"/>
      <c r="BOY80" s="121"/>
      <c r="BOZ80" s="121"/>
      <c r="BPA80" s="121"/>
      <c r="BPB80" s="121"/>
      <c r="BPC80" s="121"/>
      <c r="BPD80" s="121"/>
      <c r="BPE80" s="121"/>
      <c r="BPF80" s="121"/>
      <c r="BPG80" s="121"/>
      <c r="BPH80" s="121"/>
      <c r="BPI80" s="121"/>
      <c r="BPJ80" s="121"/>
      <c r="BPK80" s="121"/>
      <c r="BPL80" s="121"/>
      <c r="BPM80" s="121"/>
      <c r="BPN80" s="121"/>
      <c r="BPO80" s="121"/>
      <c r="BPP80" s="121"/>
      <c r="BPQ80" s="121"/>
      <c r="BPR80" s="121"/>
      <c r="BPS80" s="121"/>
      <c r="BPT80" s="121"/>
      <c r="BPU80" s="121"/>
      <c r="BPV80" s="121"/>
      <c r="BPW80" s="121"/>
      <c r="BPX80" s="121"/>
      <c r="BPY80" s="121"/>
      <c r="BPZ80" s="121"/>
      <c r="BQA80" s="121"/>
      <c r="BQB80" s="121"/>
      <c r="BQC80" s="121"/>
      <c r="BQD80" s="121"/>
      <c r="BQE80" s="121"/>
      <c r="BQF80" s="121"/>
      <c r="BQG80" s="121"/>
      <c r="BQH80" s="121"/>
      <c r="BQI80" s="121"/>
      <c r="BQJ80" s="121"/>
      <c r="BQK80" s="121"/>
      <c r="BQL80" s="121"/>
      <c r="BQM80" s="121"/>
      <c r="BQN80" s="121"/>
      <c r="BQO80" s="121"/>
      <c r="BQP80" s="121"/>
      <c r="BQQ80" s="121"/>
      <c r="BQR80" s="121"/>
      <c r="BQS80" s="121"/>
      <c r="BQT80" s="121"/>
      <c r="BQU80" s="121"/>
      <c r="BQV80" s="121"/>
      <c r="BQW80" s="121"/>
      <c r="BQX80" s="121"/>
      <c r="BQY80" s="121"/>
      <c r="BQZ80" s="121"/>
      <c r="BRA80" s="121"/>
      <c r="BRB80" s="121"/>
      <c r="BRC80" s="121"/>
      <c r="BRD80" s="121"/>
      <c r="BRE80" s="121"/>
      <c r="BRF80" s="121"/>
      <c r="BRG80" s="121"/>
      <c r="BRH80" s="121"/>
      <c r="BRI80" s="121"/>
      <c r="BRJ80" s="121"/>
      <c r="BRK80" s="121"/>
      <c r="BRL80" s="121"/>
      <c r="BRM80" s="121"/>
      <c r="BRN80" s="121"/>
      <c r="BRO80" s="121"/>
      <c r="BRP80" s="121"/>
      <c r="BRQ80" s="121"/>
      <c r="BRR80" s="121"/>
      <c r="BRS80" s="121"/>
      <c r="BRT80" s="121"/>
      <c r="BRU80" s="121"/>
      <c r="BRV80" s="121"/>
      <c r="BRW80" s="121"/>
      <c r="BRX80" s="121"/>
      <c r="BRY80" s="121"/>
      <c r="BRZ80" s="121"/>
      <c r="BSA80" s="121"/>
      <c r="BSB80" s="121"/>
      <c r="BSC80" s="121"/>
      <c r="BSD80" s="121"/>
      <c r="BSE80" s="121"/>
      <c r="BSF80" s="121"/>
      <c r="BSG80" s="121"/>
      <c r="BSH80" s="121"/>
      <c r="BSI80" s="121"/>
      <c r="BSJ80" s="121"/>
      <c r="BSK80" s="121"/>
      <c r="BSL80" s="121"/>
      <c r="BSM80" s="121"/>
      <c r="BSN80" s="121"/>
      <c r="BSO80" s="121"/>
      <c r="BSP80" s="121"/>
      <c r="BSQ80" s="121"/>
      <c r="BSR80" s="121"/>
      <c r="BSS80" s="121"/>
      <c r="BST80" s="121"/>
      <c r="BSU80" s="121"/>
      <c r="BSV80" s="121"/>
      <c r="BSW80" s="121"/>
      <c r="BSX80" s="121"/>
      <c r="BSY80" s="121"/>
      <c r="BSZ80" s="121"/>
      <c r="BTA80" s="121"/>
      <c r="BTB80" s="121"/>
      <c r="BTC80" s="121"/>
      <c r="BTD80" s="121"/>
      <c r="BTE80" s="121"/>
      <c r="BTF80" s="121"/>
      <c r="BTG80" s="121"/>
      <c r="BTH80" s="121"/>
      <c r="BTI80" s="121"/>
      <c r="BTJ80" s="121"/>
      <c r="BTK80" s="121"/>
      <c r="BTL80" s="121"/>
      <c r="BTM80" s="121"/>
      <c r="BTN80" s="121"/>
      <c r="BTO80" s="121"/>
      <c r="BTP80" s="121"/>
      <c r="BTQ80" s="121"/>
      <c r="BTR80" s="121"/>
      <c r="BTS80" s="121"/>
      <c r="BTT80" s="121"/>
      <c r="BTU80" s="121"/>
      <c r="BTV80" s="121"/>
      <c r="BTW80" s="121"/>
      <c r="BTX80" s="121"/>
      <c r="BTY80" s="121"/>
      <c r="BTZ80" s="121"/>
      <c r="BUA80" s="121"/>
      <c r="BUB80" s="121"/>
      <c r="BUC80" s="121"/>
      <c r="BUD80" s="121"/>
      <c r="BUE80" s="121"/>
      <c r="BUF80" s="121"/>
      <c r="BUG80" s="121"/>
      <c r="BUH80" s="121"/>
      <c r="BUI80" s="121"/>
      <c r="BUJ80" s="121"/>
      <c r="BUK80" s="121"/>
      <c r="BUL80" s="121"/>
      <c r="BUM80" s="121"/>
      <c r="BUN80" s="121"/>
      <c r="BUO80" s="121"/>
      <c r="BUP80" s="121"/>
      <c r="BUQ80" s="121"/>
      <c r="BUR80" s="121"/>
      <c r="BUS80" s="121"/>
      <c r="BUT80" s="121"/>
      <c r="BUU80" s="121"/>
      <c r="BUV80" s="121"/>
      <c r="BUW80" s="121"/>
      <c r="BUX80" s="121"/>
      <c r="BUY80" s="121"/>
      <c r="BUZ80" s="121"/>
      <c r="BVA80" s="121"/>
      <c r="BVB80" s="121"/>
      <c r="BVC80" s="121"/>
      <c r="BVD80" s="121"/>
      <c r="BVE80" s="121"/>
      <c r="BVF80" s="121"/>
      <c r="BVG80" s="121"/>
      <c r="BVH80" s="121"/>
      <c r="BVI80" s="121"/>
      <c r="BVJ80" s="121"/>
      <c r="BVK80" s="121"/>
      <c r="BVL80" s="121"/>
      <c r="BVM80" s="121"/>
      <c r="BVN80" s="121"/>
      <c r="BVO80" s="121"/>
      <c r="BVP80" s="121"/>
      <c r="BVQ80" s="121"/>
      <c r="BVR80" s="121"/>
      <c r="BVS80" s="121"/>
      <c r="BVT80" s="121"/>
      <c r="BVU80" s="121"/>
      <c r="BVV80" s="121"/>
      <c r="BVW80" s="121"/>
      <c r="BVX80" s="121"/>
      <c r="BVY80" s="121"/>
      <c r="BVZ80" s="121"/>
      <c r="BWA80" s="121"/>
      <c r="BWB80" s="121"/>
      <c r="BWC80" s="121"/>
      <c r="BWD80" s="121"/>
      <c r="BWE80" s="121"/>
      <c r="BWF80" s="121"/>
      <c r="BWG80" s="121"/>
      <c r="BWH80" s="121"/>
      <c r="BWI80" s="121"/>
      <c r="BWJ80" s="121"/>
      <c r="BWK80" s="121"/>
      <c r="BWL80" s="121"/>
      <c r="BWM80" s="121"/>
      <c r="BWN80" s="121"/>
      <c r="BWO80" s="121"/>
      <c r="BWP80" s="121"/>
      <c r="BWQ80" s="121"/>
      <c r="BWR80" s="121"/>
      <c r="BWS80" s="121"/>
      <c r="BWT80" s="121"/>
      <c r="BWU80" s="121"/>
      <c r="BWV80" s="121"/>
      <c r="BWW80" s="121"/>
      <c r="BWX80" s="121"/>
      <c r="BWY80" s="121"/>
      <c r="BWZ80" s="121"/>
      <c r="BXA80" s="121"/>
      <c r="BXB80" s="121"/>
      <c r="BXC80" s="121"/>
      <c r="BXD80" s="121"/>
      <c r="BXE80" s="121"/>
      <c r="BXF80" s="121"/>
      <c r="BXG80" s="121"/>
      <c r="BXH80" s="121"/>
      <c r="BXI80" s="121"/>
      <c r="BXJ80" s="121"/>
      <c r="BXK80" s="121"/>
      <c r="BXL80" s="121"/>
      <c r="BXM80" s="121"/>
      <c r="BXN80" s="121"/>
      <c r="BXO80" s="121"/>
      <c r="BXP80" s="121"/>
      <c r="BXQ80" s="121"/>
      <c r="BXR80" s="121"/>
      <c r="BXS80" s="121"/>
      <c r="BXT80" s="121"/>
      <c r="BXU80" s="121"/>
      <c r="BXV80" s="121"/>
      <c r="BXW80" s="121"/>
      <c r="BXX80" s="121"/>
      <c r="BXY80" s="121"/>
      <c r="BXZ80" s="121"/>
      <c r="BYA80" s="121"/>
      <c r="BYB80" s="121"/>
      <c r="BYC80" s="121"/>
      <c r="BYD80" s="121"/>
      <c r="BYE80" s="121"/>
      <c r="BYF80" s="121"/>
      <c r="BYG80" s="121"/>
      <c r="BYH80" s="121"/>
      <c r="BYI80" s="121"/>
      <c r="BYJ80" s="121"/>
      <c r="BYK80" s="121"/>
      <c r="BYL80" s="121"/>
      <c r="BYM80" s="121"/>
      <c r="BYN80" s="121"/>
      <c r="BYO80" s="121"/>
      <c r="BYP80" s="121"/>
      <c r="BYQ80" s="121"/>
      <c r="BYR80" s="121"/>
      <c r="BYS80" s="121"/>
      <c r="BYT80" s="121"/>
      <c r="BYU80" s="121"/>
      <c r="BYV80" s="121"/>
      <c r="BYW80" s="121"/>
      <c r="BYX80" s="121"/>
      <c r="BYY80" s="121"/>
      <c r="BYZ80" s="121"/>
      <c r="BZA80" s="121"/>
      <c r="BZB80" s="121"/>
      <c r="BZC80" s="121"/>
      <c r="BZD80" s="121"/>
      <c r="BZE80" s="121"/>
      <c r="BZF80" s="121"/>
      <c r="BZG80" s="121"/>
      <c r="BZH80" s="121"/>
      <c r="BZI80" s="121"/>
      <c r="BZJ80" s="121"/>
      <c r="BZK80" s="121"/>
      <c r="BZL80" s="121"/>
      <c r="BZM80" s="121"/>
      <c r="BZN80" s="121"/>
      <c r="BZO80" s="121"/>
      <c r="BZP80" s="121"/>
      <c r="BZQ80" s="121"/>
      <c r="BZR80" s="121"/>
      <c r="BZS80" s="121"/>
      <c r="BZT80" s="121"/>
      <c r="BZU80" s="121"/>
      <c r="BZV80" s="121"/>
      <c r="BZW80" s="121"/>
      <c r="BZX80" s="121"/>
      <c r="BZY80" s="121"/>
      <c r="BZZ80" s="121"/>
      <c r="CAA80" s="121"/>
      <c r="CAB80" s="121"/>
      <c r="CAC80" s="121"/>
      <c r="CAD80" s="121"/>
      <c r="CAE80" s="121"/>
      <c r="CAF80" s="121"/>
      <c r="CAG80" s="121"/>
      <c r="CAH80" s="121"/>
      <c r="CAI80" s="121"/>
      <c r="CAJ80" s="121"/>
      <c r="CAK80" s="121"/>
      <c r="CAL80" s="121"/>
      <c r="CAM80" s="121"/>
      <c r="CAN80" s="121"/>
      <c r="CAO80" s="121"/>
      <c r="CAP80" s="121"/>
      <c r="CAQ80" s="121"/>
      <c r="CAR80" s="121"/>
      <c r="CAS80" s="121"/>
      <c r="CAT80" s="121"/>
      <c r="CAU80" s="121"/>
      <c r="CAV80" s="121"/>
      <c r="CAW80" s="121"/>
      <c r="CAX80" s="121"/>
      <c r="CAY80" s="121"/>
      <c r="CAZ80" s="121"/>
      <c r="CBA80" s="121"/>
      <c r="CBB80" s="121"/>
      <c r="CBC80" s="121"/>
      <c r="CBD80" s="121"/>
      <c r="CBE80" s="121"/>
      <c r="CBF80" s="121"/>
      <c r="CBG80" s="121"/>
      <c r="CBH80" s="121"/>
      <c r="CBI80" s="121"/>
      <c r="CBJ80" s="121"/>
      <c r="CBK80" s="121"/>
      <c r="CBL80" s="121"/>
      <c r="CBM80" s="121"/>
      <c r="CBN80" s="121"/>
      <c r="CBO80" s="121"/>
      <c r="CBP80" s="121"/>
      <c r="CBQ80" s="121"/>
      <c r="CBR80" s="121"/>
      <c r="CBS80" s="121"/>
      <c r="CBT80" s="121"/>
      <c r="CBU80" s="121"/>
      <c r="CBV80" s="121"/>
      <c r="CBW80" s="121"/>
      <c r="CBX80" s="121"/>
      <c r="CBY80" s="121"/>
      <c r="CBZ80" s="121"/>
      <c r="CCA80" s="121"/>
      <c r="CCB80" s="121"/>
      <c r="CCC80" s="121"/>
      <c r="CCD80" s="121"/>
      <c r="CCE80" s="121"/>
      <c r="CCF80" s="121"/>
      <c r="CCG80" s="121"/>
      <c r="CCH80" s="121"/>
      <c r="CCI80" s="121"/>
      <c r="CCJ80" s="121"/>
      <c r="CCK80" s="121"/>
      <c r="CCL80" s="121"/>
      <c r="CCM80" s="121"/>
      <c r="CCN80" s="121"/>
      <c r="CCO80" s="121"/>
      <c r="CCP80" s="121"/>
      <c r="CCQ80" s="121"/>
      <c r="CCR80" s="121"/>
      <c r="CCS80" s="121"/>
      <c r="CCT80" s="121"/>
      <c r="CCU80" s="121"/>
      <c r="CCV80" s="121"/>
      <c r="CCW80" s="121"/>
      <c r="CCX80" s="121"/>
      <c r="CCY80" s="121"/>
      <c r="CCZ80" s="121"/>
      <c r="CDA80" s="121"/>
      <c r="CDB80" s="121"/>
      <c r="CDC80" s="121"/>
      <c r="CDD80" s="121"/>
      <c r="CDE80" s="121"/>
      <c r="CDF80" s="121"/>
      <c r="CDG80" s="121"/>
      <c r="CDH80" s="121"/>
      <c r="CDI80" s="121"/>
      <c r="CDJ80" s="121"/>
      <c r="CDK80" s="121"/>
      <c r="CDL80" s="121"/>
      <c r="CDM80" s="121"/>
      <c r="CDN80" s="121"/>
      <c r="CDO80" s="121"/>
      <c r="CDP80" s="121"/>
      <c r="CDQ80" s="121"/>
      <c r="CDR80" s="121"/>
      <c r="CDS80" s="121"/>
      <c r="CDT80" s="121"/>
      <c r="CDU80" s="121"/>
      <c r="CDV80" s="121"/>
      <c r="CDW80" s="121"/>
      <c r="CDX80" s="121"/>
      <c r="CDY80" s="121"/>
      <c r="CDZ80" s="121"/>
      <c r="CEA80" s="121"/>
      <c r="CEB80" s="121"/>
      <c r="CEC80" s="121"/>
      <c r="CED80" s="121"/>
      <c r="CEE80" s="121"/>
      <c r="CEF80" s="121"/>
      <c r="CEG80" s="121"/>
      <c r="CEH80" s="121"/>
      <c r="CEI80" s="121"/>
      <c r="CEJ80" s="121"/>
      <c r="CEK80" s="121"/>
      <c r="CEL80" s="121"/>
      <c r="CEM80" s="121"/>
      <c r="CEN80" s="121"/>
      <c r="CEO80" s="121"/>
      <c r="CEP80" s="121"/>
      <c r="CEQ80" s="121"/>
      <c r="CER80" s="121"/>
      <c r="CES80" s="121"/>
      <c r="CET80" s="121"/>
      <c r="CEU80" s="121"/>
      <c r="CEV80" s="121"/>
      <c r="CEW80" s="121"/>
      <c r="CEX80" s="121"/>
      <c r="CEY80" s="121"/>
      <c r="CEZ80" s="121"/>
      <c r="CFA80" s="121"/>
      <c r="CFB80" s="121"/>
      <c r="CFC80" s="121"/>
      <c r="CFD80" s="121"/>
      <c r="CFE80" s="121"/>
      <c r="CFF80" s="121"/>
      <c r="CFG80" s="121"/>
      <c r="CFH80" s="121"/>
      <c r="CFI80" s="121"/>
      <c r="CFJ80" s="121"/>
      <c r="CFK80" s="121"/>
      <c r="CFL80" s="121"/>
      <c r="CFM80" s="121"/>
      <c r="CFN80" s="121"/>
      <c r="CFO80" s="121"/>
      <c r="CFP80" s="121"/>
      <c r="CFQ80" s="121"/>
      <c r="CFR80" s="121"/>
      <c r="CFS80" s="121"/>
      <c r="CFT80" s="121"/>
      <c r="CFU80" s="121"/>
      <c r="CFV80" s="121"/>
      <c r="CFW80" s="121"/>
      <c r="CFX80" s="121"/>
      <c r="CFY80" s="121"/>
      <c r="CFZ80" s="121"/>
      <c r="CGA80" s="121"/>
      <c r="CGB80" s="121"/>
      <c r="CGC80" s="121"/>
      <c r="CGD80" s="121"/>
      <c r="CGE80" s="121"/>
      <c r="CGF80" s="121"/>
      <c r="CGG80" s="121"/>
      <c r="CGH80" s="121"/>
      <c r="CGI80" s="121"/>
      <c r="CGJ80" s="121"/>
      <c r="CGK80" s="121"/>
      <c r="CGL80" s="121"/>
      <c r="CGM80" s="121"/>
      <c r="CGN80" s="121"/>
      <c r="CGO80" s="121"/>
      <c r="CGP80" s="121"/>
      <c r="CGQ80" s="121"/>
      <c r="CGR80" s="121"/>
      <c r="CGS80" s="121"/>
      <c r="CGT80" s="121"/>
      <c r="CGU80" s="121"/>
      <c r="CGV80" s="121"/>
      <c r="CGW80" s="121"/>
      <c r="CGX80" s="121"/>
      <c r="CGY80" s="121"/>
      <c r="CGZ80" s="121"/>
      <c r="CHA80" s="121"/>
      <c r="CHB80" s="121"/>
      <c r="CHC80" s="121"/>
      <c r="CHD80" s="121"/>
      <c r="CHE80" s="121"/>
      <c r="CHF80" s="121"/>
      <c r="CHG80" s="121"/>
      <c r="CHH80" s="121"/>
      <c r="CHI80" s="121"/>
      <c r="CHJ80" s="121"/>
      <c r="CHK80" s="121"/>
      <c r="CHL80" s="121"/>
      <c r="CHM80" s="121"/>
      <c r="CHN80" s="121"/>
      <c r="CHO80" s="121"/>
      <c r="CHP80" s="121"/>
      <c r="CHQ80" s="121"/>
      <c r="CHR80" s="121"/>
      <c r="CHS80" s="121"/>
      <c r="CHT80" s="121"/>
      <c r="CHU80" s="121"/>
      <c r="CHV80" s="121"/>
      <c r="CHW80" s="121"/>
      <c r="CHX80" s="121"/>
      <c r="CHY80" s="121"/>
      <c r="CHZ80" s="121"/>
      <c r="CIA80" s="121"/>
      <c r="CIB80" s="121"/>
      <c r="CIC80" s="121"/>
      <c r="CID80" s="121"/>
      <c r="CIE80" s="121"/>
      <c r="CIF80" s="121"/>
      <c r="CIG80" s="121"/>
      <c r="CIH80" s="121"/>
      <c r="CII80" s="121"/>
      <c r="CIJ80" s="121"/>
      <c r="CIK80" s="121"/>
      <c r="CIL80" s="121"/>
      <c r="CIM80" s="121"/>
      <c r="CIN80" s="121"/>
      <c r="CIO80" s="121"/>
      <c r="CIP80" s="121"/>
      <c r="CIQ80" s="121"/>
      <c r="CIR80" s="121"/>
      <c r="CIS80" s="121"/>
      <c r="CIT80" s="121"/>
      <c r="CIU80" s="121"/>
      <c r="CIV80" s="121"/>
      <c r="CIW80" s="121"/>
      <c r="CIX80" s="121"/>
      <c r="CIY80" s="121"/>
      <c r="CIZ80" s="121"/>
      <c r="CJA80" s="121"/>
      <c r="CJB80" s="121"/>
      <c r="CJC80" s="121"/>
      <c r="CJD80" s="121"/>
      <c r="CJE80" s="121"/>
      <c r="CJF80" s="121"/>
      <c r="CJG80" s="121"/>
      <c r="CJH80" s="121"/>
      <c r="CJI80" s="121"/>
      <c r="CJJ80" s="121"/>
      <c r="CJK80" s="121"/>
      <c r="CJL80" s="121"/>
      <c r="CJM80" s="121"/>
      <c r="CJN80" s="121"/>
      <c r="CJO80" s="121"/>
      <c r="CJP80" s="121"/>
      <c r="CJQ80" s="121"/>
      <c r="CJR80" s="121"/>
      <c r="CJS80" s="121"/>
      <c r="CJT80" s="121"/>
      <c r="CJU80" s="121"/>
      <c r="CJV80" s="121"/>
      <c r="CJW80" s="121"/>
      <c r="CJX80" s="121"/>
      <c r="CJY80" s="121"/>
      <c r="CJZ80" s="121"/>
      <c r="CKA80" s="121"/>
      <c r="CKB80" s="121"/>
      <c r="CKC80" s="121"/>
      <c r="CKD80" s="121"/>
      <c r="CKE80" s="121"/>
      <c r="CKF80" s="121"/>
      <c r="CKG80" s="121"/>
      <c r="CKH80" s="121"/>
      <c r="CKI80" s="121"/>
      <c r="CKJ80" s="121"/>
      <c r="CKK80" s="121"/>
      <c r="CKL80" s="121"/>
      <c r="CKM80" s="121"/>
      <c r="CKN80" s="121"/>
      <c r="CKO80" s="121"/>
      <c r="CKP80" s="121"/>
      <c r="CKQ80" s="121"/>
      <c r="CKR80" s="121"/>
      <c r="CKS80" s="121"/>
      <c r="CKT80" s="121"/>
      <c r="CKU80" s="121"/>
      <c r="CKV80" s="121"/>
      <c r="CKW80" s="121"/>
      <c r="CKX80" s="121"/>
      <c r="CKY80" s="121"/>
      <c r="CKZ80" s="121"/>
      <c r="CLA80" s="121"/>
      <c r="CLB80" s="121"/>
      <c r="CLC80" s="121"/>
      <c r="CLD80" s="121"/>
      <c r="CLE80" s="121"/>
      <c r="CLF80" s="121"/>
      <c r="CLG80" s="121"/>
      <c r="CLH80" s="121"/>
      <c r="CLI80" s="121"/>
      <c r="CLJ80" s="121"/>
      <c r="CLK80" s="121"/>
      <c r="CLL80" s="121"/>
      <c r="CLM80" s="121"/>
      <c r="CLN80" s="121"/>
      <c r="CLO80" s="121"/>
      <c r="CLP80" s="121"/>
      <c r="CLQ80" s="121"/>
      <c r="CLR80" s="121"/>
      <c r="CLS80" s="121"/>
      <c r="CLT80" s="121"/>
      <c r="CLU80" s="121"/>
      <c r="CLV80" s="121"/>
      <c r="CLW80" s="121"/>
      <c r="CLX80" s="121"/>
      <c r="CLY80" s="121"/>
      <c r="CLZ80" s="121"/>
      <c r="CMA80" s="121"/>
      <c r="CMB80" s="121"/>
      <c r="CMC80" s="121"/>
      <c r="CMD80" s="121"/>
      <c r="CME80" s="121"/>
      <c r="CMF80" s="121"/>
      <c r="CMG80" s="121"/>
      <c r="CMH80" s="121"/>
      <c r="CMI80" s="121"/>
      <c r="CMJ80" s="121"/>
      <c r="CMK80" s="121"/>
      <c r="CML80" s="121"/>
      <c r="CMM80" s="121"/>
      <c r="CMN80" s="121"/>
      <c r="CMO80" s="121"/>
      <c r="CMP80" s="121"/>
      <c r="CMQ80" s="121"/>
      <c r="CMR80" s="121"/>
      <c r="CMS80" s="121"/>
      <c r="CMT80" s="121"/>
      <c r="CMU80" s="121"/>
      <c r="CMV80" s="121"/>
      <c r="CMW80" s="121"/>
      <c r="CMX80" s="121"/>
      <c r="CMY80" s="121"/>
      <c r="CMZ80" s="121"/>
      <c r="CNA80" s="121"/>
      <c r="CNB80" s="121"/>
      <c r="CNC80" s="121"/>
      <c r="CND80" s="121"/>
      <c r="CNE80" s="121"/>
      <c r="CNF80" s="121"/>
      <c r="CNG80" s="121"/>
      <c r="CNH80" s="121"/>
      <c r="CNI80" s="121"/>
      <c r="CNJ80" s="121"/>
      <c r="CNK80" s="121"/>
      <c r="CNL80" s="121"/>
      <c r="CNM80" s="121"/>
      <c r="CNN80" s="121"/>
      <c r="CNO80" s="121"/>
      <c r="CNP80" s="121"/>
      <c r="CNQ80" s="121"/>
      <c r="CNR80" s="121"/>
      <c r="CNS80" s="121"/>
      <c r="CNT80" s="121"/>
      <c r="CNU80" s="121"/>
      <c r="CNV80" s="121"/>
      <c r="CNW80" s="121"/>
      <c r="CNX80" s="121"/>
      <c r="CNY80" s="121"/>
      <c r="CNZ80" s="121"/>
      <c r="COA80" s="121"/>
      <c r="COB80" s="121"/>
      <c r="COC80" s="121"/>
      <c r="COD80" s="121"/>
      <c r="COE80" s="121"/>
      <c r="COF80" s="121"/>
      <c r="COG80" s="121"/>
      <c r="COH80" s="121"/>
      <c r="COI80" s="121"/>
      <c r="COJ80" s="121"/>
      <c r="COK80" s="121"/>
      <c r="COL80" s="121"/>
      <c r="COM80" s="121"/>
      <c r="CON80" s="121"/>
      <c r="COO80" s="121"/>
      <c r="COP80" s="121"/>
      <c r="COQ80" s="121"/>
      <c r="COR80" s="121"/>
      <c r="COS80" s="121"/>
      <c r="COT80" s="121"/>
      <c r="COU80" s="121"/>
      <c r="COV80" s="121"/>
      <c r="COW80" s="121"/>
      <c r="COX80" s="121"/>
      <c r="COY80" s="121"/>
      <c r="COZ80" s="121"/>
      <c r="CPA80" s="121"/>
      <c r="CPB80" s="121"/>
      <c r="CPC80" s="121"/>
      <c r="CPD80" s="121"/>
      <c r="CPE80" s="121"/>
      <c r="CPF80" s="121"/>
      <c r="CPG80" s="121"/>
      <c r="CPH80" s="121"/>
      <c r="CPI80" s="121"/>
      <c r="CPJ80" s="121"/>
      <c r="CPK80" s="121"/>
      <c r="CPL80" s="121"/>
      <c r="CPM80" s="121"/>
      <c r="CPN80" s="121"/>
      <c r="CPO80" s="121"/>
      <c r="CPP80" s="121"/>
      <c r="CPQ80" s="121"/>
      <c r="CPR80" s="121"/>
      <c r="CPS80" s="121"/>
      <c r="CPT80" s="121"/>
      <c r="CPU80" s="121"/>
      <c r="CPV80" s="121"/>
      <c r="CPW80" s="121"/>
      <c r="CPX80" s="121"/>
      <c r="CPY80" s="121"/>
      <c r="CPZ80" s="121"/>
      <c r="CQA80" s="121"/>
      <c r="CQB80" s="121"/>
      <c r="CQC80" s="121"/>
      <c r="CQD80" s="121"/>
      <c r="CQE80" s="121"/>
      <c r="CQF80" s="121"/>
      <c r="CQG80" s="121"/>
      <c r="CQH80" s="121"/>
      <c r="CQI80" s="121"/>
      <c r="CQJ80" s="121"/>
      <c r="CQK80" s="121"/>
      <c r="CQL80" s="121"/>
      <c r="CQM80" s="121"/>
      <c r="CQN80" s="121"/>
      <c r="CQO80" s="121"/>
      <c r="CQP80" s="121"/>
      <c r="CQQ80" s="121"/>
      <c r="CQR80" s="121"/>
      <c r="CQS80" s="121"/>
      <c r="CQT80" s="121"/>
      <c r="CQU80" s="121"/>
      <c r="CQV80" s="121"/>
      <c r="CQW80" s="121"/>
      <c r="CQX80" s="121"/>
      <c r="CQY80" s="121"/>
      <c r="CQZ80" s="121"/>
      <c r="CRA80" s="121"/>
      <c r="CRB80" s="121"/>
      <c r="CRC80" s="121"/>
      <c r="CRD80" s="121"/>
      <c r="CRE80" s="121"/>
      <c r="CRF80" s="121"/>
      <c r="CRG80" s="121"/>
      <c r="CRH80" s="121"/>
      <c r="CRI80" s="121"/>
      <c r="CRJ80" s="121"/>
      <c r="CRK80" s="121"/>
      <c r="CRL80" s="121"/>
      <c r="CRM80" s="121"/>
      <c r="CRN80" s="121"/>
      <c r="CRO80" s="121"/>
      <c r="CRP80" s="121"/>
      <c r="CRQ80" s="121"/>
      <c r="CRR80" s="121"/>
      <c r="CRS80" s="121"/>
      <c r="CRT80" s="121"/>
      <c r="CRU80" s="121"/>
      <c r="CRV80" s="121"/>
      <c r="CRW80" s="121"/>
      <c r="CRX80" s="121"/>
      <c r="CRY80" s="121"/>
      <c r="CRZ80" s="121"/>
      <c r="CSA80" s="121"/>
      <c r="CSB80" s="121"/>
      <c r="CSC80" s="121"/>
      <c r="CSD80" s="121"/>
      <c r="CSE80" s="121"/>
      <c r="CSF80" s="121"/>
      <c r="CSG80" s="121"/>
      <c r="CSH80" s="121"/>
      <c r="CSI80" s="121"/>
      <c r="CSJ80" s="121"/>
      <c r="CSK80" s="121"/>
      <c r="CSL80" s="121"/>
      <c r="CSM80" s="121"/>
      <c r="CSN80" s="121"/>
      <c r="CSO80" s="121"/>
      <c r="CSP80" s="121"/>
      <c r="CSQ80" s="121"/>
      <c r="CSR80" s="121"/>
      <c r="CSS80" s="121"/>
      <c r="CST80" s="121"/>
      <c r="CSU80" s="121"/>
      <c r="CSV80" s="121"/>
      <c r="CSW80" s="121"/>
      <c r="CSX80" s="121"/>
      <c r="CSY80" s="121"/>
      <c r="CSZ80" s="121"/>
      <c r="CTA80" s="121"/>
      <c r="CTB80" s="121"/>
      <c r="CTC80" s="121"/>
      <c r="CTD80" s="121"/>
      <c r="CTE80" s="121"/>
      <c r="CTF80" s="121"/>
      <c r="CTG80" s="121"/>
      <c r="CTH80" s="121"/>
      <c r="CTI80" s="121"/>
      <c r="CTJ80" s="121"/>
      <c r="CTK80" s="121"/>
      <c r="CTL80" s="121"/>
      <c r="CTM80" s="121"/>
      <c r="CTN80" s="121"/>
      <c r="CTO80" s="121"/>
      <c r="CTP80" s="121"/>
      <c r="CTQ80" s="121"/>
      <c r="CTR80" s="121"/>
      <c r="CTS80" s="121"/>
      <c r="CTT80" s="121"/>
      <c r="CTU80" s="121"/>
      <c r="CTV80" s="121"/>
      <c r="CTW80" s="121"/>
      <c r="CTX80" s="121"/>
      <c r="CTY80" s="121"/>
      <c r="CTZ80" s="121"/>
      <c r="CUA80" s="121"/>
      <c r="CUB80" s="121"/>
      <c r="CUC80" s="121"/>
      <c r="CUD80" s="121"/>
      <c r="CUE80" s="121"/>
      <c r="CUF80" s="121"/>
      <c r="CUG80" s="121"/>
      <c r="CUH80" s="121"/>
      <c r="CUI80" s="121"/>
      <c r="CUJ80" s="121"/>
      <c r="CUK80" s="121"/>
      <c r="CUL80" s="121"/>
      <c r="CUM80" s="121"/>
      <c r="CUN80" s="121"/>
      <c r="CUO80" s="121"/>
      <c r="CUP80" s="121"/>
      <c r="CUQ80" s="121"/>
      <c r="CUR80" s="121"/>
      <c r="CUS80" s="121"/>
      <c r="CUT80" s="121"/>
      <c r="CUU80" s="121"/>
      <c r="CUV80" s="121"/>
      <c r="CUW80" s="121"/>
      <c r="CUX80" s="121"/>
      <c r="CUY80" s="121"/>
      <c r="CUZ80" s="121"/>
      <c r="CVA80" s="121"/>
      <c r="CVB80" s="121"/>
      <c r="CVC80" s="121"/>
      <c r="CVD80" s="121"/>
      <c r="CVE80" s="121"/>
      <c r="CVF80" s="121"/>
      <c r="CVG80" s="121"/>
      <c r="CVH80" s="121"/>
      <c r="CVI80" s="121"/>
      <c r="CVJ80" s="121"/>
      <c r="CVK80" s="121"/>
      <c r="CVL80" s="121"/>
      <c r="CVM80" s="121"/>
      <c r="CVN80" s="121"/>
      <c r="CVO80" s="121"/>
      <c r="CVP80" s="121"/>
      <c r="CVQ80" s="121"/>
      <c r="CVR80" s="121"/>
      <c r="CVS80" s="121"/>
      <c r="CVT80" s="121"/>
      <c r="CVU80" s="121"/>
      <c r="CVV80" s="121"/>
      <c r="CVW80" s="121"/>
      <c r="CVX80" s="121"/>
      <c r="CVY80" s="121"/>
      <c r="CVZ80" s="121"/>
      <c r="CWA80" s="121"/>
      <c r="CWB80" s="121"/>
      <c r="CWC80" s="121"/>
      <c r="CWD80" s="121"/>
      <c r="CWE80" s="121"/>
      <c r="CWF80" s="121"/>
      <c r="CWG80" s="121"/>
      <c r="CWH80" s="121"/>
      <c r="CWI80" s="121"/>
      <c r="CWJ80" s="121"/>
      <c r="CWK80" s="121"/>
      <c r="CWL80" s="121"/>
      <c r="CWM80" s="121"/>
      <c r="CWN80" s="121"/>
      <c r="CWO80" s="121"/>
      <c r="CWP80" s="121"/>
      <c r="CWQ80" s="121"/>
      <c r="CWR80" s="121"/>
      <c r="CWS80" s="121"/>
      <c r="CWT80" s="121"/>
      <c r="CWU80" s="121"/>
      <c r="CWV80" s="121"/>
      <c r="CWW80" s="121"/>
      <c r="CWX80" s="121"/>
      <c r="CWY80" s="121"/>
      <c r="CWZ80" s="121"/>
      <c r="CXA80" s="121"/>
      <c r="CXB80" s="121"/>
      <c r="CXC80" s="121"/>
      <c r="CXD80" s="121"/>
      <c r="CXE80" s="121"/>
      <c r="CXF80" s="121"/>
      <c r="CXG80" s="121"/>
      <c r="CXH80" s="121"/>
      <c r="CXI80" s="121"/>
      <c r="CXJ80" s="121"/>
      <c r="CXK80" s="121"/>
      <c r="CXL80" s="121"/>
      <c r="CXM80" s="121"/>
      <c r="CXN80" s="121"/>
      <c r="CXO80" s="121"/>
      <c r="CXP80" s="121"/>
      <c r="CXQ80" s="121"/>
      <c r="CXR80" s="121"/>
      <c r="CXS80" s="121"/>
      <c r="CXT80" s="121"/>
      <c r="CXU80" s="121"/>
      <c r="CXV80" s="121"/>
      <c r="CXW80" s="121"/>
      <c r="CXX80" s="121"/>
      <c r="CXY80" s="121"/>
      <c r="CXZ80" s="121"/>
      <c r="CYA80" s="121"/>
      <c r="CYB80" s="121"/>
      <c r="CYC80" s="121"/>
      <c r="CYD80" s="121"/>
      <c r="CYE80" s="121"/>
      <c r="CYF80" s="121"/>
      <c r="CYG80" s="121"/>
      <c r="CYH80" s="121"/>
      <c r="CYI80" s="121"/>
      <c r="CYJ80" s="121"/>
      <c r="CYK80" s="121"/>
      <c r="CYL80" s="121"/>
      <c r="CYM80" s="121"/>
      <c r="CYN80" s="121"/>
      <c r="CYO80" s="121"/>
      <c r="CYP80" s="121"/>
      <c r="CYQ80" s="121"/>
      <c r="CYR80" s="121"/>
      <c r="CYS80" s="121"/>
      <c r="CYT80" s="121"/>
      <c r="CYU80" s="121"/>
      <c r="CYV80" s="121"/>
      <c r="CYW80" s="121"/>
      <c r="CYX80" s="121"/>
      <c r="CYY80" s="121"/>
      <c r="CYZ80" s="121"/>
      <c r="CZA80" s="121"/>
      <c r="CZB80" s="121"/>
      <c r="CZC80" s="121"/>
      <c r="CZD80" s="121"/>
      <c r="CZE80" s="121"/>
      <c r="CZF80" s="121"/>
      <c r="CZG80" s="121"/>
      <c r="CZH80" s="121"/>
      <c r="CZI80" s="121"/>
      <c r="CZJ80" s="121"/>
      <c r="CZK80" s="121"/>
      <c r="CZL80" s="121"/>
      <c r="CZM80" s="121"/>
      <c r="CZN80" s="121"/>
      <c r="CZO80" s="121"/>
      <c r="CZP80" s="121"/>
      <c r="CZQ80" s="121"/>
      <c r="CZR80" s="121"/>
      <c r="CZS80" s="121"/>
      <c r="CZT80" s="121"/>
      <c r="CZU80" s="121"/>
      <c r="CZV80" s="121"/>
      <c r="CZW80" s="121"/>
      <c r="CZX80" s="121"/>
      <c r="CZY80" s="121"/>
      <c r="CZZ80" s="121"/>
      <c r="DAA80" s="121"/>
      <c r="DAB80" s="121"/>
      <c r="DAC80" s="121"/>
      <c r="DAD80" s="121"/>
      <c r="DAE80" s="121"/>
      <c r="DAF80" s="121"/>
      <c r="DAG80" s="121"/>
      <c r="DAH80" s="121"/>
      <c r="DAI80" s="121"/>
      <c r="DAJ80" s="121"/>
      <c r="DAK80" s="121"/>
      <c r="DAL80" s="121"/>
      <c r="DAM80" s="121"/>
      <c r="DAN80" s="121"/>
      <c r="DAO80" s="121"/>
      <c r="DAP80" s="121"/>
      <c r="DAQ80" s="121"/>
      <c r="DAR80" s="121"/>
      <c r="DAS80" s="121"/>
      <c r="DAT80" s="121"/>
      <c r="DAU80" s="121"/>
      <c r="DAV80" s="121"/>
      <c r="DAW80" s="121"/>
      <c r="DAX80" s="121"/>
      <c r="DAY80" s="121"/>
      <c r="DAZ80" s="121"/>
      <c r="DBA80" s="121"/>
      <c r="DBB80" s="121"/>
      <c r="DBC80" s="121"/>
      <c r="DBD80" s="121"/>
      <c r="DBE80" s="121"/>
      <c r="DBF80" s="121"/>
      <c r="DBG80" s="121"/>
      <c r="DBH80" s="121"/>
      <c r="DBI80" s="121"/>
      <c r="DBJ80" s="121"/>
      <c r="DBK80" s="121"/>
      <c r="DBL80" s="121"/>
      <c r="DBM80" s="121"/>
      <c r="DBN80" s="121"/>
      <c r="DBO80" s="121"/>
      <c r="DBP80" s="121"/>
      <c r="DBQ80" s="121"/>
      <c r="DBR80" s="121"/>
      <c r="DBS80" s="121"/>
      <c r="DBT80" s="121"/>
      <c r="DBU80" s="121"/>
      <c r="DBV80" s="121"/>
      <c r="DBW80" s="121"/>
      <c r="DBX80" s="121"/>
      <c r="DBY80" s="121"/>
      <c r="DBZ80" s="121"/>
      <c r="DCA80" s="121"/>
      <c r="DCB80" s="121"/>
      <c r="DCC80" s="121"/>
      <c r="DCD80" s="121"/>
      <c r="DCE80" s="121"/>
      <c r="DCF80" s="121"/>
      <c r="DCG80" s="121"/>
      <c r="DCH80" s="121"/>
      <c r="DCI80" s="121"/>
      <c r="DCJ80" s="121"/>
      <c r="DCK80" s="121"/>
      <c r="DCL80" s="121"/>
      <c r="DCM80" s="121"/>
      <c r="DCN80" s="121"/>
      <c r="DCO80" s="121"/>
      <c r="DCP80" s="121"/>
      <c r="DCQ80" s="121"/>
      <c r="DCR80" s="121"/>
      <c r="DCS80" s="121"/>
      <c r="DCT80" s="121"/>
      <c r="DCU80" s="121"/>
      <c r="DCV80" s="121"/>
      <c r="DCW80" s="121"/>
      <c r="DCX80" s="121"/>
      <c r="DCY80" s="121"/>
      <c r="DCZ80" s="121"/>
      <c r="DDA80" s="121"/>
      <c r="DDB80" s="121"/>
      <c r="DDC80" s="121"/>
      <c r="DDD80" s="121"/>
      <c r="DDE80" s="121"/>
      <c r="DDF80" s="121"/>
      <c r="DDG80" s="121"/>
      <c r="DDH80" s="121"/>
      <c r="DDI80" s="121"/>
      <c r="DDJ80" s="121"/>
      <c r="DDK80" s="121"/>
      <c r="DDL80" s="121"/>
      <c r="DDM80" s="121"/>
      <c r="DDN80" s="121"/>
      <c r="DDO80" s="121"/>
      <c r="DDP80" s="121"/>
      <c r="DDQ80" s="121"/>
      <c r="DDR80" s="121"/>
      <c r="DDS80" s="121"/>
      <c r="DDT80" s="121"/>
      <c r="DDU80" s="121"/>
      <c r="DDV80" s="121"/>
      <c r="DDW80" s="121"/>
      <c r="DDX80" s="121"/>
      <c r="DDY80" s="121"/>
      <c r="DDZ80" s="121"/>
      <c r="DEA80" s="121"/>
      <c r="DEB80" s="121"/>
      <c r="DEC80" s="121"/>
      <c r="DED80" s="121"/>
      <c r="DEE80" s="121"/>
      <c r="DEF80" s="121"/>
      <c r="DEG80" s="121"/>
      <c r="DEH80" s="121"/>
      <c r="DEI80" s="121"/>
      <c r="DEJ80" s="121"/>
      <c r="DEK80" s="121"/>
      <c r="DEL80" s="121"/>
      <c r="DEM80" s="121"/>
      <c r="DEN80" s="121"/>
      <c r="DEO80" s="121"/>
      <c r="DEP80" s="121"/>
      <c r="DEQ80" s="121"/>
      <c r="DER80" s="121"/>
      <c r="DES80" s="121"/>
      <c r="DET80" s="121"/>
      <c r="DEU80" s="121"/>
      <c r="DEV80" s="121"/>
      <c r="DEW80" s="121"/>
      <c r="DEX80" s="121"/>
      <c r="DEY80" s="121"/>
      <c r="DEZ80" s="121"/>
      <c r="DFA80" s="121"/>
      <c r="DFB80" s="121"/>
      <c r="DFC80" s="121"/>
      <c r="DFD80" s="121"/>
      <c r="DFE80" s="121"/>
      <c r="DFF80" s="121"/>
      <c r="DFG80" s="121"/>
      <c r="DFH80" s="121"/>
      <c r="DFI80" s="121"/>
      <c r="DFJ80" s="121"/>
      <c r="DFK80" s="121"/>
      <c r="DFL80" s="121"/>
      <c r="DFM80" s="121"/>
      <c r="DFN80" s="121"/>
      <c r="DFO80" s="121"/>
      <c r="DFP80" s="121"/>
      <c r="DFQ80" s="121"/>
      <c r="DFR80" s="121"/>
      <c r="DFS80" s="121"/>
      <c r="DFT80" s="121"/>
      <c r="DFU80" s="121"/>
      <c r="DFV80" s="121"/>
      <c r="DFW80" s="121"/>
      <c r="DFX80" s="121"/>
      <c r="DFY80" s="121"/>
      <c r="DFZ80" s="121"/>
      <c r="DGA80" s="121"/>
      <c r="DGB80" s="121"/>
      <c r="DGC80" s="121"/>
      <c r="DGD80" s="121"/>
      <c r="DGE80" s="121"/>
      <c r="DGF80" s="121"/>
      <c r="DGG80" s="121"/>
      <c r="DGH80" s="121"/>
      <c r="DGI80" s="121"/>
      <c r="DGJ80" s="121"/>
      <c r="DGK80" s="121"/>
      <c r="DGL80" s="121"/>
      <c r="DGM80" s="121"/>
      <c r="DGN80" s="121"/>
      <c r="DGO80" s="121"/>
      <c r="DGP80" s="121"/>
      <c r="DGQ80" s="121"/>
      <c r="DGR80" s="121"/>
      <c r="DGS80" s="121"/>
      <c r="DGT80" s="121"/>
      <c r="DGU80" s="121"/>
      <c r="DGV80" s="121"/>
      <c r="DGW80" s="121"/>
      <c r="DGX80" s="121"/>
      <c r="DGY80" s="121"/>
      <c r="DGZ80" s="121"/>
      <c r="DHA80" s="121"/>
      <c r="DHB80" s="121"/>
      <c r="DHC80" s="121"/>
      <c r="DHD80" s="121"/>
      <c r="DHE80" s="121"/>
      <c r="DHF80" s="121"/>
      <c r="DHG80" s="121"/>
      <c r="DHH80" s="121"/>
      <c r="DHI80" s="121"/>
      <c r="DHJ80" s="121"/>
      <c r="DHK80" s="121"/>
      <c r="DHL80" s="121"/>
      <c r="DHM80" s="121"/>
      <c r="DHN80" s="121"/>
      <c r="DHO80" s="121"/>
      <c r="DHP80" s="121"/>
      <c r="DHQ80" s="121"/>
      <c r="DHR80" s="121"/>
      <c r="DHS80" s="121"/>
      <c r="DHT80" s="121"/>
      <c r="DHU80" s="121"/>
      <c r="DHV80" s="121"/>
      <c r="DHW80" s="121"/>
      <c r="DHX80" s="121"/>
      <c r="DHY80" s="121"/>
      <c r="DHZ80" s="121"/>
      <c r="DIA80" s="121"/>
      <c r="DIB80" s="121"/>
      <c r="DIC80" s="121"/>
      <c r="DID80" s="121"/>
      <c r="DIE80" s="121"/>
      <c r="DIF80" s="121"/>
      <c r="DIG80" s="121"/>
      <c r="DIH80" s="121"/>
      <c r="DII80" s="121"/>
      <c r="DIJ80" s="121"/>
      <c r="DIK80" s="121"/>
      <c r="DIL80" s="121"/>
      <c r="DIM80" s="121"/>
      <c r="DIN80" s="121"/>
      <c r="DIO80" s="121"/>
      <c r="DIP80" s="121"/>
      <c r="DIQ80" s="121"/>
      <c r="DIR80" s="121"/>
      <c r="DIS80" s="121"/>
      <c r="DIT80" s="121"/>
      <c r="DIU80" s="121"/>
      <c r="DIV80" s="121"/>
      <c r="DIW80" s="121"/>
      <c r="DIX80" s="121"/>
      <c r="DIY80" s="121"/>
      <c r="DIZ80" s="121"/>
      <c r="DJA80" s="121"/>
      <c r="DJB80" s="121"/>
      <c r="DJC80" s="121"/>
      <c r="DJD80" s="121"/>
      <c r="DJE80" s="121"/>
      <c r="DJF80" s="121"/>
      <c r="DJG80" s="121"/>
      <c r="DJH80" s="121"/>
      <c r="DJI80" s="121"/>
      <c r="DJJ80" s="121"/>
      <c r="DJK80" s="121"/>
      <c r="DJL80" s="121"/>
      <c r="DJM80" s="121"/>
      <c r="DJN80" s="121"/>
      <c r="DJO80" s="121"/>
      <c r="DJP80" s="121"/>
      <c r="DJQ80" s="121"/>
      <c r="DJR80" s="121"/>
      <c r="DJS80" s="121"/>
      <c r="DJT80" s="121"/>
      <c r="DJU80" s="121"/>
      <c r="DJV80" s="121"/>
      <c r="DJW80" s="121"/>
      <c r="DJX80" s="121"/>
      <c r="DJY80" s="121"/>
      <c r="DJZ80" s="121"/>
      <c r="DKA80" s="121"/>
      <c r="DKB80" s="121"/>
      <c r="DKC80" s="121"/>
      <c r="DKD80" s="121"/>
      <c r="DKE80" s="121"/>
      <c r="DKF80" s="121"/>
      <c r="DKG80" s="121"/>
      <c r="DKH80" s="121"/>
      <c r="DKI80" s="121"/>
      <c r="DKJ80" s="121"/>
      <c r="DKK80" s="121"/>
      <c r="DKL80" s="121"/>
      <c r="DKM80" s="121"/>
      <c r="DKN80" s="121"/>
      <c r="DKO80" s="121"/>
      <c r="DKP80" s="121"/>
      <c r="DKQ80" s="121"/>
      <c r="DKR80" s="121"/>
      <c r="DKS80" s="121"/>
      <c r="DKT80" s="121"/>
      <c r="DKU80" s="121"/>
      <c r="DKV80" s="121"/>
      <c r="DKW80" s="121"/>
      <c r="DKX80" s="121"/>
      <c r="DKY80" s="121"/>
      <c r="DKZ80" s="121"/>
      <c r="DLA80" s="121"/>
      <c r="DLB80" s="121"/>
      <c r="DLC80" s="121"/>
      <c r="DLD80" s="121"/>
      <c r="DLE80" s="121"/>
      <c r="DLF80" s="121"/>
      <c r="DLG80" s="121"/>
      <c r="DLH80" s="121"/>
      <c r="DLI80" s="121"/>
      <c r="DLJ80" s="121"/>
      <c r="DLK80" s="121"/>
      <c r="DLL80" s="121"/>
      <c r="DLM80" s="121"/>
      <c r="DLN80" s="121"/>
      <c r="DLO80" s="121"/>
      <c r="DLP80" s="121"/>
      <c r="DLQ80" s="121"/>
      <c r="DLR80" s="121"/>
      <c r="DLS80" s="121"/>
      <c r="DLT80" s="121"/>
      <c r="DLU80" s="121"/>
      <c r="DLV80" s="121"/>
      <c r="DLW80" s="121"/>
      <c r="DLX80" s="121"/>
      <c r="DLY80" s="121"/>
      <c r="DLZ80" s="121"/>
      <c r="DMA80" s="121"/>
      <c r="DMB80" s="121"/>
      <c r="DMC80" s="121"/>
      <c r="DMD80" s="121"/>
      <c r="DME80" s="121"/>
      <c r="DMF80" s="121"/>
      <c r="DMG80" s="121"/>
      <c r="DMH80" s="121"/>
      <c r="DMI80" s="121"/>
      <c r="DMJ80" s="121"/>
      <c r="DMK80" s="121"/>
      <c r="DML80" s="121"/>
      <c r="DMM80" s="121"/>
      <c r="DMN80" s="121"/>
      <c r="DMO80" s="121"/>
      <c r="DMP80" s="121"/>
      <c r="DMQ80" s="121"/>
      <c r="DMR80" s="121"/>
      <c r="DMS80" s="121"/>
      <c r="DMT80" s="121"/>
      <c r="DMU80" s="121"/>
      <c r="DMV80" s="121"/>
      <c r="DMW80" s="121"/>
      <c r="DMX80" s="121"/>
      <c r="DMY80" s="121"/>
      <c r="DMZ80" s="121"/>
      <c r="DNA80" s="121"/>
      <c r="DNB80" s="121"/>
      <c r="DNC80" s="121"/>
      <c r="DND80" s="121"/>
      <c r="DNE80" s="121"/>
      <c r="DNF80" s="121"/>
      <c r="DNG80" s="121"/>
      <c r="DNH80" s="121"/>
      <c r="DNI80" s="121"/>
      <c r="DNJ80" s="121"/>
      <c r="DNK80" s="121"/>
      <c r="DNL80" s="121"/>
      <c r="DNM80" s="121"/>
      <c r="DNN80" s="121"/>
      <c r="DNO80" s="121"/>
      <c r="DNP80" s="121"/>
      <c r="DNQ80" s="121"/>
      <c r="DNR80" s="121"/>
      <c r="DNS80" s="121"/>
      <c r="DNT80" s="121"/>
      <c r="DNU80" s="121"/>
      <c r="DNV80" s="121"/>
      <c r="DNW80" s="121"/>
      <c r="DNX80" s="121"/>
      <c r="DNY80" s="121"/>
      <c r="DNZ80" s="121"/>
      <c r="DOA80" s="121"/>
      <c r="DOB80" s="121"/>
      <c r="DOC80" s="121"/>
      <c r="DOD80" s="121"/>
      <c r="DOE80" s="121"/>
      <c r="DOF80" s="121"/>
      <c r="DOG80" s="121"/>
      <c r="DOH80" s="121"/>
      <c r="DOI80" s="121"/>
      <c r="DOJ80" s="121"/>
      <c r="DOK80" s="121"/>
      <c r="DOL80" s="121"/>
      <c r="DOM80" s="121"/>
      <c r="DON80" s="121"/>
      <c r="DOO80" s="121"/>
      <c r="DOP80" s="121"/>
      <c r="DOQ80" s="121"/>
      <c r="DOR80" s="121"/>
      <c r="DOS80" s="121"/>
      <c r="DOT80" s="121"/>
      <c r="DOU80" s="121"/>
      <c r="DOV80" s="121"/>
      <c r="DOW80" s="121"/>
      <c r="DOX80" s="121"/>
      <c r="DOY80" s="121"/>
      <c r="DOZ80" s="121"/>
      <c r="DPA80" s="121"/>
      <c r="DPB80" s="121"/>
      <c r="DPC80" s="121"/>
      <c r="DPD80" s="121"/>
      <c r="DPE80" s="121"/>
      <c r="DPF80" s="121"/>
      <c r="DPG80" s="121"/>
      <c r="DPH80" s="121"/>
      <c r="DPI80" s="121"/>
      <c r="DPJ80" s="121"/>
      <c r="DPK80" s="121"/>
      <c r="DPL80" s="121"/>
      <c r="DPM80" s="121"/>
      <c r="DPN80" s="121"/>
      <c r="DPO80" s="121"/>
      <c r="DPP80" s="121"/>
      <c r="DPQ80" s="121"/>
      <c r="DPR80" s="121"/>
      <c r="DPS80" s="121"/>
      <c r="DPT80" s="121"/>
      <c r="DPU80" s="121"/>
      <c r="DPV80" s="121"/>
      <c r="DPW80" s="121"/>
      <c r="DPX80" s="121"/>
      <c r="DPY80" s="121"/>
      <c r="DPZ80" s="121"/>
      <c r="DQA80" s="121"/>
      <c r="DQB80" s="121"/>
      <c r="DQC80" s="121"/>
      <c r="DQD80" s="121"/>
      <c r="DQE80" s="121"/>
      <c r="DQF80" s="121"/>
      <c r="DQG80" s="121"/>
      <c r="DQH80" s="121"/>
      <c r="DQI80" s="121"/>
      <c r="DQJ80" s="121"/>
      <c r="DQK80" s="121"/>
      <c r="DQL80" s="121"/>
      <c r="DQM80" s="121"/>
      <c r="DQN80" s="121"/>
      <c r="DQO80" s="121"/>
      <c r="DQP80" s="121"/>
      <c r="DQQ80" s="121"/>
      <c r="DQR80" s="121"/>
      <c r="DQS80" s="121"/>
      <c r="DQT80" s="121"/>
      <c r="DQU80" s="121"/>
      <c r="DQV80" s="121"/>
      <c r="DQW80" s="121"/>
      <c r="DQX80" s="121"/>
      <c r="DQY80" s="121"/>
      <c r="DQZ80" s="121"/>
      <c r="DRA80" s="121"/>
      <c r="DRB80" s="121"/>
      <c r="DRC80" s="121"/>
      <c r="DRD80" s="121"/>
      <c r="DRE80" s="121"/>
      <c r="DRF80" s="121"/>
      <c r="DRG80" s="121"/>
      <c r="DRH80" s="121"/>
      <c r="DRI80" s="121"/>
      <c r="DRJ80" s="121"/>
      <c r="DRK80" s="121"/>
      <c r="DRL80" s="121"/>
      <c r="DRM80" s="121"/>
      <c r="DRN80" s="121"/>
      <c r="DRO80" s="121"/>
      <c r="DRP80" s="121"/>
      <c r="DRQ80" s="121"/>
      <c r="DRR80" s="121"/>
      <c r="DRS80" s="121"/>
      <c r="DRT80" s="121"/>
      <c r="DRU80" s="121"/>
      <c r="DRV80" s="121"/>
      <c r="DRW80" s="121"/>
      <c r="DRX80" s="121"/>
      <c r="DRY80" s="121"/>
      <c r="DRZ80" s="121"/>
      <c r="DSA80" s="121"/>
      <c r="DSB80" s="121"/>
      <c r="DSC80" s="121"/>
      <c r="DSD80" s="121"/>
      <c r="DSE80" s="121"/>
      <c r="DSF80" s="121"/>
      <c r="DSG80" s="121"/>
      <c r="DSH80" s="121"/>
      <c r="DSI80" s="121"/>
      <c r="DSJ80" s="121"/>
      <c r="DSK80" s="121"/>
      <c r="DSL80" s="121"/>
      <c r="DSM80" s="121"/>
      <c r="DSN80" s="121"/>
      <c r="DSO80" s="121"/>
      <c r="DSP80" s="121"/>
      <c r="DSQ80" s="121"/>
      <c r="DSR80" s="121"/>
      <c r="DSS80" s="121"/>
      <c r="DST80" s="121"/>
      <c r="DSU80" s="121"/>
      <c r="DSV80" s="121"/>
      <c r="DSW80" s="121"/>
      <c r="DSX80" s="121"/>
      <c r="DSY80" s="121"/>
      <c r="DSZ80" s="121"/>
      <c r="DTA80" s="121"/>
      <c r="DTB80" s="121"/>
      <c r="DTC80" s="121"/>
      <c r="DTD80" s="121"/>
      <c r="DTE80" s="121"/>
      <c r="DTF80" s="121"/>
      <c r="DTG80" s="121"/>
      <c r="DTH80" s="121"/>
      <c r="DTI80" s="121"/>
      <c r="DTJ80" s="121"/>
      <c r="DTK80" s="121"/>
      <c r="DTL80" s="121"/>
      <c r="DTM80" s="121"/>
      <c r="DTN80" s="121"/>
      <c r="DTO80" s="121"/>
      <c r="DTP80" s="121"/>
      <c r="DTQ80" s="121"/>
      <c r="DTR80" s="121"/>
      <c r="DTS80" s="121"/>
      <c r="DTT80" s="121"/>
      <c r="DTU80" s="121"/>
      <c r="DTV80" s="121"/>
      <c r="DTW80" s="121"/>
      <c r="DTX80" s="121"/>
      <c r="DTY80" s="121"/>
      <c r="DTZ80" s="121"/>
      <c r="DUA80" s="121"/>
      <c r="DUB80" s="121"/>
      <c r="DUC80" s="121"/>
      <c r="DUD80" s="121"/>
      <c r="DUE80" s="121"/>
      <c r="DUF80" s="121"/>
      <c r="DUG80" s="121"/>
      <c r="DUH80" s="121"/>
      <c r="DUI80" s="121"/>
      <c r="DUJ80" s="121"/>
      <c r="DUK80" s="121"/>
      <c r="DUL80" s="121"/>
      <c r="DUM80" s="121"/>
      <c r="DUN80" s="121"/>
      <c r="DUO80" s="121"/>
      <c r="DUP80" s="121"/>
      <c r="DUQ80" s="121"/>
      <c r="DUR80" s="121"/>
      <c r="DUS80" s="121"/>
      <c r="DUT80" s="121"/>
      <c r="DUU80" s="121"/>
      <c r="DUV80" s="121"/>
      <c r="DUW80" s="121"/>
      <c r="DUX80" s="121"/>
      <c r="DUY80" s="121"/>
      <c r="DUZ80" s="121"/>
      <c r="DVA80" s="121"/>
      <c r="DVB80" s="121"/>
      <c r="DVC80" s="121"/>
      <c r="DVD80" s="121"/>
      <c r="DVE80" s="121"/>
      <c r="DVF80" s="121"/>
      <c r="DVG80" s="121"/>
      <c r="DVH80" s="121"/>
      <c r="DVI80" s="121"/>
      <c r="DVJ80" s="121"/>
      <c r="DVK80" s="121"/>
      <c r="DVL80" s="121"/>
      <c r="DVM80" s="121"/>
      <c r="DVN80" s="121"/>
      <c r="DVO80" s="121"/>
      <c r="DVP80" s="121"/>
      <c r="DVQ80" s="121"/>
      <c r="DVR80" s="121"/>
      <c r="DVS80" s="121"/>
      <c r="DVT80" s="121"/>
      <c r="DVU80" s="121"/>
      <c r="DVV80" s="121"/>
      <c r="DVW80" s="121"/>
      <c r="DVX80" s="121"/>
      <c r="DVY80" s="121"/>
      <c r="DVZ80" s="121"/>
      <c r="DWA80" s="121"/>
      <c r="DWB80" s="121"/>
      <c r="DWC80" s="121"/>
      <c r="DWD80" s="121"/>
      <c r="DWE80" s="121"/>
      <c r="DWF80" s="121"/>
      <c r="DWG80" s="121"/>
      <c r="DWH80" s="121"/>
      <c r="DWI80" s="121"/>
      <c r="DWJ80" s="121"/>
      <c r="DWK80" s="121"/>
      <c r="DWL80" s="121"/>
      <c r="DWM80" s="121"/>
      <c r="DWN80" s="121"/>
      <c r="DWO80" s="121"/>
      <c r="DWP80" s="121"/>
      <c r="DWQ80" s="121"/>
      <c r="DWR80" s="121"/>
      <c r="DWS80" s="121"/>
      <c r="DWT80" s="121"/>
      <c r="DWU80" s="121"/>
      <c r="DWV80" s="121"/>
      <c r="DWW80" s="121"/>
      <c r="DWX80" s="121"/>
      <c r="DWY80" s="121"/>
      <c r="DWZ80" s="121"/>
      <c r="DXA80" s="121"/>
      <c r="DXB80" s="121"/>
      <c r="DXC80" s="121"/>
      <c r="DXD80" s="121"/>
      <c r="DXE80" s="121"/>
      <c r="DXF80" s="121"/>
      <c r="DXG80" s="121"/>
      <c r="DXH80" s="121"/>
      <c r="DXI80" s="121"/>
      <c r="DXJ80" s="121"/>
      <c r="DXK80" s="121"/>
      <c r="DXL80" s="121"/>
      <c r="DXM80" s="121"/>
      <c r="DXN80" s="121"/>
      <c r="DXO80" s="121"/>
      <c r="DXP80" s="121"/>
      <c r="DXQ80" s="121"/>
      <c r="DXR80" s="121"/>
      <c r="DXS80" s="121"/>
      <c r="DXT80" s="121"/>
      <c r="DXU80" s="121"/>
      <c r="DXV80" s="121"/>
      <c r="DXW80" s="121"/>
      <c r="DXX80" s="121"/>
      <c r="DXY80" s="121"/>
      <c r="DXZ80" s="121"/>
      <c r="DYA80" s="121"/>
      <c r="DYB80" s="121"/>
      <c r="DYC80" s="121"/>
      <c r="DYD80" s="121"/>
      <c r="DYE80" s="121"/>
      <c r="DYF80" s="121"/>
      <c r="DYG80" s="121"/>
      <c r="DYH80" s="121"/>
      <c r="DYI80" s="121"/>
      <c r="DYJ80" s="121"/>
      <c r="DYK80" s="121"/>
      <c r="DYL80" s="121"/>
      <c r="DYM80" s="121"/>
      <c r="DYN80" s="121"/>
      <c r="DYO80" s="121"/>
      <c r="DYP80" s="121"/>
      <c r="DYQ80" s="121"/>
      <c r="DYR80" s="121"/>
      <c r="DYS80" s="121"/>
      <c r="DYT80" s="121"/>
      <c r="DYU80" s="121"/>
      <c r="DYV80" s="121"/>
      <c r="DYW80" s="121"/>
      <c r="DYX80" s="121"/>
      <c r="DYY80" s="121"/>
      <c r="DYZ80" s="121"/>
      <c r="DZA80" s="121"/>
      <c r="DZB80" s="121"/>
      <c r="DZC80" s="121"/>
      <c r="DZD80" s="121"/>
      <c r="DZE80" s="121"/>
      <c r="DZF80" s="121"/>
      <c r="DZG80" s="121"/>
      <c r="DZH80" s="121"/>
      <c r="DZI80" s="121"/>
      <c r="DZJ80" s="121"/>
      <c r="DZK80" s="121"/>
      <c r="DZL80" s="121"/>
      <c r="DZM80" s="121"/>
      <c r="DZN80" s="121"/>
      <c r="DZO80" s="121"/>
      <c r="DZP80" s="121"/>
      <c r="DZQ80" s="121"/>
      <c r="DZR80" s="121"/>
      <c r="DZS80" s="121"/>
      <c r="DZT80" s="121"/>
      <c r="DZU80" s="121"/>
      <c r="DZV80" s="121"/>
      <c r="DZW80" s="121"/>
      <c r="DZX80" s="121"/>
      <c r="DZY80" s="121"/>
      <c r="DZZ80" s="121"/>
      <c r="EAA80" s="121"/>
      <c r="EAB80" s="121"/>
      <c r="EAC80" s="121"/>
      <c r="EAD80" s="121"/>
      <c r="EAE80" s="121"/>
      <c r="EAF80" s="121"/>
      <c r="EAG80" s="121"/>
      <c r="EAH80" s="121"/>
      <c r="EAI80" s="121"/>
      <c r="EAJ80" s="121"/>
      <c r="EAK80" s="121"/>
      <c r="EAL80" s="121"/>
      <c r="EAM80" s="121"/>
      <c r="EAN80" s="121"/>
      <c r="EAO80" s="121"/>
      <c r="EAP80" s="121"/>
      <c r="EAQ80" s="121"/>
      <c r="EAR80" s="121"/>
      <c r="EAS80" s="121"/>
      <c r="EAT80" s="121"/>
      <c r="EAU80" s="121"/>
      <c r="EAV80" s="121"/>
      <c r="EAW80" s="121"/>
      <c r="EAX80" s="121"/>
      <c r="EAY80" s="121"/>
      <c r="EAZ80" s="121"/>
      <c r="EBA80" s="121"/>
      <c r="EBB80" s="121"/>
      <c r="EBC80" s="121"/>
      <c r="EBD80" s="121"/>
      <c r="EBE80" s="121"/>
      <c r="EBF80" s="121"/>
      <c r="EBG80" s="121"/>
      <c r="EBH80" s="121"/>
      <c r="EBI80" s="121"/>
      <c r="EBJ80" s="121"/>
      <c r="EBK80" s="121"/>
      <c r="EBL80" s="121"/>
      <c r="EBM80" s="121"/>
      <c r="EBN80" s="121"/>
      <c r="EBO80" s="121"/>
      <c r="EBP80" s="121"/>
      <c r="EBQ80" s="121"/>
      <c r="EBR80" s="121"/>
      <c r="EBS80" s="121"/>
      <c r="EBT80" s="121"/>
      <c r="EBU80" s="121"/>
      <c r="EBV80" s="121"/>
      <c r="EBW80" s="121"/>
      <c r="EBX80" s="121"/>
      <c r="EBY80" s="121"/>
      <c r="EBZ80" s="121"/>
      <c r="ECA80" s="121"/>
      <c r="ECB80" s="121"/>
      <c r="ECC80" s="121"/>
      <c r="ECD80" s="121"/>
      <c r="ECE80" s="121"/>
      <c r="ECF80" s="121"/>
      <c r="ECG80" s="121"/>
      <c r="ECH80" s="121"/>
      <c r="ECI80" s="121"/>
      <c r="ECJ80" s="121"/>
      <c r="ECK80" s="121"/>
      <c r="ECL80" s="121"/>
      <c r="ECM80" s="121"/>
      <c r="ECN80" s="121"/>
      <c r="ECO80" s="121"/>
      <c r="ECP80" s="121"/>
      <c r="ECQ80" s="121"/>
      <c r="ECR80" s="121"/>
      <c r="ECS80" s="121"/>
      <c r="ECT80" s="121"/>
      <c r="ECU80" s="121"/>
      <c r="ECV80" s="121"/>
      <c r="ECW80" s="121"/>
      <c r="ECX80" s="121"/>
      <c r="ECY80" s="121"/>
      <c r="ECZ80" s="121"/>
      <c r="EDA80" s="121"/>
      <c r="EDB80" s="121"/>
      <c r="EDC80" s="121"/>
      <c r="EDD80" s="121"/>
      <c r="EDE80" s="121"/>
      <c r="EDF80" s="121"/>
      <c r="EDG80" s="121"/>
      <c r="EDH80" s="121"/>
      <c r="EDI80" s="121"/>
      <c r="EDJ80" s="121"/>
      <c r="EDK80" s="121"/>
      <c r="EDL80" s="121"/>
      <c r="EDM80" s="121"/>
      <c r="EDN80" s="121"/>
      <c r="EDO80" s="121"/>
      <c r="EDP80" s="121"/>
      <c r="EDQ80" s="121"/>
      <c r="EDR80" s="121"/>
      <c r="EDS80" s="121"/>
      <c r="EDT80" s="121"/>
      <c r="EDU80" s="121"/>
      <c r="EDV80" s="121"/>
      <c r="EDW80" s="121"/>
      <c r="EDX80" s="121"/>
      <c r="EDY80" s="121"/>
      <c r="EDZ80" s="121"/>
      <c r="EEA80" s="121"/>
      <c r="EEB80" s="121"/>
      <c r="EEC80" s="121"/>
      <c r="EED80" s="121"/>
      <c r="EEE80" s="121"/>
      <c r="EEF80" s="121"/>
      <c r="EEG80" s="121"/>
      <c r="EEH80" s="121"/>
      <c r="EEI80" s="121"/>
      <c r="EEJ80" s="121"/>
      <c r="EEK80" s="121"/>
      <c r="EEL80" s="121"/>
      <c r="EEM80" s="121"/>
      <c r="EEN80" s="121"/>
      <c r="EEO80" s="121"/>
      <c r="EEP80" s="121"/>
      <c r="EEQ80" s="121"/>
      <c r="EER80" s="121"/>
      <c r="EES80" s="121"/>
      <c r="EET80" s="121"/>
      <c r="EEU80" s="121"/>
      <c r="EEV80" s="121"/>
      <c r="EEW80" s="121"/>
      <c r="EEX80" s="121"/>
      <c r="EEY80" s="121"/>
      <c r="EEZ80" s="121"/>
      <c r="EFA80" s="121"/>
      <c r="EFB80" s="121"/>
      <c r="EFC80" s="121"/>
      <c r="EFD80" s="121"/>
      <c r="EFE80" s="121"/>
      <c r="EFF80" s="121"/>
      <c r="EFG80" s="121"/>
      <c r="EFH80" s="121"/>
      <c r="EFI80" s="121"/>
      <c r="EFJ80" s="121"/>
      <c r="EFK80" s="121"/>
      <c r="EFL80" s="121"/>
      <c r="EFM80" s="121"/>
      <c r="EFN80" s="121"/>
      <c r="EFO80" s="121"/>
      <c r="EFP80" s="121"/>
      <c r="EFQ80" s="121"/>
      <c r="EFR80" s="121"/>
      <c r="EFS80" s="121"/>
      <c r="EFT80" s="121"/>
      <c r="EFU80" s="121"/>
      <c r="EFV80" s="121"/>
      <c r="EFW80" s="121"/>
      <c r="EFX80" s="121"/>
      <c r="EFY80" s="121"/>
      <c r="EFZ80" s="121"/>
      <c r="EGA80" s="121"/>
      <c r="EGB80" s="121"/>
      <c r="EGC80" s="121"/>
      <c r="EGD80" s="121"/>
      <c r="EGE80" s="121"/>
      <c r="EGF80" s="121"/>
      <c r="EGG80" s="121"/>
      <c r="EGH80" s="121"/>
      <c r="EGI80" s="121"/>
      <c r="EGJ80" s="121"/>
      <c r="EGK80" s="121"/>
      <c r="EGL80" s="121"/>
      <c r="EGM80" s="121"/>
      <c r="EGN80" s="121"/>
      <c r="EGO80" s="121"/>
      <c r="EGP80" s="121"/>
      <c r="EGQ80" s="121"/>
      <c r="EGR80" s="121"/>
      <c r="EGS80" s="121"/>
      <c r="EGT80" s="121"/>
      <c r="EGU80" s="121"/>
      <c r="EGV80" s="121"/>
      <c r="EGW80" s="121"/>
      <c r="EGX80" s="121"/>
      <c r="EGY80" s="121"/>
      <c r="EGZ80" s="121"/>
      <c r="EHA80" s="121"/>
      <c r="EHB80" s="121"/>
      <c r="EHC80" s="121"/>
      <c r="EHD80" s="121"/>
      <c r="EHE80" s="121"/>
      <c r="EHF80" s="121"/>
      <c r="EHG80" s="121"/>
      <c r="EHH80" s="121"/>
      <c r="EHI80" s="121"/>
      <c r="EHJ80" s="121"/>
      <c r="EHK80" s="121"/>
      <c r="EHL80" s="121"/>
      <c r="EHM80" s="121"/>
      <c r="EHN80" s="121"/>
      <c r="EHO80" s="121"/>
      <c r="EHP80" s="121"/>
      <c r="EHQ80" s="121"/>
      <c r="EHR80" s="121"/>
      <c r="EHS80" s="121"/>
      <c r="EHT80" s="121"/>
      <c r="EHU80" s="121"/>
      <c r="EHV80" s="121"/>
      <c r="EHW80" s="121"/>
      <c r="EHX80" s="121"/>
      <c r="EHY80" s="121"/>
      <c r="EHZ80" s="121"/>
      <c r="EIA80" s="121"/>
      <c r="EIB80" s="121"/>
      <c r="EIC80" s="121"/>
      <c r="EID80" s="121"/>
      <c r="EIE80" s="121"/>
      <c r="EIF80" s="121"/>
      <c r="EIG80" s="121"/>
      <c r="EIH80" s="121"/>
      <c r="EII80" s="121"/>
      <c r="EIJ80" s="121"/>
      <c r="EIK80" s="121"/>
      <c r="EIL80" s="121"/>
      <c r="EIM80" s="121"/>
      <c r="EIN80" s="121"/>
      <c r="EIO80" s="121"/>
      <c r="EIP80" s="121"/>
      <c r="EIQ80" s="121"/>
      <c r="EIR80" s="121"/>
      <c r="EIS80" s="121"/>
      <c r="EIT80" s="121"/>
      <c r="EIU80" s="121"/>
      <c r="EIV80" s="121"/>
      <c r="EIW80" s="121"/>
      <c r="EIX80" s="121"/>
      <c r="EIY80" s="121"/>
      <c r="EIZ80" s="121"/>
      <c r="EJA80" s="121"/>
      <c r="EJB80" s="121"/>
      <c r="EJC80" s="121"/>
      <c r="EJD80" s="121"/>
      <c r="EJE80" s="121"/>
      <c r="EJF80" s="121"/>
      <c r="EJG80" s="121"/>
      <c r="EJH80" s="121"/>
      <c r="EJI80" s="121"/>
      <c r="EJJ80" s="121"/>
      <c r="EJK80" s="121"/>
      <c r="EJL80" s="121"/>
      <c r="EJM80" s="121"/>
      <c r="EJN80" s="121"/>
      <c r="EJO80" s="121"/>
      <c r="EJP80" s="121"/>
      <c r="EJQ80" s="121"/>
      <c r="EJR80" s="121"/>
      <c r="EJS80" s="121"/>
      <c r="EJT80" s="121"/>
      <c r="EJU80" s="121"/>
      <c r="EJV80" s="121"/>
      <c r="EJW80" s="121"/>
      <c r="EJX80" s="121"/>
      <c r="EJY80" s="121"/>
      <c r="EJZ80" s="121"/>
      <c r="EKA80" s="121"/>
      <c r="EKB80" s="121"/>
      <c r="EKC80" s="121"/>
      <c r="EKD80" s="121"/>
      <c r="EKE80" s="121"/>
      <c r="EKF80" s="121"/>
      <c r="EKG80" s="121"/>
      <c r="EKH80" s="121"/>
      <c r="EKI80" s="121"/>
      <c r="EKJ80" s="121"/>
      <c r="EKK80" s="121"/>
      <c r="EKL80" s="121"/>
      <c r="EKM80" s="121"/>
      <c r="EKN80" s="121"/>
      <c r="EKO80" s="121"/>
      <c r="EKP80" s="121"/>
      <c r="EKQ80" s="121"/>
      <c r="EKR80" s="121"/>
      <c r="EKS80" s="121"/>
      <c r="EKT80" s="121"/>
      <c r="EKU80" s="121"/>
      <c r="EKV80" s="121"/>
      <c r="EKW80" s="121"/>
      <c r="EKX80" s="121"/>
      <c r="EKY80" s="121"/>
      <c r="EKZ80" s="121"/>
      <c r="ELA80" s="121"/>
      <c r="ELB80" s="121"/>
      <c r="ELC80" s="121"/>
      <c r="ELD80" s="121"/>
      <c r="ELE80" s="121"/>
      <c r="ELF80" s="121"/>
      <c r="ELG80" s="121"/>
      <c r="ELH80" s="121"/>
      <c r="ELI80" s="121"/>
      <c r="ELJ80" s="121"/>
      <c r="ELK80" s="121"/>
      <c r="ELL80" s="121"/>
      <c r="ELM80" s="121"/>
      <c r="ELN80" s="121"/>
      <c r="ELO80" s="121"/>
      <c r="ELP80" s="121"/>
      <c r="ELQ80" s="121"/>
      <c r="ELR80" s="121"/>
      <c r="ELS80" s="121"/>
      <c r="ELT80" s="121"/>
      <c r="ELU80" s="121"/>
      <c r="ELV80" s="121"/>
      <c r="ELW80" s="121"/>
      <c r="ELX80" s="121"/>
      <c r="ELY80" s="121"/>
      <c r="ELZ80" s="121"/>
      <c r="EMA80" s="121"/>
      <c r="EMB80" s="121"/>
      <c r="EMC80" s="121"/>
      <c r="EMD80" s="121"/>
      <c r="EME80" s="121"/>
      <c r="EMF80" s="121"/>
      <c r="EMG80" s="121"/>
      <c r="EMH80" s="121"/>
      <c r="EMI80" s="121"/>
      <c r="EMJ80" s="121"/>
      <c r="EMK80" s="121"/>
      <c r="EML80" s="121"/>
      <c r="EMM80" s="121"/>
      <c r="EMN80" s="121"/>
      <c r="EMO80" s="121"/>
      <c r="EMP80" s="121"/>
      <c r="EMQ80" s="121"/>
      <c r="EMR80" s="121"/>
      <c r="EMS80" s="121"/>
      <c r="EMT80" s="121"/>
      <c r="EMU80" s="121"/>
      <c r="EMV80" s="121"/>
      <c r="EMW80" s="121"/>
      <c r="EMX80" s="121"/>
      <c r="EMY80" s="121"/>
      <c r="EMZ80" s="121"/>
      <c r="ENA80" s="121"/>
      <c r="ENB80" s="121"/>
      <c r="ENC80" s="121"/>
      <c r="END80" s="121"/>
      <c r="ENE80" s="121"/>
      <c r="ENF80" s="121"/>
      <c r="ENG80" s="121"/>
      <c r="ENH80" s="121"/>
      <c r="ENI80" s="121"/>
      <c r="ENJ80" s="121"/>
      <c r="ENK80" s="121"/>
      <c r="ENL80" s="121"/>
      <c r="ENM80" s="121"/>
      <c r="ENN80" s="121"/>
      <c r="ENO80" s="121"/>
      <c r="ENP80" s="121"/>
      <c r="ENQ80" s="121"/>
      <c r="ENR80" s="121"/>
      <c r="ENS80" s="121"/>
      <c r="ENT80" s="121"/>
      <c r="ENU80" s="121"/>
      <c r="ENV80" s="121"/>
      <c r="ENW80" s="121"/>
      <c r="ENX80" s="121"/>
      <c r="ENY80" s="121"/>
      <c r="ENZ80" s="121"/>
      <c r="EOA80" s="121"/>
      <c r="EOB80" s="121"/>
      <c r="EOC80" s="121"/>
      <c r="EOD80" s="121"/>
      <c r="EOE80" s="121"/>
      <c r="EOF80" s="121"/>
      <c r="EOG80" s="121"/>
      <c r="EOH80" s="121"/>
      <c r="EOI80" s="121"/>
      <c r="EOJ80" s="121"/>
      <c r="EOK80" s="121"/>
      <c r="EOL80" s="121"/>
      <c r="EOM80" s="121"/>
      <c r="EON80" s="121"/>
      <c r="EOO80" s="121"/>
      <c r="EOP80" s="121"/>
      <c r="EOQ80" s="121"/>
      <c r="EOR80" s="121"/>
      <c r="EOS80" s="121"/>
      <c r="EOT80" s="121"/>
      <c r="EOU80" s="121"/>
      <c r="EOV80" s="121"/>
      <c r="EOW80" s="121"/>
      <c r="EOX80" s="121"/>
      <c r="EOY80" s="121"/>
      <c r="EOZ80" s="121"/>
      <c r="EPA80" s="121"/>
      <c r="EPB80" s="121"/>
      <c r="EPC80" s="121"/>
      <c r="EPD80" s="121"/>
      <c r="EPE80" s="121"/>
      <c r="EPF80" s="121"/>
      <c r="EPG80" s="121"/>
      <c r="EPH80" s="121"/>
      <c r="EPI80" s="121"/>
      <c r="EPJ80" s="121"/>
      <c r="EPK80" s="121"/>
      <c r="EPL80" s="121"/>
      <c r="EPM80" s="121"/>
      <c r="EPN80" s="121"/>
      <c r="EPO80" s="121"/>
      <c r="EPP80" s="121"/>
      <c r="EPQ80" s="121"/>
      <c r="EPR80" s="121"/>
      <c r="EPS80" s="121"/>
      <c r="EPT80" s="121"/>
      <c r="EPU80" s="121"/>
      <c r="EPV80" s="121"/>
      <c r="EPW80" s="121"/>
      <c r="EPX80" s="121"/>
      <c r="EPY80" s="121"/>
      <c r="EPZ80" s="121"/>
      <c r="EQA80" s="121"/>
      <c r="EQB80" s="121"/>
      <c r="EQC80" s="121"/>
      <c r="EQD80" s="121"/>
      <c r="EQE80" s="121"/>
      <c r="EQF80" s="121"/>
      <c r="EQG80" s="121"/>
      <c r="EQH80" s="121"/>
      <c r="EQI80" s="121"/>
      <c r="EQJ80" s="121"/>
      <c r="EQK80" s="121"/>
      <c r="EQL80" s="121"/>
      <c r="EQM80" s="121"/>
      <c r="EQN80" s="121"/>
      <c r="EQO80" s="121"/>
      <c r="EQP80" s="121"/>
      <c r="EQQ80" s="121"/>
      <c r="EQR80" s="121"/>
      <c r="EQS80" s="121"/>
      <c r="EQT80" s="121"/>
      <c r="EQU80" s="121"/>
      <c r="EQV80" s="121"/>
      <c r="EQW80" s="121"/>
      <c r="EQX80" s="121"/>
      <c r="EQY80" s="121"/>
      <c r="EQZ80" s="121"/>
      <c r="ERA80" s="121"/>
      <c r="ERB80" s="121"/>
      <c r="ERC80" s="121"/>
      <c r="ERD80" s="121"/>
      <c r="ERE80" s="121"/>
      <c r="ERF80" s="121"/>
      <c r="ERG80" s="121"/>
      <c r="ERH80" s="121"/>
      <c r="ERI80" s="121"/>
      <c r="ERJ80" s="121"/>
      <c r="ERK80" s="121"/>
      <c r="ERL80" s="121"/>
      <c r="ERM80" s="121"/>
      <c r="ERN80" s="121"/>
      <c r="ERO80" s="121"/>
      <c r="ERP80" s="121"/>
      <c r="ERQ80" s="121"/>
      <c r="ERR80" s="121"/>
      <c r="ERS80" s="121"/>
      <c r="ERT80" s="121"/>
      <c r="ERU80" s="121"/>
      <c r="ERV80" s="121"/>
      <c r="ERW80" s="121"/>
      <c r="ERX80" s="121"/>
      <c r="ERY80" s="121"/>
      <c r="ERZ80" s="121"/>
      <c r="ESA80" s="121"/>
      <c r="ESB80" s="121"/>
      <c r="ESC80" s="121"/>
      <c r="ESD80" s="121"/>
      <c r="ESE80" s="121"/>
      <c r="ESF80" s="121"/>
      <c r="ESG80" s="121"/>
      <c r="ESH80" s="121"/>
      <c r="ESI80" s="121"/>
      <c r="ESJ80" s="121"/>
      <c r="ESK80" s="121"/>
      <c r="ESL80" s="121"/>
      <c r="ESM80" s="121"/>
      <c r="ESN80" s="121"/>
      <c r="ESO80" s="121"/>
      <c r="ESP80" s="121"/>
      <c r="ESQ80" s="121"/>
      <c r="ESR80" s="121"/>
      <c r="ESS80" s="121"/>
      <c r="EST80" s="121"/>
      <c r="ESU80" s="121"/>
      <c r="ESV80" s="121"/>
      <c r="ESW80" s="121"/>
      <c r="ESX80" s="121"/>
      <c r="ESY80" s="121"/>
      <c r="ESZ80" s="121"/>
      <c r="ETA80" s="121"/>
      <c r="ETB80" s="121"/>
      <c r="ETC80" s="121"/>
      <c r="ETD80" s="121"/>
      <c r="ETE80" s="121"/>
      <c r="ETF80" s="121"/>
      <c r="ETG80" s="121"/>
      <c r="ETH80" s="121"/>
      <c r="ETI80" s="121"/>
      <c r="ETJ80" s="121"/>
      <c r="ETK80" s="121"/>
      <c r="ETL80" s="121"/>
      <c r="ETM80" s="121"/>
      <c r="ETN80" s="121"/>
      <c r="ETO80" s="121"/>
      <c r="ETP80" s="121"/>
      <c r="ETQ80" s="121"/>
      <c r="ETR80" s="121"/>
      <c r="ETS80" s="121"/>
      <c r="ETT80" s="121"/>
      <c r="ETU80" s="121"/>
      <c r="ETV80" s="121"/>
      <c r="ETW80" s="121"/>
      <c r="ETX80" s="121"/>
      <c r="ETY80" s="121"/>
      <c r="ETZ80" s="121"/>
      <c r="EUA80" s="121"/>
      <c r="EUB80" s="121"/>
      <c r="EUC80" s="121"/>
      <c r="EUD80" s="121"/>
      <c r="EUE80" s="121"/>
      <c r="EUF80" s="121"/>
      <c r="EUG80" s="121"/>
      <c r="EUH80" s="121"/>
      <c r="EUI80" s="121"/>
      <c r="EUJ80" s="121"/>
      <c r="EUK80" s="121"/>
      <c r="EUL80" s="121"/>
      <c r="EUM80" s="121"/>
      <c r="EUN80" s="121"/>
      <c r="EUO80" s="121"/>
      <c r="EUP80" s="121"/>
      <c r="EUQ80" s="121"/>
      <c r="EUR80" s="121"/>
      <c r="EUS80" s="121"/>
      <c r="EUT80" s="121"/>
      <c r="EUU80" s="121"/>
      <c r="EUV80" s="121"/>
      <c r="EUW80" s="121"/>
      <c r="EUX80" s="121"/>
      <c r="EUY80" s="121"/>
      <c r="EUZ80" s="121"/>
      <c r="EVA80" s="121"/>
      <c r="EVB80" s="121"/>
      <c r="EVC80" s="121"/>
      <c r="EVD80" s="121"/>
      <c r="EVE80" s="121"/>
      <c r="EVF80" s="121"/>
      <c r="EVG80" s="121"/>
      <c r="EVH80" s="121"/>
      <c r="EVI80" s="121"/>
      <c r="EVJ80" s="121"/>
      <c r="EVK80" s="121"/>
      <c r="EVL80" s="121"/>
      <c r="EVM80" s="121"/>
      <c r="EVN80" s="121"/>
      <c r="EVO80" s="121"/>
      <c r="EVP80" s="121"/>
      <c r="EVQ80" s="121"/>
      <c r="EVR80" s="121"/>
      <c r="EVS80" s="121"/>
      <c r="EVT80" s="121"/>
      <c r="EVU80" s="121"/>
      <c r="EVV80" s="121"/>
      <c r="EVW80" s="121"/>
      <c r="EVX80" s="121"/>
      <c r="EVY80" s="121"/>
      <c r="EVZ80" s="121"/>
      <c r="EWA80" s="121"/>
      <c r="EWB80" s="121"/>
      <c r="EWC80" s="121"/>
      <c r="EWD80" s="121"/>
      <c r="EWE80" s="121"/>
      <c r="EWF80" s="121"/>
      <c r="EWG80" s="121"/>
      <c r="EWH80" s="121"/>
      <c r="EWI80" s="121"/>
      <c r="EWJ80" s="121"/>
      <c r="EWK80" s="121"/>
      <c r="EWL80" s="121"/>
      <c r="EWM80" s="121"/>
      <c r="EWN80" s="121"/>
      <c r="EWO80" s="121"/>
      <c r="EWP80" s="121"/>
      <c r="EWQ80" s="121"/>
      <c r="EWR80" s="121"/>
      <c r="EWS80" s="121"/>
      <c r="EWT80" s="121"/>
      <c r="EWU80" s="121"/>
      <c r="EWV80" s="121"/>
      <c r="EWW80" s="121"/>
      <c r="EWX80" s="121"/>
      <c r="EWY80" s="121"/>
      <c r="EWZ80" s="121"/>
      <c r="EXA80" s="121"/>
      <c r="EXB80" s="121"/>
      <c r="EXC80" s="121"/>
      <c r="EXD80" s="121"/>
      <c r="EXE80" s="121"/>
      <c r="EXF80" s="121"/>
      <c r="EXG80" s="121"/>
      <c r="EXH80" s="121"/>
      <c r="EXI80" s="121"/>
      <c r="EXJ80" s="121"/>
      <c r="EXK80" s="121"/>
      <c r="EXL80" s="121"/>
      <c r="EXM80" s="121"/>
      <c r="EXN80" s="121"/>
      <c r="EXO80" s="121"/>
      <c r="EXP80" s="121"/>
      <c r="EXQ80" s="121"/>
      <c r="EXR80" s="121"/>
      <c r="EXS80" s="121"/>
      <c r="EXT80" s="121"/>
      <c r="EXU80" s="121"/>
      <c r="EXV80" s="121"/>
      <c r="EXW80" s="121"/>
      <c r="EXX80" s="121"/>
      <c r="EXY80" s="121"/>
      <c r="EXZ80" s="121"/>
      <c r="EYA80" s="121"/>
      <c r="EYB80" s="121"/>
      <c r="EYC80" s="121"/>
      <c r="EYD80" s="121"/>
      <c r="EYE80" s="121"/>
      <c r="EYF80" s="121"/>
      <c r="EYG80" s="121"/>
      <c r="EYH80" s="121"/>
      <c r="EYI80" s="121"/>
      <c r="EYJ80" s="121"/>
      <c r="EYK80" s="121"/>
      <c r="EYL80" s="121"/>
      <c r="EYM80" s="121"/>
      <c r="EYN80" s="121"/>
      <c r="EYO80" s="121"/>
      <c r="EYP80" s="121"/>
      <c r="EYQ80" s="121"/>
      <c r="EYR80" s="121"/>
      <c r="EYS80" s="121"/>
      <c r="EYT80" s="121"/>
      <c r="EYU80" s="121"/>
      <c r="EYV80" s="121"/>
      <c r="EYW80" s="121"/>
      <c r="EYX80" s="121"/>
      <c r="EYY80" s="121"/>
      <c r="EYZ80" s="121"/>
      <c r="EZA80" s="121"/>
      <c r="EZB80" s="121"/>
      <c r="EZC80" s="121"/>
      <c r="EZD80" s="121"/>
      <c r="EZE80" s="121"/>
      <c r="EZF80" s="121"/>
      <c r="EZG80" s="121"/>
      <c r="EZH80" s="121"/>
      <c r="EZI80" s="121"/>
      <c r="EZJ80" s="121"/>
      <c r="EZK80" s="121"/>
      <c r="EZL80" s="121"/>
      <c r="EZM80" s="121"/>
      <c r="EZN80" s="121"/>
      <c r="EZO80" s="121"/>
      <c r="EZP80" s="121"/>
      <c r="EZQ80" s="121"/>
      <c r="EZR80" s="121"/>
      <c r="EZS80" s="121"/>
      <c r="EZT80" s="121"/>
      <c r="EZU80" s="121"/>
      <c r="EZV80" s="121"/>
      <c r="EZW80" s="121"/>
      <c r="EZX80" s="121"/>
      <c r="EZY80" s="121"/>
      <c r="EZZ80" s="121"/>
      <c r="FAA80" s="121"/>
      <c r="FAB80" s="121"/>
      <c r="FAC80" s="121"/>
      <c r="FAD80" s="121"/>
      <c r="FAE80" s="121"/>
      <c r="FAF80" s="121"/>
      <c r="FAG80" s="121"/>
      <c r="FAH80" s="121"/>
      <c r="FAI80" s="121"/>
      <c r="FAJ80" s="121"/>
      <c r="FAK80" s="121"/>
      <c r="FAL80" s="121"/>
      <c r="FAM80" s="121"/>
      <c r="FAN80" s="121"/>
      <c r="FAO80" s="121"/>
      <c r="FAP80" s="121"/>
      <c r="FAQ80" s="121"/>
      <c r="FAR80" s="121"/>
      <c r="FAS80" s="121"/>
      <c r="FAT80" s="121"/>
      <c r="FAU80" s="121"/>
      <c r="FAV80" s="121"/>
      <c r="FAW80" s="121"/>
      <c r="FAX80" s="121"/>
      <c r="FAY80" s="121"/>
      <c r="FAZ80" s="121"/>
      <c r="FBA80" s="121"/>
      <c r="FBB80" s="121"/>
      <c r="FBC80" s="121"/>
      <c r="FBD80" s="121"/>
      <c r="FBE80" s="121"/>
      <c r="FBF80" s="121"/>
      <c r="FBG80" s="121"/>
      <c r="FBH80" s="121"/>
      <c r="FBI80" s="121"/>
      <c r="FBJ80" s="121"/>
      <c r="FBK80" s="121"/>
      <c r="FBL80" s="121"/>
      <c r="FBM80" s="121"/>
      <c r="FBN80" s="121"/>
      <c r="FBO80" s="121"/>
      <c r="FBP80" s="121"/>
      <c r="FBQ80" s="121"/>
      <c r="FBR80" s="121"/>
      <c r="FBS80" s="121"/>
      <c r="FBT80" s="121"/>
      <c r="FBU80" s="121"/>
      <c r="FBV80" s="121"/>
      <c r="FBW80" s="121"/>
      <c r="FBX80" s="121"/>
      <c r="FBY80" s="121"/>
      <c r="FBZ80" s="121"/>
      <c r="FCA80" s="121"/>
      <c r="FCB80" s="121"/>
      <c r="FCC80" s="121"/>
      <c r="FCD80" s="121"/>
      <c r="FCE80" s="121"/>
      <c r="FCF80" s="121"/>
      <c r="FCG80" s="121"/>
      <c r="FCH80" s="121"/>
      <c r="FCI80" s="121"/>
      <c r="FCJ80" s="121"/>
      <c r="FCK80" s="121"/>
      <c r="FCL80" s="121"/>
      <c r="FCM80" s="121"/>
      <c r="FCN80" s="121"/>
      <c r="FCO80" s="121"/>
      <c r="FCP80" s="121"/>
      <c r="FCQ80" s="121"/>
      <c r="FCR80" s="121"/>
      <c r="FCS80" s="121"/>
      <c r="FCT80" s="121"/>
      <c r="FCU80" s="121"/>
      <c r="FCV80" s="121"/>
      <c r="FCW80" s="121"/>
      <c r="FCX80" s="121"/>
      <c r="FCY80" s="121"/>
      <c r="FCZ80" s="121"/>
      <c r="FDA80" s="121"/>
      <c r="FDB80" s="121"/>
      <c r="FDC80" s="121"/>
      <c r="FDD80" s="121"/>
      <c r="FDE80" s="121"/>
      <c r="FDF80" s="121"/>
      <c r="FDG80" s="121"/>
      <c r="FDH80" s="121"/>
      <c r="FDI80" s="121"/>
      <c r="FDJ80" s="121"/>
      <c r="FDK80" s="121"/>
      <c r="FDL80" s="121"/>
      <c r="FDM80" s="121"/>
      <c r="FDN80" s="121"/>
      <c r="FDO80" s="121"/>
      <c r="FDP80" s="121"/>
      <c r="FDQ80" s="121"/>
      <c r="FDR80" s="121"/>
      <c r="FDS80" s="121"/>
      <c r="FDT80" s="121"/>
      <c r="FDU80" s="121"/>
      <c r="FDV80" s="121"/>
      <c r="FDW80" s="121"/>
      <c r="FDX80" s="121"/>
      <c r="FDY80" s="121"/>
      <c r="FDZ80" s="121"/>
      <c r="FEA80" s="121"/>
      <c r="FEB80" s="121"/>
      <c r="FEC80" s="121"/>
      <c r="FED80" s="121"/>
      <c r="FEE80" s="121"/>
      <c r="FEF80" s="121"/>
      <c r="FEG80" s="121"/>
      <c r="FEH80" s="121"/>
      <c r="FEI80" s="121"/>
      <c r="FEJ80" s="121"/>
      <c r="FEK80" s="121"/>
      <c r="FEL80" s="121"/>
      <c r="FEM80" s="121"/>
      <c r="FEN80" s="121"/>
      <c r="FEO80" s="121"/>
      <c r="FEP80" s="121"/>
      <c r="FEQ80" s="121"/>
      <c r="FER80" s="121"/>
      <c r="FES80" s="121"/>
      <c r="FET80" s="121"/>
      <c r="FEU80" s="121"/>
      <c r="FEV80" s="121"/>
      <c r="FEW80" s="121"/>
      <c r="FEX80" s="121"/>
      <c r="FEY80" s="121"/>
      <c r="FEZ80" s="121"/>
      <c r="FFA80" s="121"/>
      <c r="FFB80" s="121"/>
      <c r="FFC80" s="121"/>
      <c r="FFD80" s="121"/>
      <c r="FFE80" s="121"/>
      <c r="FFF80" s="121"/>
      <c r="FFG80" s="121"/>
      <c r="FFH80" s="121"/>
      <c r="FFI80" s="121"/>
      <c r="FFJ80" s="121"/>
      <c r="FFK80" s="121"/>
      <c r="FFL80" s="121"/>
      <c r="FFM80" s="121"/>
      <c r="FFN80" s="121"/>
      <c r="FFO80" s="121"/>
      <c r="FFP80" s="121"/>
      <c r="FFQ80" s="121"/>
      <c r="FFR80" s="121"/>
      <c r="FFS80" s="121"/>
      <c r="FFT80" s="121"/>
      <c r="FFU80" s="121"/>
      <c r="FFV80" s="121"/>
      <c r="FFW80" s="121"/>
      <c r="FFX80" s="121"/>
      <c r="FFY80" s="121"/>
      <c r="FFZ80" s="121"/>
      <c r="FGA80" s="121"/>
      <c r="FGB80" s="121"/>
      <c r="FGC80" s="121"/>
      <c r="FGD80" s="121"/>
      <c r="FGE80" s="121"/>
      <c r="FGF80" s="121"/>
      <c r="FGG80" s="121"/>
      <c r="FGH80" s="121"/>
      <c r="FGI80" s="121"/>
      <c r="FGJ80" s="121"/>
      <c r="FGK80" s="121"/>
      <c r="FGL80" s="121"/>
      <c r="FGM80" s="121"/>
      <c r="FGN80" s="121"/>
      <c r="FGO80" s="121"/>
      <c r="FGP80" s="121"/>
      <c r="FGQ80" s="121"/>
      <c r="FGR80" s="121"/>
      <c r="FGS80" s="121"/>
      <c r="FGT80" s="121"/>
      <c r="FGU80" s="121"/>
      <c r="FGV80" s="121"/>
      <c r="FGW80" s="121"/>
      <c r="FGX80" s="121"/>
      <c r="FGY80" s="121"/>
      <c r="FGZ80" s="121"/>
      <c r="FHA80" s="121"/>
      <c r="FHB80" s="121"/>
      <c r="FHC80" s="121"/>
      <c r="FHD80" s="121"/>
      <c r="FHE80" s="121"/>
      <c r="FHF80" s="121"/>
      <c r="FHG80" s="121"/>
      <c r="FHH80" s="121"/>
      <c r="FHI80" s="121"/>
      <c r="FHJ80" s="121"/>
      <c r="FHK80" s="121"/>
      <c r="FHL80" s="121"/>
      <c r="FHM80" s="121"/>
      <c r="FHN80" s="121"/>
      <c r="FHO80" s="121"/>
      <c r="FHP80" s="121"/>
      <c r="FHQ80" s="121"/>
      <c r="FHR80" s="121"/>
      <c r="FHS80" s="121"/>
      <c r="FHT80" s="121"/>
      <c r="FHU80" s="121"/>
      <c r="FHV80" s="121"/>
      <c r="FHW80" s="121"/>
      <c r="FHX80" s="121"/>
      <c r="FHY80" s="121"/>
      <c r="FHZ80" s="121"/>
      <c r="FIA80" s="121"/>
      <c r="FIB80" s="121"/>
      <c r="FIC80" s="121"/>
      <c r="FID80" s="121"/>
      <c r="FIE80" s="121"/>
      <c r="FIF80" s="121"/>
      <c r="FIG80" s="121"/>
      <c r="FIH80" s="121"/>
      <c r="FII80" s="121"/>
      <c r="FIJ80" s="121"/>
      <c r="FIK80" s="121"/>
      <c r="FIL80" s="121"/>
      <c r="FIM80" s="121"/>
      <c r="FIN80" s="121"/>
      <c r="FIO80" s="121"/>
      <c r="FIP80" s="121"/>
      <c r="FIQ80" s="121"/>
      <c r="FIR80" s="121"/>
      <c r="FIS80" s="121"/>
      <c r="FIT80" s="121"/>
      <c r="FIU80" s="121"/>
      <c r="FIV80" s="121"/>
      <c r="FIW80" s="121"/>
      <c r="FIX80" s="121"/>
      <c r="FIY80" s="121"/>
      <c r="FIZ80" s="121"/>
      <c r="FJA80" s="121"/>
      <c r="FJB80" s="121"/>
      <c r="FJC80" s="121"/>
      <c r="FJD80" s="121"/>
      <c r="FJE80" s="121"/>
      <c r="FJF80" s="121"/>
      <c r="FJG80" s="121"/>
      <c r="FJH80" s="121"/>
      <c r="FJI80" s="121"/>
      <c r="FJJ80" s="121"/>
      <c r="FJK80" s="121"/>
      <c r="FJL80" s="121"/>
      <c r="FJM80" s="121"/>
      <c r="FJN80" s="121"/>
      <c r="FJO80" s="121"/>
      <c r="FJP80" s="121"/>
      <c r="FJQ80" s="121"/>
      <c r="FJR80" s="121"/>
      <c r="FJS80" s="121"/>
      <c r="FJT80" s="121"/>
      <c r="FJU80" s="121"/>
      <c r="FJV80" s="121"/>
      <c r="FJW80" s="121"/>
      <c r="FJX80" s="121"/>
      <c r="FJY80" s="121"/>
      <c r="FJZ80" s="121"/>
      <c r="FKA80" s="121"/>
      <c r="FKB80" s="121"/>
      <c r="FKC80" s="121"/>
      <c r="FKD80" s="121"/>
      <c r="FKE80" s="121"/>
      <c r="FKF80" s="121"/>
      <c r="FKG80" s="121"/>
      <c r="FKH80" s="121"/>
      <c r="FKI80" s="121"/>
      <c r="FKJ80" s="121"/>
      <c r="FKK80" s="121"/>
      <c r="FKL80" s="121"/>
      <c r="FKM80" s="121"/>
      <c r="FKN80" s="121"/>
      <c r="FKO80" s="121"/>
      <c r="FKP80" s="121"/>
      <c r="FKQ80" s="121"/>
      <c r="FKR80" s="121"/>
      <c r="FKS80" s="121"/>
      <c r="FKT80" s="121"/>
      <c r="FKU80" s="121"/>
      <c r="FKV80" s="121"/>
      <c r="FKW80" s="121"/>
      <c r="FKX80" s="121"/>
      <c r="FKY80" s="121"/>
      <c r="FKZ80" s="121"/>
      <c r="FLA80" s="121"/>
      <c r="FLB80" s="121"/>
      <c r="FLC80" s="121"/>
      <c r="FLD80" s="121"/>
      <c r="FLE80" s="121"/>
      <c r="FLF80" s="121"/>
      <c r="FLG80" s="121"/>
      <c r="FLH80" s="121"/>
      <c r="FLI80" s="121"/>
      <c r="FLJ80" s="121"/>
      <c r="FLK80" s="121"/>
      <c r="FLL80" s="121"/>
      <c r="FLM80" s="121"/>
      <c r="FLN80" s="121"/>
      <c r="FLO80" s="121"/>
      <c r="FLP80" s="121"/>
      <c r="FLQ80" s="121"/>
      <c r="FLR80" s="121"/>
      <c r="FLS80" s="121"/>
      <c r="FLT80" s="121"/>
      <c r="FLU80" s="121"/>
      <c r="FLV80" s="121"/>
      <c r="FLW80" s="121"/>
      <c r="FLX80" s="121"/>
      <c r="FLY80" s="121"/>
      <c r="FLZ80" s="121"/>
      <c r="FMA80" s="121"/>
      <c r="FMB80" s="121"/>
      <c r="FMC80" s="121"/>
      <c r="FMD80" s="121"/>
      <c r="FME80" s="121"/>
      <c r="FMF80" s="121"/>
      <c r="FMG80" s="121"/>
      <c r="FMH80" s="121"/>
      <c r="FMI80" s="121"/>
      <c r="FMJ80" s="121"/>
      <c r="FMK80" s="121"/>
      <c r="FML80" s="121"/>
      <c r="FMM80" s="121"/>
      <c r="FMN80" s="121"/>
      <c r="FMO80" s="121"/>
      <c r="FMP80" s="121"/>
      <c r="FMQ80" s="121"/>
      <c r="FMR80" s="121"/>
      <c r="FMS80" s="121"/>
      <c r="FMT80" s="121"/>
      <c r="FMU80" s="121"/>
      <c r="FMV80" s="121"/>
      <c r="FMW80" s="121"/>
      <c r="FMX80" s="121"/>
      <c r="FMY80" s="121"/>
      <c r="FMZ80" s="121"/>
      <c r="FNA80" s="121"/>
      <c r="FNB80" s="121"/>
      <c r="FNC80" s="121"/>
      <c r="FND80" s="121"/>
      <c r="FNE80" s="121"/>
      <c r="FNF80" s="121"/>
      <c r="FNG80" s="121"/>
      <c r="FNH80" s="121"/>
      <c r="FNI80" s="121"/>
      <c r="FNJ80" s="121"/>
      <c r="FNK80" s="121"/>
      <c r="FNL80" s="121"/>
      <c r="FNM80" s="121"/>
      <c r="FNN80" s="121"/>
      <c r="FNO80" s="121"/>
      <c r="FNP80" s="121"/>
      <c r="FNQ80" s="121"/>
      <c r="FNR80" s="121"/>
      <c r="FNS80" s="121"/>
      <c r="FNT80" s="121"/>
      <c r="FNU80" s="121"/>
      <c r="FNV80" s="121"/>
      <c r="FNW80" s="121"/>
      <c r="FNX80" s="121"/>
      <c r="FNY80" s="121"/>
      <c r="FNZ80" s="121"/>
      <c r="FOA80" s="121"/>
      <c r="FOB80" s="121"/>
      <c r="FOC80" s="121"/>
      <c r="FOD80" s="121"/>
      <c r="FOE80" s="121"/>
      <c r="FOF80" s="121"/>
      <c r="FOG80" s="121"/>
      <c r="FOH80" s="121"/>
      <c r="FOI80" s="121"/>
      <c r="FOJ80" s="121"/>
      <c r="FOK80" s="121"/>
      <c r="FOL80" s="121"/>
      <c r="FOM80" s="121"/>
      <c r="FON80" s="121"/>
      <c r="FOO80" s="121"/>
      <c r="FOP80" s="121"/>
      <c r="FOQ80" s="121"/>
      <c r="FOR80" s="121"/>
      <c r="FOS80" s="121"/>
      <c r="FOT80" s="121"/>
      <c r="FOU80" s="121"/>
      <c r="FOV80" s="121"/>
      <c r="FOW80" s="121"/>
      <c r="FOX80" s="121"/>
      <c r="FOY80" s="121"/>
      <c r="FOZ80" s="121"/>
      <c r="FPA80" s="121"/>
      <c r="FPB80" s="121"/>
      <c r="FPC80" s="121"/>
      <c r="FPD80" s="121"/>
      <c r="FPE80" s="121"/>
      <c r="FPF80" s="121"/>
      <c r="FPG80" s="121"/>
      <c r="FPH80" s="121"/>
      <c r="FPI80" s="121"/>
      <c r="FPJ80" s="121"/>
      <c r="FPK80" s="121"/>
      <c r="FPL80" s="121"/>
      <c r="FPM80" s="121"/>
      <c r="FPN80" s="121"/>
      <c r="FPO80" s="121"/>
      <c r="FPP80" s="121"/>
      <c r="FPQ80" s="121"/>
      <c r="FPR80" s="121"/>
      <c r="FPS80" s="121"/>
      <c r="FPT80" s="121"/>
      <c r="FPU80" s="121"/>
      <c r="FPV80" s="121"/>
      <c r="FPW80" s="121"/>
      <c r="FPX80" s="121"/>
      <c r="FPY80" s="121"/>
      <c r="FPZ80" s="121"/>
      <c r="FQA80" s="121"/>
      <c r="FQB80" s="121"/>
      <c r="FQC80" s="121"/>
      <c r="FQD80" s="121"/>
      <c r="FQE80" s="121"/>
      <c r="FQF80" s="121"/>
      <c r="FQG80" s="121"/>
      <c r="FQH80" s="121"/>
      <c r="FQI80" s="121"/>
      <c r="FQJ80" s="121"/>
      <c r="FQK80" s="121"/>
      <c r="FQL80" s="121"/>
      <c r="FQM80" s="121"/>
      <c r="FQN80" s="121"/>
      <c r="FQO80" s="121"/>
      <c r="FQP80" s="121"/>
      <c r="FQQ80" s="121"/>
      <c r="FQR80" s="121"/>
      <c r="FQS80" s="121"/>
      <c r="FQT80" s="121"/>
      <c r="FQU80" s="121"/>
      <c r="FQV80" s="121"/>
      <c r="FQW80" s="121"/>
      <c r="FQX80" s="121"/>
      <c r="FQY80" s="121"/>
      <c r="FQZ80" s="121"/>
      <c r="FRA80" s="121"/>
      <c r="FRB80" s="121"/>
      <c r="FRC80" s="121"/>
      <c r="FRD80" s="121"/>
      <c r="FRE80" s="121"/>
      <c r="FRF80" s="121"/>
      <c r="FRG80" s="121"/>
      <c r="FRH80" s="121"/>
      <c r="FRI80" s="121"/>
      <c r="FRJ80" s="121"/>
      <c r="FRK80" s="121"/>
      <c r="FRL80" s="121"/>
      <c r="FRM80" s="121"/>
      <c r="FRN80" s="121"/>
      <c r="FRO80" s="121"/>
      <c r="FRP80" s="121"/>
      <c r="FRQ80" s="121"/>
      <c r="FRR80" s="121"/>
      <c r="FRS80" s="121"/>
      <c r="FRT80" s="121"/>
      <c r="FRU80" s="121"/>
      <c r="FRV80" s="121"/>
      <c r="FRW80" s="121"/>
      <c r="FRX80" s="121"/>
      <c r="FRY80" s="121"/>
      <c r="FRZ80" s="121"/>
      <c r="FSA80" s="121"/>
      <c r="FSB80" s="121"/>
      <c r="FSC80" s="121"/>
      <c r="FSD80" s="121"/>
      <c r="FSE80" s="121"/>
      <c r="FSF80" s="121"/>
      <c r="FSG80" s="121"/>
      <c r="FSH80" s="121"/>
      <c r="FSI80" s="121"/>
      <c r="FSJ80" s="121"/>
      <c r="FSK80" s="121"/>
      <c r="FSL80" s="121"/>
      <c r="FSM80" s="121"/>
      <c r="FSN80" s="121"/>
      <c r="FSO80" s="121"/>
      <c r="FSP80" s="121"/>
      <c r="FSQ80" s="121"/>
      <c r="FSR80" s="121"/>
      <c r="FSS80" s="121"/>
      <c r="FST80" s="121"/>
      <c r="FSU80" s="121"/>
      <c r="FSV80" s="121"/>
      <c r="FSW80" s="121"/>
      <c r="FSX80" s="121"/>
      <c r="FSY80" s="121"/>
      <c r="FSZ80" s="121"/>
      <c r="FTA80" s="121"/>
      <c r="FTB80" s="121"/>
      <c r="FTC80" s="121"/>
      <c r="FTD80" s="121"/>
      <c r="FTE80" s="121"/>
      <c r="FTF80" s="121"/>
      <c r="FTG80" s="121"/>
      <c r="FTH80" s="121"/>
      <c r="FTI80" s="121"/>
      <c r="FTJ80" s="121"/>
      <c r="FTK80" s="121"/>
      <c r="FTL80" s="121"/>
      <c r="FTM80" s="121"/>
      <c r="FTN80" s="121"/>
      <c r="FTO80" s="121"/>
      <c r="FTP80" s="121"/>
      <c r="FTQ80" s="121"/>
      <c r="FTR80" s="121"/>
      <c r="FTS80" s="121"/>
      <c r="FTT80" s="121"/>
      <c r="FTU80" s="121"/>
      <c r="FTV80" s="121"/>
      <c r="FTW80" s="121"/>
      <c r="FTX80" s="121"/>
      <c r="FTY80" s="121"/>
      <c r="FTZ80" s="121"/>
      <c r="FUA80" s="121"/>
      <c r="FUB80" s="121"/>
      <c r="FUC80" s="121"/>
      <c r="FUD80" s="121"/>
      <c r="FUE80" s="121"/>
      <c r="FUF80" s="121"/>
      <c r="FUG80" s="121"/>
      <c r="FUH80" s="121"/>
      <c r="FUI80" s="121"/>
      <c r="FUJ80" s="121"/>
      <c r="FUK80" s="121"/>
      <c r="FUL80" s="121"/>
      <c r="FUM80" s="121"/>
      <c r="FUN80" s="121"/>
      <c r="FUO80" s="121"/>
      <c r="FUP80" s="121"/>
      <c r="FUQ80" s="121"/>
      <c r="FUR80" s="121"/>
      <c r="FUS80" s="121"/>
      <c r="FUT80" s="121"/>
      <c r="FUU80" s="121"/>
      <c r="FUV80" s="121"/>
      <c r="FUW80" s="121"/>
      <c r="FUX80" s="121"/>
      <c r="FUY80" s="121"/>
      <c r="FUZ80" s="121"/>
      <c r="FVA80" s="121"/>
      <c r="FVB80" s="121"/>
      <c r="FVC80" s="121"/>
      <c r="FVD80" s="121"/>
      <c r="FVE80" s="121"/>
      <c r="FVF80" s="121"/>
      <c r="FVG80" s="121"/>
      <c r="FVH80" s="121"/>
      <c r="FVI80" s="121"/>
      <c r="FVJ80" s="121"/>
      <c r="FVK80" s="121"/>
      <c r="FVL80" s="121"/>
      <c r="FVM80" s="121"/>
      <c r="FVN80" s="121"/>
      <c r="FVO80" s="121"/>
      <c r="FVP80" s="121"/>
      <c r="FVQ80" s="121"/>
      <c r="FVR80" s="121"/>
      <c r="FVS80" s="121"/>
      <c r="FVT80" s="121"/>
      <c r="FVU80" s="121"/>
      <c r="FVV80" s="121"/>
      <c r="FVW80" s="121"/>
      <c r="FVX80" s="121"/>
      <c r="FVY80" s="121"/>
      <c r="FVZ80" s="121"/>
      <c r="FWA80" s="121"/>
      <c r="FWB80" s="121"/>
      <c r="FWC80" s="121"/>
      <c r="FWD80" s="121"/>
      <c r="FWE80" s="121"/>
      <c r="FWF80" s="121"/>
      <c r="FWG80" s="121"/>
      <c r="FWH80" s="121"/>
      <c r="FWI80" s="121"/>
      <c r="FWJ80" s="121"/>
      <c r="FWK80" s="121"/>
      <c r="FWL80" s="121"/>
      <c r="FWM80" s="121"/>
      <c r="FWN80" s="121"/>
      <c r="FWO80" s="121"/>
      <c r="FWP80" s="121"/>
      <c r="FWQ80" s="121"/>
      <c r="FWR80" s="121"/>
      <c r="FWS80" s="121"/>
      <c r="FWT80" s="121"/>
      <c r="FWU80" s="121"/>
      <c r="FWV80" s="121"/>
      <c r="FWW80" s="121"/>
      <c r="FWX80" s="121"/>
      <c r="FWY80" s="121"/>
      <c r="FWZ80" s="121"/>
      <c r="FXA80" s="121"/>
      <c r="FXB80" s="121"/>
      <c r="FXC80" s="121"/>
      <c r="FXD80" s="121"/>
      <c r="FXE80" s="121"/>
      <c r="FXF80" s="121"/>
      <c r="FXG80" s="121"/>
      <c r="FXH80" s="121"/>
      <c r="FXI80" s="121"/>
      <c r="FXJ80" s="121"/>
      <c r="FXK80" s="121"/>
      <c r="FXL80" s="121"/>
      <c r="FXM80" s="121"/>
      <c r="FXN80" s="121"/>
      <c r="FXO80" s="121"/>
      <c r="FXP80" s="121"/>
      <c r="FXQ80" s="121"/>
      <c r="FXR80" s="121"/>
      <c r="FXS80" s="121"/>
      <c r="FXT80" s="121"/>
      <c r="FXU80" s="121"/>
      <c r="FXV80" s="121"/>
      <c r="FXW80" s="121"/>
      <c r="FXX80" s="121"/>
      <c r="FXY80" s="121"/>
      <c r="FXZ80" s="121"/>
      <c r="FYA80" s="121"/>
      <c r="FYB80" s="121"/>
      <c r="FYC80" s="121"/>
      <c r="FYD80" s="121"/>
      <c r="FYE80" s="121"/>
      <c r="FYF80" s="121"/>
      <c r="FYG80" s="121"/>
      <c r="FYH80" s="121"/>
      <c r="FYI80" s="121"/>
      <c r="FYJ80" s="121"/>
      <c r="FYK80" s="121"/>
      <c r="FYL80" s="121"/>
      <c r="FYM80" s="121"/>
      <c r="FYN80" s="121"/>
      <c r="FYO80" s="121"/>
      <c r="FYP80" s="121"/>
      <c r="FYQ80" s="121"/>
      <c r="FYR80" s="121"/>
      <c r="FYS80" s="121"/>
      <c r="FYT80" s="121"/>
      <c r="FYU80" s="121"/>
      <c r="FYV80" s="121"/>
      <c r="FYW80" s="121"/>
      <c r="FYX80" s="121"/>
      <c r="FYY80" s="121"/>
      <c r="FYZ80" s="121"/>
      <c r="FZA80" s="121"/>
      <c r="FZB80" s="121"/>
      <c r="FZC80" s="121"/>
      <c r="FZD80" s="121"/>
      <c r="FZE80" s="121"/>
      <c r="FZF80" s="121"/>
      <c r="FZG80" s="121"/>
      <c r="FZH80" s="121"/>
      <c r="FZI80" s="121"/>
      <c r="FZJ80" s="121"/>
      <c r="FZK80" s="121"/>
      <c r="FZL80" s="121"/>
      <c r="FZM80" s="121"/>
      <c r="FZN80" s="121"/>
      <c r="FZO80" s="121"/>
      <c r="FZP80" s="121"/>
      <c r="FZQ80" s="121"/>
      <c r="FZR80" s="121"/>
      <c r="FZS80" s="121"/>
      <c r="FZT80" s="121"/>
      <c r="FZU80" s="121"/>
      <c r="FZV80" s="121"/>
      <c r="FZW80" s="121"/>
      <c r="FZX80" s="121"/>
      <c r="FZY80" s="121"/>
      <c r="FZZ80" s="121"/>
      <c r="GAA80" s="121"/>
      <c r="GAB80" s="121"/>
      <c r="GAC80" s="121"/>
      <c r="GAD80" s="121"/>
      <c r="GAE80" s="121"/>
      <c r="GAF80" s="121"/>
      <c r="GAG80" s="121"/>
      <c r="GAH80" s="121"/>
      <c r="GAI80" s="121"/>
      <c r="GAJ80" s="121"/>
      <c r="GAK80" s="121"/>
      <c r="GAL80" s="121"/>
      <c r="GAM80" s="121"/>
      <c r="GAN80" s="121"/>
      <c r="GAO80" s="121"/>
      <c r="GAP80" s="121"/>
      <c r="GAQ80" s="121"/>
      <c r="GAR80" s="121"/>
      <c r="GAS80" s="121"/>
      <c r="GAT80" s="121"/>
      <c r="GAU80" s="121"/>
      <c r="GAV80" s="121"/>
      <c r="GAW80" s="121"/>
      <c r="GAX80" s="121"/>
      <c r="GAY80" s="121"/>
      <c r="GAZ80" s="121"/>
      <c r="GBA80" s="121"/>
      <c r="GBB80" s="121"/>
      <c r="GBC80" s="121"/>
      <c r="GBD80" s="121"/>
      <c r="GBE80" s="121"/>
      <c r="GBF80" s="121"/>
      <c r="GBG80" s="121"/>
      <c r="GBH80" s="121"/>
      <c r="GBI80" s="121"/>
      <c r="GBJ80" s="121"/>
      <c r="GBK80" s="121"/>
      <c r="GBL80" s="121"/>
      <c r="GBM80" s="121"/>
      <c r="GBN80" s="121"/>
      <c r="GBO80" s="121"/>
      <c r="GBP80" s="121"/>
      <c r="GBQ80" s="121"/>
      <c r="GBR80" s="121"/>
      <c r="GBS80" s="121"/>
      <c r="GBT80" s="121"/>
      <c r="GBU80" s="121"/>
      <c r="GBV80" s="121"/>
      <c r="GBW80" s="121"/>
      <c r="GBX80" s="121"/>
      <c r="GBY80" s="121"/>
      <c r="GBZ80" s="121"/>
      <c r="GCA80" s="121"/>
      <c r="GCB80" s="121"/>
      <c r="GCC80" s="121"/>
      <c r="GCD80" s="121"/>
      <c r="GCE80" s="121"/>
      <c r="GCF80" s="121"/>
      <c r="GCG80" s="121"/>
      <c r="GCH80" s="121"/>
      <c r="GCI80" s="121"/>
      <c r="GCJ80" s="121"/>
      <c r="GCK80" s="121"/>
      <c r="GCL80" s="121"/>
      <c r="GCM80" s="121"/>
      <c r="GCN80" s="121"/>
      <c r="GCO80" s="121"/>
      <c r="GCP80" s="121"/>
      <c r="GCQ80" s="121"/>
      <c r="GCR80" s="121"/>
      <c r="GCS80" s="121"/>
      <c r="GCT80" s="121"/>
      <c r="GCU80" s="121"/>
      <c r="GCV80" s="121"/>
      <c r="GCW80" s="121"/>
      <c r="GCX80" s="121"/>
      <c r="GCY80" s="121"/>
      <c r="GCZ80" s="121"/>
      <c r="GDA80" s="121"/>
      <c r="GDB80" s="121"/>
      <c r="GDC80" s="121"/>
      <c r="GDD80" s="121"/>
      <c r="GDE80" s="121"/>
      <c r="GDF80" s="121"/>
      <c r="GDG80" s="121"/>
      <c r="GDH80" s="121"/>
      <c r="GDI80" s="121"/>
      <c r="GDJ80" s="121"/>
      <c r="GDK80" s="121"/>
      <c r="GDL80" s="121"/>
      <c r="GDM80" s="121"/>
      <c r="GDN80" s="121"/>
      <c r="GDO80" s="121"/>
      <c r="GDP80" s="121"/>
      <c r="GDQ80" s="121"/>
      <c r="GDR80" s="121"/>
      <c r="GDS80" s="121"/>
      <c r="GDT80" s="121"/>
      <c r="GDU80" s="121"/>
      <c r="GDV80" s="121"/>
      <c r="GDW80" s="121"/>
      <c r="GDX80" s="121"/>
      <c r="GDY80" s="121"/>
      <c r="GDZ80" s="121"/>
      <c r="GEA80" s="121"/>
      <c r="GEB80" s="121"/>
      <c r="GEC80" s="121"/>
      <c r="GED80" s="121"/>
      <c r="GEE80" s="121"/>
      <c r="GEF80" s="121"/>
      <c r="GEG80" s="121"/>
      <c r="GEH80" s="121"/>
      <c r="GEI80" s="121"/>
      <c r="GEJ80" s="121"/>
      <c r="GEK80" s="121"/>
      <c r="GEL80" s="121"/>
      <c r="GEM80" s="121"/>
      <c r="GEN80" s="121"/>
      <c r="GEO80" s="121"/>
      <c r="GEP80" s="121"/>
      <c r="GEQ80" s="121"/>
      <c r="GER80" s="121"/>
      <c r="GES80" s="121"/>
      <c r="GET80" s="121"/>
      <c r="GEU80" s="121"/>
      <c r="GEV80" s="121"/>
      <c r="GEW80" s="121"/>
      <c r="GEX80" s="121"/>
      <c r="GEY80" s="121"/>
      <c r="GEZ80" s="121"/>
      <c r="GFA80" s="121"/>
      <c r="GFB80" s="121"/>
      <c r="GFC80" s="121"/>
      <c r="GFD80" s="121"/>
      <c r="GFE80" s="121"/>
      <c r="GFF80" s="121"/>
      <c r="GFG80" s="121"/>
      <c r="GFH80" s="121"/>
      <c r="GFI80" s="121"/>
      <c r="GFJ80" s="121"/>
      <c r="GFK80" s="121"/>
      <c r="GFL80" s="121"/>
      <c r="GFM80" s="121"/>
      <c r="GFN80" s="121"/>
      <c r="GFO80" s="121"/>
      <c r="GFP80" s="121"/>
      <c r="GFQ80" s="121"/>
      <c r="GFR80" s="121"/>
      <c r="GFS80" s="121"/>
      <c r="GFT80" s="121"/>
      <c r="GFU80" s="121"/>
      <c r="GFV80" s="121"/>
      <c r="GFW80" s="121"/>
      <c r="GFX80" s="121"/>
      <c r="GFY80" s="121"/>
      <c r="GFZ80" s="121"/>
      <c r="GGA80" s="121"/>
      <c r="GGB80" s="121"/>
      <c r="GGC80" s="121"/>
      <c r="GGD80" s="121"/>
      <c r="GGE80" s="121"/>
      <c r="GGF80" s="121"/>
      <c r="GGG80" s="121"/>
      <c r="GGH80" s="121"/>
      <c r="GGI80" s="121"/>
      <c r="GGJ80" s="121"/>
      <c r="GGK80" s="121"/>
      <c r="GGL80" s="121"/>
      <c r="GGM80" s="121"/>
      <c r="GGN80" s="121"/>
      <c r="GGO80" s="121"/>
      <c r="GGP80" s="121"/>
      <c r="GGQ80" s="121"/>
      <c r="GGR80" s="121"/>
      <c r="GGS80" s="121"/>
      <c r="GGT80" s="121"/>
      <c r="GGU80" s="121"/>
      <c r="GGV80" s="121"/>
      <c r="GGW80" s="121"/>
      <c r="GGX80" s="121"/>
      <c r="GGY80" s="121"/>
      <c r="GGZ80" s="121"/>
      <c r="GHA80" s="121"/>
      <c r="GHB80" s="121"/>
      <c r="GHC80" s="121"/>
      <c r="GHD80" s="121"/>
      <c r="GHE80" s="121"/>
      <c r="GHF80" s="121"/>
      <c r="GHG80" s="121"/>
      <c r="GHH80" s="121"/>
      <c r="GHI80" s="121"/>
      <c r="GHJ80" s="121"/>
      <c r="GHK80" s="121"/>
      <c r="GHL80" s="121"/>
      <c r="GHM80" s="121"/>
      <c r="GHN80" s="121"/>
      <c r="GHO80" s="121"/>
      <c r="GHP80" s="121"/>
      <c r="GHQ80" s="121"/>
      <c r="GHR80" s="121"/>
      <c r="GHS80" s="121"/>
      <c r="GHT80" s="121"/>
      <c r="GHU80" s="121"/>
      <c r="GHV80" s="121"/>
      <c r="GHW80" s="121"/>
      <c r="GHX80" s="121"/>
      <c r="GHY80" s="121"/>
      <c r="GHZ80" s="121"/>
      <c r="GIA80" s="121"/>
      <c r="GIB80" s="121"/>
      <c r="GIC80" s="121"/>
      <c r="GID80" s="121"/>
      <c r="GIE80" s="121"/>
      <c r="GIF80" s="121"/>
      <c r="GIG80" s="121"/>
      <c r="GIH80" s="121"/>
      <c r="GII80" s="121"/>
      <c r="GIJ80" s="121"/>
      <c r="GIK80" s="121"/>
      <c r="GIL80" s="121"/>
      <c r="GIM80" s="121"/>
      <c r="GIN80" s="121"/>
      <c r="GIO80" s="121"/>
      <c r="GIP80" s="121"/>
      <c r="GIQ80" s="121"/>
      <c r="GIR80" s="121"/>
      <c r="GIS80" s="121"/>
      <c r="GIT80" s="121"/>
      <c r="GIU80" s="121"/>
      <c r="GIV80" s="121"/>
      <c r="GIW80" s="121"/>
      <c r="GIX80" s="121"/>
      <c r="GIY80" s="121"/>
      <c r="GIZ80" s="121"/>
      <c r="GJA80" s="121"/>
      <c r="GJB80" s="121"/>
      <c r="GJC80" s="121"/>
      <c r="GJD80" s="121"/>
      <c r="GJE80" s="121"/>
      <c r="GJF80" s="121"/>
      <c r="GJG80" s="121"/>
      <c r="GJH80" s="121"/>
      <c r="GJI80" s="121"/>
      <c r="GJJ80" s="121"/>
      <c r="GJK80" s="121"/>
      <c r="GJL80" s="121"/>
      <c r="GJM80" s="121"/>
      <c r="GJN80" s="121"/>
      <c r="GJO80" s="121"/>
      <c r="GJP80" s="121"/>
      <c r="GJQ80" s="121"/>
      <c r="GJR80" s="121"/>
      <c r="GJS80" s="121"/>
      <c r="GJT80" s="121"/>
      <c r="GJU80" s="121"/>
      <c r="GJV80" s="121"/>
      <c r="GJW80" s="121"/>
      <c r="GJX80" s="121"/>
      <c r="GJY80" s="121"/>
      <c r="GJZ80" s="121"/>
      <c r="GKA80" s="121"/>
      <c r="GKB80" s="121"/>
      <c r="GKC80" s="121"/>
      <c r="GKD80" s="121"/>
      <c r="GKE80" s="121"/>
      <c r="GKF80" s="121"/>
      <c r="GKG80" s="121"/>
      <c r="GKH80" s="121"/>
      <c r="GKI80" s="121"/>
      <c r="GKJ80" s="121"/>
      <c r="GKK80" s="121"/>
      <c r="GKL80" s="121"/>
      <c r="GKM80" s="121"/>
      <c r="GKN80" s="121"/>
      <c r="GKO80" s="121"/>
      <c r="GKP80" s="121"/>
      <c r="GKQ80" s="121"/>
      <c r="GKR80" s="121"/>
      <c r="GKS80" s="121"/>
      <c r="GKT80" s="121"/>
      <c r="GKU80" s="121"/>
      <c r="GKV80" s="121"/>
      <c r="GKW80" s="121"/>
      <c r="GKX80" s="121"/>
      <c r="GKY80" s="121"/>
      <c r="GKZ80" s="121"/>
      <c r="GLA80" s="121"/>
      <c r="GLB80" s="121"/>
      <c r="GLC80" s="121"/>
      <c r="GLD80" s="121"/>
      <c r="GLE80" s="121"/>
      <c r="GLF80" s="121"/>
      <c r="GLG80" s="121"/>
      <c r="GLH80" s="121"/>
      <c r="GLI80" s="121"/>
      <c r="GLJ80" s="121"/>
      <c r="GLK80" s="121"/>
      <c r="GLL80" s="121"/>
      <c r="GLM80" s="121"/>
      <c r="GLN80" s="121"/>
      <c r="GLO80" s="121"/>
      <c r="GLP80" s="121"/>
      <c r="GLQ80" s="121"/>
      <c r="GLR80" s="121"/>
      <c r="GLS80" s="121"/>
      <c r="GLT80" s="121"/>
      <c r="GLU80" s="121"/>
      <c r="GLV80" s="121"/>
      <c r="GLW80" s="121"/>
      <c r="GLX80" s="121"/>
      <c r="GLY80" s="121"/>
      <c r="GLZ80" s="121"/>
      <c r="GMA80" s="121"/>
      <c r="GMB80" s="121"/>
      <c r="GMC80" s="121"/>
      <c r="GMD80" s="121"/>
      <c r="GME80" s="121"/>
      <c r="GMF80" s="121"/>
      <c r="GMG80" s="121"/>
      <c r="GMH80" s="121"/>
      <c r="GMI80" s="121"/>
      <c r="GMJ80" s="121"/>
      <c r="GMK80" s="121"/>
      <c r="GML80" s="121"/>
      <c r="GMM80" s="121"/>
      <c r="GMN80" s="121"/>
      <c r="GMO80" s="121"/>
      <c r="GMP80" s="121"/>
      <c r="GMQ80" s="121"/>
      <c r="GMR80" s="121"/>
      <c r="GMS80" s="121"/>
      <c r="GMT80" s="121"/>
      <c r="GMU80" s="121"/>
      <c r="GMV80" s="121"/>
      <c r="GMW80" s="121"/>
      <c r="GMX80" s="121"/>
      <c r="GMY80" s="121"/>
      <c r="GMZ80" s="121"/>
      <c r="GNA80" s="121"/>
      <c r="GNB80" s="121"/>
      <c r="GNC80" s="121"/>
      <c r="GND80" s="121"/>
      <c r="GNE80" s="121"/>
      <c r="GNF80" s="121"/>
      <c r="GNG80" s="121"/>
      <c r="GNH80" s="121"/>
      <c r="GNI80" s="121"/>
      <c r="GNJ80" s="121"/>
      <c r="GNK80" s="121"/>
      <c r="GNL80" s="121"/>
      <c r="GNM80" s="121"/>
      <c r="GNN80" s="121"/>
      <c r="GNO80" s="121"/>
      <c r="GNP80" s="121"/>
      <c r="GNQ80" s="121"/>
      <c r="GNR80" s="121"/>
      <c r="GNS80" s="121"/>
      <c r="GNT80" s="121"/>
      <c r="GNU80" s="121"/>
      <c r="GNV80" s="121"/>
      <c r="GNW80" s="121"/>
      <c r="GNX80" s="121"/>
      <c r="GNY80" s="121"/>
      <c r="GNZ80" s="121"/>
      <c r="GOA80" s="121"/>
      <c r="GOB80" s="121"/>
      <c r="GOC80" s="121"/>
      <c r="GOD80" s="121"/>
      <c r="GOE80" s="121"/>
      <c r="GOF80" s="121"/>
      <c r="GOG80" s="121"/>
      <c r="GOH80" s="121"/>
      <c r="GOI80" s="121"/>
      <c r="GOJ80" s="121"/>
      <c r="GOK80" s="121"/>
      <c r="GOL80" s="121"/>
      <c r="GOM80" s="121"/>
      <c r="GON80" s="121"/>
      <c r="GOO80" s="121"/>
      <c r="GOP80" s="121"/>
      <c r="GOQ80" s="121"/>
      <c r="GOR80" s="121"/>
      <c r="GOS80" s="121"/>
      <c r="GOT80" s="121"/>
      <c r="GOU80" s="121"/>
      <c r="GOV80" s="121"/>
      <c r="GOW80" s="121"/>
      <c r="GOX80" s="121"/>
      <c r="GOY80" s="121"/>
      <c r="GOZ80" s="121"/>
      <c r="GPA80" s="121"/>
      <c r="GPB80" s="121"/>
      <c r="GPC80" s="121"/>
      <c r="GPD80" s="121"/>
      <c r="GPE80" s="121"/>
      <c r="GPF80" s="121"/>
      <c r="GPG80" s="121"/>
      <c r="GPH80" s="121"/>
      <c r="GPI80" s="121"/>
      <c r="GPJ80" s="121"/>
      <c r="GPK80" s="121"/>
      <c r="GPL80" s="121"/>
      <c r="GPM80" s="121"/>
      <c r="GPN80" s="121"/>
      <c r="GPO80" s="121"/>
      <c r="GPP80" s="121"/>
      <c r="GPQ80" s="121"/>
      <c r="GPR80" s="121"/>
      <c r="GPS80" s="121"/>
      <c r="GPT80" s="121"/>
      <c r="GPU80" s="121"/>
      <c r="GPV80" s="121"/>
      <c r="GPW80" s="121"/>
      <c r="GPX80" s="121"/>
      <c r="GPY80" s="121"/>
      <c r="GPZ80" s="121"/>
      <c r="GQA80" s="121"/>
      <c r="GQB80" s="121"/>
      <c r="GQC80" s="121"/>
      <c r="GQD80" s="121"/>
      <c r="GQE80" s="121"/>
      <c r="GQF80" s="121"/>
      <c r="GQG80" s="121"/>
      <c r="GQH80" s="121"/>
      <c r="GQI80" s="121"/>
      <c r="GQJ80" s="121"/>
      <c r="GQK80" s="121"/>
      <c r="GQL80" s="121"/>
      <c r="GQM80" s="121"/>
      <c r="GQN80" s="121"/>
      <c r="GQO80" s="121"/>
      <c r="GQP80" s="121"/>
      <c r="GQQ80" s="121"/>
      <c r="GQR80" s="121"/>
      <c r="GQS80" s="121"/>
      <c r="GQT80" s="121"/>
      <c r="GQU80" s="121"/>
      <c r="GQV80" s="121"/>
      <c r="GQW80" s="121"/>
      <c r="GQX80" s="121"/>
      <c r="GQY80" s="121"/>
      <c r="GQZ80" s="121"/>
      <c r="GRA80" s="121"/>
      <c r="GRB80" s="121"/>
      <c r="GRC80" s="121"/>
      <c r="GRD80" s="121"/>
      <c r="GRE80" s="121"/>
      <c r="GRF80" s="121"/>
      <c r="GRG80" s="121"/>
      <c r="GRH80" s="121"/>
      <c r="GRI80" s="121"/>
      <c r="GRJ80" s="121"/>
      <c r="GRK80" s="121"/>
      <c r="GRL80" s="121"/>
      <c r="GRM80" s="121"/>
      <c r="GRN80" s="121"/>
      <c r="GRO80" s="121"/>
      <c r="GRP80" s="121"/>
      <c r="GRQ80" s="121"/>
      <c r="GRR80" s="121"/>
      <c r="GRS80" s="121"/>
      <c r="GRT80" s="121"/>
      <c r="GRU80" s="121"/>
      <c r="GRV80" s="121"/>
      <c r="GRW80" s="121"/>
      <c r="GRX80" s="121"/>
      <c r="GRY80" s="121"/>
      <c r="GRZ80" s="121"/>
      <c r="GSA80" s="121"/>
      <c r="GSB80" s="121"/>
      <c r="GSC80" s="121"/>
      <c r="GSD80" s="121"/>
      <c r="GSE80" s="121"/>
      <c r="GSF80" s="121"/>
      <c r="GSG80" s="121"/>
      <c r="GSH80" s="121"/>
      <c r="GSI80" s="121"/>
      <c r="GSJ80" s="121"/>
      <c r="GSK80" s="121"/>
      <c r="GSL80" s="121"/>
      <c r="GSM80" s="121"/>
      <c r="GSN80" s="121"/>
      <c r="GSO80" s="121"/>
      <c r="GSP80" s="121"/>
      <c r="GSQ80" s="121"/>
      <c r="GSR80" s="121"/>
      <c r="GSS80" s="121"/>
      <c r="GST80" s="121"/>
      <c r="GSU80" s="121"/>
      <c r="GSV80" s="121"/>
      <c r="GSW80" s="121"/>
      <c r="GSX80" s="121"/>
      <c r="GSY80" s="121"/>
      <c r="GSZ80" s="121"/>
      <c r="GTA80" s="121"/>
      <c r="GTB80" s="121"/>
      <c r="GTC80" s="121"/>
      <c r="GTD80" s="121"/>
      <c r="GTE80" s="121"/>
      <c r="GTF80" s="121"/>
      <c r="GTG80" s="121"/>
      <c r="GTH80" s="121"/>
      <c r="GTI80" s="121"/>
      <c r="GTJ80" s="121"/>
      <c r="GTK80" s="121"/>
      <c r="GTL80" s="121"/>
      <c r="GTM80" s="121"/>
      <c r="GTN80" s="121"/>
      <c r="GTO80" s="121"/>
      <c r="GTP80" s="121"/>
      <c r="GTQ80" s="121"/>
      <c r="GTR80" s="121"/>
      <c r="GTS80" s="121"/>
      <c r="GTT80" s="121"/>
      <c r="GTU80" s="121"/>
      <c r="GTV80" s="121"/>
      <c r="GTW80" s="121"/>
      <c r="GTX80" s="121"/>
      <c r="GTY80" s="121"/>
      <c r="GTZ80" s="121"/>
      <c r="GUA80" s="121"/>
      <c r="GUB80" s="121"/>
      <c r="GUC80" s="121"/>
      <c r="GUD80" s="121"/>
      <c r="GUE80" s="121"/>
      <c r="GUF80" s="121"/>
      <c r="GUG80" s="121"/>
      <c r="GUH80" s="121"/>
      <c r="GUI80" s="121"/>
      <c r="GUJ80" s="121"/>
      <c r="GUK80" s="121"/>
      <c r="GUL80" s="121"/>
      <c r="GUM80" s="121"/>
      <c r="GUN80" s="121"/>
      <c r="GUO80" s="121"/>
      <c r="GUP80" s="121"/>
      <c r="GUQ80" s="121"/>
      <c r="GUR80" s="121"/>
      <c r="GUS80" s="121"/>
      <c r="GUT80" s="121"/>
      <c r="GUU80" s="121"/>
      <c r="GUV80" s="121"/>
      <c r="GUW80" s="121"/>
      <c r="GUX80" s="121"/>
      <c r="GUY80" s="121"/>
      <c r="GUZ80" s="121"/>
      <c r="GVA80" s="121"/>
      <c r="GVB80" s="121"/>
      <c r="GVC80" s="121"/>
      <c r="GVD80" s="121"/>
      <c r="GVE80" s="121"/>
      <c r="GVF80" s="121"/>
      <c r="GVG80" s="121"/>
      <c r="GVH80" s="121"/>
      <c r="GVI80" s="121"/>
      <c r="GVJ80" s="121"/>
      <c r="GVK80" s="121"/>
      <c r="GVL80" s="121"/>
      <c r="GVM80" s="121"/>
      <c r="GVN80" s="121"/>
      <c r="GVO80" s="121"/>
      <c r="GVP80" s="121"/>
      <c r="GVQ80" s="121"/>
      <c r="GVR80" s="121"/>
      <c r="GVS80" s="121"/>
      <c r="GVT80" s="121"/>
      <c r="GVU80" s="121"/>
      <c r="GVV80" s="121"/>
      <c r="GVW80" s="121"/>
      <c r="GVX80" s="121"/>
      <c r="GVY80" s="121"/>
      <c r="GVZ80" s="121"/>
      <c r="GWA80" s="121"/>
      <c r="GWB80" s="121"/>
      <c r="GWC80" s="121"/>
      <c r="GWD80" s="121"/>
      <c r="GWE80" s="121"/>
      <c r="GWF80" s="121"/>
      <c r="GWG80" s="121"/>
      <c r="GWH80" s="121"/>
      <c r="GWI80" s="121"/>
      <c r="GWJ80" s="121"/>
      <c r="GWK80" s="121"/>
      <c r="GWL80" s="121"/>
      <c r="GWM80" s="121"/>
      <c r="GWN80" s="121"/>
      <c r="GWO80" s="121"/>
      <c r="GWP80" s="121"/>
      <c r="GWQ80" s="121"/>
      <c r="GWR80" s="121"/>
      <c r="GWS80" s="121"/>
      <c r="GWT80" s="121"/>
      <c r="GWU80" s="121"/>
      <c r="GWV80" s="121"/>
      <c r="GWW80" s="121"/>
      <c r="GWX80" s="121"/>
      <c r="GWY80" s="121"/>
      <c r="GWZ80" s="121"/>
      <c r="GXA80" s="121"/>
      <c r="GXB80" s="121"/>
      <c r="GXC80" s="121"/>
      <c r="GXD80" s="121"/>
      <c r="GXE80" s="121"/>
      <c r="GXF80" s="121"/>
      <c r="GXG80" s="121"/>
      <c r="GXH80" s="121"/>
      <c r="GXI80" s="121"/>
      <c r="GXJ80" s="121"/>
      <c r="GXK80" s="121"/>
      <c r="GXL80" s="121"/>
      <c r="GXM80" s="121"/>
      <c r="GXN80" s="121"/>
      <c r="GXO80" s="121"/>
      <c r="GXP80" s="121"/>
      <c r="GXQ80" s="121"/>
      <c r="GXR80" s="121"/>
      <c r="GXS80" s="121"/>
      <c r="GXT80" s="121"/>
      <c r="GXU80" s="121"/>
      <c r="GXV80" s="121"/>
      <c r="GXW80" s="121"/>
      <c r="GXX80" s="121"/>
      <c r="GXY80" s="121"/>
      <c r="GXZ80" s="121"/>
      <c r="GYA80" s="121"/>
      <c r="GYB80" s="121"/>
      <c r="GYC80" s="121"/>
      <c r="GYD80" s="121"/>
      <c r="GYE80" s="121"/>
      <c r="GYF80" s="121"/>
      <c r="GYG80" s="121"/>
      <c r="GYH80" s="121"/>
      <c r="GYI80" s="121"/>
      <c r="GYJ80" s="121"/>
      <c r="GYK80" s="121"/>
      <c r="GYL80" s="121"/>
      <c r="GYM80" s="121"/>
      <c r="GYN80" s="121"/>
      <c r="GYO80" s="121"/>
      <c r="GYP80" s="121"/>
      <c r="GYQ80" s="121"/>
      <c r="GYR80" s="121"/>
      <c r="GYS80" s="121"/>
      <c r="GYT80" s="121"/>
      <c r="GYU80" s="121"/>
      <c r="GYV80" s="121"/>
      <c r="GYW80" s="121"/>
      <c r="GYX80" s="121"/>
      <c r="GYY80" s="121"/>
      <c r="GYZ80" s="121"/>
      <c r="GZA80" s="121"/>
      <c r="GZB80" s="121"/>
      <c r="GZC80" s="121"/>
      <c r="GZD80" s="121"/>
      <c r="GZE80" s="121"/>
      <c r="GZF80" s="121"/>
      <c r="GZG80" s="121"/>
      <c r="GZH80" s="121"/>
      <c r="GZI80" s="121"/>
      <c r="GZJ80" s="121"/>
      <c r="GZK80" s="121"/>
      <c r="GZL80" s="121"/>
      <c r="GZM80" s="121"/>
      <c r="GZN80" s="121"/>
      <c r="GZO80" s="121"/>
      <c r="GZP80" s="121"/>
      <c r="GZQ80" s="121"/>
      <c r="GZR80" s="121"/>
      <c r="GZS80" s="121"/>
      <c r="GZT80" s="121"/>
      <c r="GZU80" s="121"/>
      <c r="GZV80" s="121"/>
      <c r="GZW80" s="121"/>
      <c r="GZX80" s="121"/>
      <c r="GZY80" s="121"/>
      <c r="GZZ80" s="121"/>
      <c r="HAA80" s="121"/>
      <c r="HAB80" s="121"/>
      <c r="HAC80" s="121"/>
      <c r="HAD80" s="121"/>
      <c r="HAE80" s="121"/>
      <c r="HAF80" s="121"/>
      <c r="HAG80" s="121"/>
      <c r="HAH80" s="121"/>
      <c r="HAI80" s="121"/>
      <c r="HAJ80" s="121"/>
      <c r="HAK80" s="121"/>
      <c r="HAL80" s="121"/>
      <c r="HAM80" s="121"/>
      <c r="HAN80" s="121"/>
      <c r="HAO80" s="121"/>
      <c r="HAP80" s="121"/>
      <c r="HAQ80" s="121"/>
      <c r="HAR80" s="121"/>
      <c r="HAS80" s="121"/>
      <c r="HAT80" s="121"/>
      <c r="HAU80" s="121"/>
      <c r="HAV80" s="121"/>
      <c r="HAW80" s="121"/>
      <c r="HAX80" s="121"/>
      <c r="HAY80" s="121"/>
      <c r="HAZ80" s="121"/>
      <c r="HBA80" s="121"/>
      <c r="HBB80" s="121"/>
      <c r="HBC80" s="121"/>
      <c r="HBD80" s="121"/>
      <c r="HBE80" s="121"/>
      <c r="HBF80" s="121"/>
      <c r="HBG80" s="121"/>
      <c r="HBH80" s="121"/>
      <c r="HBI80" s="121"/>
      <c r="HBJ80" s="121"/>
      <c r="HBK80" s="121"/>
      <c r="HBL80" s="121"/>
      <c r="HBM80" s="121"/>
      <c r="HBN80" s="121"/>
      <c r="HBO80" s="121"/>
      <c r="HBP80" s="121"/>
      <c r="HBQ80" s="121"/>
      <c r="HBR80" s="121"/>
      <c r="HBS80" s="121"/>
      <c r="HBT80" s="121"/>
      <c r="HBU80" s="121"/>
      <c r="HBV80" s="121"/>
      <c r="HBW80" s="121"/>
      <c r="HBX80" s="121"/>
      <c r="HBY80" s="121"/>
      <c r="HBZ80" s="121"/>
      <c r="HCA80" s="121"/>
      <c r="HCB80" s="121"/>
      <c r="HCC80" s="121"/>
      <c r="HCD80" s="121"/>
      <c r="HCE80" s="121"/>
      <c r="HCF80" s="121"/>
      <c r="HCG80" s="121"/>
      <c r="HCH80" s="121"/>
      <c r="HCI80" s="121"/>
      <c r="HCJ80" s="121"/>
      <c r="HCK80" s="121"/>
      <c r="HCL80" s="121"/>
      <c r="HCM80" s="121"/>
      <c r="HCN80" s="121"/>
      <c r="HCO80" s="121"/>
      <c r="HCP80" s="121"/>
      <c r="HCQ80" s="121"/>
      <c r="HCR80" s="121"/>
      <c r="HCS80" s="121"/>
      <c r="HCT80" s="121"/>
      <c r="HCU80" s="121"/>
      <c r="HCV80" s="121"/>
      <c r="HCW80" s="121"/>
      <c r="HCX80" s="121"/>
      <c r="HCY80" s="121"/>
      <c r="HCZ80" s="121"/>
      <c r="HDA80" s="121"/>
      <c r="HDB80" s="121"/>
      <c r="HDC80" s="121"/>
      <c r="HDD80" s="121"/>
      <c r="HDE80" s="121"/>
      <c r="HDF80" s="121"/>
      <c r="HDG80" s="121"/>
      <c r="HDH80" s="121"/>
      <c r="HDI80" s="121"/>
      <c r="HDJ80" s="121"/>
      <c r="HDK80" s="121"/>
      <c r="HDL80" s="121"/>
      <c r="HDM80" s="121"/>
      <c r="HDN80" s="121"/>
      <c r="HDO80" s="121"/>
      <c r="HDP80" s="121"/>
      <c r="HDQ80" s="121"/>
      <c r="HDR80" s="121"/>
      <c r="HDS80" s="121"/>
      <c r="HDT80" s="121"/>
      <c r="HDU80" s="121"/>
      <c r="HDV80" s="121"/>
      <c r="HDW80" s="121"/>
      <c r="HDX80" s="121"/>
      <c r="HDY80" s="121"/>
      <c r="HDZ80" s="121"/>
      <c r="HEA80" s="121"/>
      <c r="HEB80" s="121"/>
      <c r="HEC80" s="121"/>
      <c r="HED80" s="121"/>
      <c r="HEE80" s="121"/>
      <c r="HEF80" s="121"/>
      <c r="HEG80" s="121"/>
      <c r="HEH80" s="121"/>
      <c r="HEI80" s="121"/>
      <c r="HEJ80" s="121"/>
      <c r="HEK80" s="121"/>
      <c r="HEL80" s="121"/>
      <c r="HEM80" s="121"/>
      <c r="HEN80" s="121"/>
      <c r="HEO80" s="121"/>
      <c r="HEP80" s="121"/>
      <c r="HEQ80" s="121"/>
      <c r="HER80" s="121"/>
      <c r="HES80" s="121"/>
      <c r="HET80" s="121"/>
      <c r="HEU80" s="121"/>
      <c r="HEV80" s="121"/>
      <c r="HEW80" s="121"/>
      <c r="HEX80" s="121"/>
      <c r="HEY80" s="121"/>
      <c r="HEZ80" s="121"/>
      <c r="HFA80" s="121"/>
      <c r="HFB80" s="121"/>
      <c r="HFC80" s="121"/>
      <c r="HFD80" s="121"/>
      <c r="HFE80" s="121"/>
      <c r="HFF80" s="121"/>
      <c r="HFG80" s="121"/>
      <c r="HFH80" s="121"/>
      <c r="HFI80" s="121"/>
      <c r="HFJ80" s="121"/>
      <c r="HFK80" s="121"/>
      <c r="HFL80" s="121"/>
      <c r="HFM80" s="121"/>
      <c r="HFN80" s="121"/>
      <c r="HFO80" s="121"/>
      <c r="HFP80" s="121"/>
      <c r="HFQ80" s="121"/>
      <c r="HFR80" s="121"/>
      <c r="HFS80" s="121"/>
      <c r="HFT80" s="121"/>
      <c r="HFU80" s="121"/>
      <c r="HFV80" s="121"/>
      <c r="HFW80" s="121"/>
      <c r="HFX80" s="121"/>
      <c r="HFY80" s="121"/>
      <c r="HFZ80" s="121"/>
      <c r="HGA80" s="121"/>
      <c r="HGB80" s="121"/>
      <c r="HGC80" s="121"/>
      <c r="HGD80" s="121"/>
      <c r="HGE80" s="121"/>
      <c r="HGF80" s="121"/>
      <c r="HGG80" s="121"/>
      <c r="HGH80" s="121"/>
      <c r="HGI80" s="121"/>
      <c r="HGJ80" s="121"/>
      <c r="HGK80" s="121"/>
      <c r="HGL80" s="121"/>
      <c r="HGM80" s="121"/>
      <c r="HGN80" s="121"/>
      <c r="HGO80" s="121"/>
      <c r="HGP80" s="121"/>
      <c r="HGQ80" s="121"/>
      <c r="HGR80" s="121"/>
      <c r="HGS80" s="121"/>
      <c r="HGT80" s="121"/>
      <c r="HGU80" s="121"/>
      <c r="HGV80" s="121"/>
      <c r="HGW80" s="121"/>
      <c r="HGX80" s="121"/>
      <c r="HGY80" s="121"/>
      <c r="HGZ80" s="121"/>
      <c r="HHA80" s="121"/>
      <c r="HHB80" s="121"/>
      <c r="HHC80" s="121"/>
      <c r="HHD80" s="121"/>
      <c r="HHE80" s="121"/>
      <c r="HHF80" s="121"/>
      <c r="HHG80" s="121"/>
      <c r="HHH80" s="121"/>
      <c r="HHI80" s="121"/>
      <c r="HHJ80" s="121"/>
      <c r="HHK80" s="121"/>
      <c r="HHL80" s="121"/>
      <c r="HHM80" s="121"/>
      <c r="HHN80" s="121"/>
      <c r="HHO80" s="121"/>
      <c r="HHP80" s="121"/>
      <c r="HHQ80" s="121"/>
      <c r="HHR80" s="121"/>
      <c r="HHS80" s="121"/>
      <c r="HHT80" s="121"/>
      <c r="HHU80" s="121"/>
      <c r="HHV80" s="121"/>
      <c r="HHW80" s="121"/>
      <c r="HHX80" s="121"/>
      <c r="HHY80" s="121"/>
      <c r="HHZ80" s="121"/>
      <c r="HIA80" s="121"/>
      <c r="HIB80" s="121"/>
      <c r="HIC80" s="121"/>
      <c r="HID80" s="121"/>
      <c r="HIE80" s="121"/>
      <c r="HIF80" s="121"/>
      <c r="HIG80" s="121"/>
      <c r="HIH80" s="121"/>
      <c r="HII80" s="121"/>
      <c r="HIJ80" s="121"/>
      <c r="HIK80" s="121"/>
      <c r="HIL80" s="121"/>
      <c r="HIM80" s="121"/>
      <c r="HIN80" s="121"/>
      <c r="HIO80" s="121"/>
      <c r="HIP80" s="121"/>
      <c r="HIQ80" s="121"/>
      <c r="HIR80" s="121"/>
      <c r="HIS80" s="121"/>
      <c r="HIT80" s="121"/>
      <c r="HIU80" s="121"/>
      <c r="HIV80" s="121"/>
      <c r="HIW80" s="121"/>
      <c r="HIX80" s="121"/>
      <c r="HIY80" s="121"/>
      <c r="HIZ80" s="121"/>
      <c r="HJA80" s="121"/>
      <c r="HJB80" s="121"/>
      <c r="HJC80" s="121"/>
      <c r="HJD80" s="121"/>
      <c r="HJE80" s="121"/>
      <c r="HJF80" s="121"/>
      <c r="HJG80" s="121"/>
      <c r="HJH80" s="121"/>
      <c r="HJI80" s="121"/>
      <c r="HJJ80" s="121"/>
      <c r="HJK80" s="121"/>
      <c r="HJL80" s="121"/>
      <c r="HJM80" s="121"/>
      <c r="HJN80" s="121"/>
      <c r="HJO80" s="121"/>
      <c r="HJP80" s="121"/>
      <c r="HJQ80" s="121"/>
      <c r="HJR80" s="121"/>
      <c r="HJS80" s="121"/>
      <c r="HJT80" s="121"/>
      <c r="HJU80" s="121"/>
      <c r="HJV80" s="121"/>
      <c r="HJW80" s="121"/>
      <c r="HJX80" s="121"/>
      <c r="HJY80" s="121"/>
      <c r="HJZ80" s="121"/>
      <c r="HKA80" s="121"/>
      <c r="HKB80" s="121"/>
      <c r="HKC80" s="121"/>
      <c r="HKD80" s="121"/>
      <c r="HKE80" s="121"/>
      <c r="HKF80" s="121"/>
      <c r="HKG80" s="121"/>
      <c r="HKH80" s="121"/>
      <c r="HKI80" s="121"/>
      <c r="HKJ80" s="121"/>
      <c r="HKK80" s="121"/>
      <c r="HKL80" s="121"/>
      <c r="HKM80" s="121"/>
      <c r="HKN80" s="121"/>
      <c r="HKO80" s="121"/>
      <c r="HKP80" s="121"/>
      <c r="HKQ80" s="121"/>
      <c r="HKR80" s="121"/>
      <c r="HKS80" s="121"/>
      <c r="HKT80" s="121"/>
      <c r="HKU80" s="121"/>
      <c r="HKV80" s="121"/>
      <c r="HKW80" s="121"/>
      <c r="HKX80" s="121"/>
      <c r="HKY80" s="121"/>
      <c r="HKZ80" s="121"/>
      <c r="HLA80" s="121"/>
      <c r="HLB80" s="121"/>
      <c r="HLC80" s="121"/>
      <c r="HLD80" s="121"/>
      <c r="HLE80" s="121"/>
      <c r="HLF80" s="121"/>
      <c r="HLG80" s="121"/>
      <c r="HLH80" s="121"/>
      <c r="HLI80" s="121"/>
      <c r="HLJ80" s="121"/>
      <c r="HLK80" s="121"/>
      <c r="HLL80" s="121"/>
      <c r="HLM80" s="121"/>
      <c r="HLN80" s="121"/>
      <c r="HLO80" s="121"/>
      <c r="HLP80" s="121"/>
      <c r="HLQ80" s="121"/>
      <c r="HLR80" s="121"/>
      <c r="HLS80" s="121"/>
      <c r="HLT80" s="121"/>
      <c r="HLU80" s="121"/>
      <c r="HLV80" s="121"/>
      <c r="HLW80" s="121"/>
      <c r="HLX80" s="121"/>
      <c r="HLY80" s="121"/>
      <c r="HLZ80" s="121"/>
      <c r="HMA80" s="121"/>
      <c r="HMB80" s="121"/>
      <c r="HMC80" s="121"/>
      <c r="HMD80" s="121"/>
      <c r="HME80" s="121"/>
      <c r="HMF80" s="121"/>
      <c r="HMG80" s="121"/>
      <c r="HMH80" s="121"/>
      <c r="HMI80" s="121"/>
      <c r="HMJ80" s="121"/>
      <c r="HMK80" s="121"/>
      <c r="HML80" s="121"/>
      <c r="HMM80" s="121"/>
      <c r="HMN80" s="121"/>
      <c r="HMO80" s="121"/>
      <c r="HMP80" s="121"/>
      <c r="HMQ80" s="121"/>
      <c r="HMR80" s="121"/>
      <c r="HMS80" s="121"/>
      <c r="HMT80" s="121"/>
      <c r="HMU80" s="121"/>
      <c r="HMV80" s="121"/>
      <c r="HMW80" s="121"/>
      <c r="HMX80" s="121"/>
      <c r="HMY80" s="121"/>
      <c r="HMZ80" s="121"/>
      <c r="HNA80" s="121"/>
      <c r="HNB80" s="121"/>
      <c r="HNC80" s="121"/>
      <c r="HND80" s="121"/>
      <c r="HNE80" s="121"/>
      <c r="HNF80" s="121"/>
      <c r="HNG80" s="121"/>
      <c r="HNH80" s="121"/>
      <c r="HNI80" s="121"/>
      <c r="HNJ80" s="121"/>
      <c r="HNK80" s="121"/>
      <c r="HNL80" s="121"/>
      <c r="HNM80" s="121"/>
      <c r="HNN80" s="121"/>
      <c r="HNO80" s="121"/>
      <c r="HNP80" s="121"/>
      <c r="HNQ80" s="121"/>
      <c r="HNR80" s="121"/>
      <c r="HNS80" s="121"/>
      <c r="HNT80" s="121"/>
      <c r="HNU80" s="121"/>
      <c r="HNV80" s="121"/>
      <c r="HNW80" s="121"/>
      <c r="HNX80" s="121"/>
      <c r="HNY80" s="121"/>
      <c r="HNZ80" s="121"/>
      <c r="HOA80" s="121"/>
      <c r="HOB80" s="121"/>
      <c r="HOC80" s="121"/>
      <c r="HOD80" s="121"/>
      <c r="HOE80" s="121"/>
      <c r="HOF80" s="121"/>
      <c r="HOG80" s="121"/>
      <c r="HOH80" s="121"/>
      <c r="HOI80" s="121"/>
      <c r="HOJ80" s="121"/>
      <c r="HOK80" s="121"/>
      <c r="HOL80" s="121"/>
      <c r="HOM80" s="121"/>
      <c r="HON80" s="121"/>
      <c r="HOO80" s="121"/>
      <c r="HOP80" s="121"/>
      <c r="HOQ80" s="121"/>
      <c r="HOR80" s="121"/>
      <c r="HOS80" s="121"/>
      <c r="HOT80" s="121"/>
      <c r="HOU80" s="121"/>
      <c r="HOV80" s="121"/>
      <c r="HOW80" s="121"/>
      <c r="HOX80" s="121"/>
      <c r="HOY80" s="121"/>
      <c r="HOZ80" s="121"/>
      <c r="HPA80" s="121"/>
      <c r="HPB80" s="121"/>
      <c r="HPC80" s="121"/>
      <c r="HPD80" s="121"/>
      <c r="HPE80" s="121"/>
      <c r="HPF80" s="121"/>
      <c r="HPG80" s="121"/>
      <c r="HPH80" s="121"/>
      <c r="HPI80" s="121"/>
      <c r="HPJ80" s="121"/>
      <c r="HPK80" s="121"/>
      <c r="HPL80" s="121"/>
      <c r="HPM80" s="121"/>
      <c r="HPN80" s="121"/>
      <c r="HPO80" s="121"/>
      <c r="HPP80" s="121"/>
      <c r="HPQ80" s="121"/>
      <c r="HPR80" s="121"/>
      <c r="HPS80" s="121"/>
      <c r="HPT80" s="121"/>
      <c r="HPU80" s="121"/>
      <c r="HPV80" s="121"/>
      <c r="HPW80" s="121"/>
      <c r="HPX80" s="121"/>
      <c r="HPY80" s="121"/>
      <c r="HPZ80" s="121"/>
      <c r="HQA80" s="121"/>
      <c r="HQB80" s="121"/>
      <c r="HQC80" s="121"/>
      <c r="HQD80" s="121"/>
      <c r="HQE80" s="121"/>
      <c r="HQF80" s="121"/>
      <c r="HQG80" s="121"/>
      <c r="HQH80" s="121"/>
      <c r="HQI80" s="121"/>
      <c r="HQJ80" s="121"/>
      <c r="HQK80" s="121"/>
      <c r="HQL80" s="121"/>
      <c r="HQM80" s="121"/>
      <c r="HQN80" s="121"/>
      <c r="HQO80" s="121"/>
      <c r="HQP80" s="121"/>
      <c r="HQQ80" s="121"/>
      <c r="HQR80" s="121"/>
      <c r="HQS80" s="121"/>
      <c r="HQT80" s="121"/>
      <c r="HQU80" s="121"/>
      <c r="HQV80" s="121"/>
      <c r="HQW80" s="121"/>
      <c r="HQX80" s="121"/>
      <c r="HQY80" s="121"/>
      <c r="HQZ80" s="121"/>
      <c r="HRA80" s="121"/>
      <c r="HRB80" s="121"/>
      <c r="HRC80" s="121"/>
      <c r="HRD80" s="121"/>
      <c r="HRE80" s="121"/>
      <c r="HRF80" s="121"/>
      <c r="HRG80" s="121"/>
      <c r="HRH80" s="121"/>
      <c r="HRI80" s="121"/>
      <c r="HRJ80" s="121"/>
      <c r="HRK80" s="121"/>
      <c r="HRL80" s="121"/>
      <c r="HRM80" s="121"/>
      <c r="HRN80" s="121"/>
      <c r="HRO80" s="121"/>
      <c r="HRP80" s="121"/>
      <c r="HRQ80" s="121"/>
      <c r="HRR80" s="121"/>
      <c r="HRS80" s="121"/>
      <c r="HRT80" s="121"/>
      <c r="HRU80" s="121"/>
      <c r="HRV80" s="121"/>
      <c r="HRW80" s="121"/>
      <c r="HRX80" s="121"/>
      <c r="HRY80" s="121"/>
      <c r="HRZ80" s="121"/>
      <c r="HSA80" s="121"/>
      <c r="HSB80" s="121"/>
      <c r="HSC80" s="121"/>
      <c r="HSD80" s="121"/>
      <c r="HSE80" s="121"/>
      <c r="HSF80" s="121"/>
      <c r="HSG80" s="121"/>
      <c r="HSH80" s="121"/>
      <c r="HSI80" s="121"/>
      <c r="HSJ80" s="121"/>
      <c r="HSK80" s="121"/>
      <c r="HSL80" s="121"/>
      <c r="HSM80" s="121"/>
      <c r="HSN80" s="121"/>
      <c r="HSO80" s="121"/>
      <c r="HSP80" s="121"/>
      <c r="HSQ80" s="121"/>
      <c r="HSR80" s="121"/>
      <c r="HSS80" s="121"/>
      <c r="HST80" s="121"/>
      <c r="HSU80" s="121"/>
      <c r="HSV80" s="121"/>
      <c r="HSW80" s="121"/>
      <c r="HSX80" s="121"/>
      <c r="HSY80" s="121"/>
      <c r="HSZ80" s="121"/>
      <c r="HTA80" s="121"/>
      <c r="HTB80" s="121"/>
      <c r="HTC80" s="121"/>
      <c r="HTD80" s="121"/>
      <c r="HTE80" s="121"/>
      <c r="HTF80" s="121"/>
      <c r="HTG80" s="121"/>
      <c r="HTH80" s="121"/>
      <c r="HTI80" s="121"/>
      <c r="HTJ80" s="121"/>
      <c r="HTK80" s="121"/>
      <c r="HTL80" s="121"/>
      <c r="HTM80" s="121"/>
      <c r="HTN80" s="121"/>
      <c r="HTO80" s="121"/>
      <c r="HTP80" s="121"/>
      <c r="HTQ80" s="121"/>
      <c r="HTR80" s="121"/>
      <c r="HTS80" s="121"/>
      <c r="HTT80" s="121"/>
      <c r="HTU80" s="121"/>
      <c r="HTV80" s="121"/>
      <c r="HTW80" s="121"/>
      <c r="HTX80" s="121"/>
      <c r="HTY80" s="121"/>
      <c r="HTZ80" s="121"/>
      <c r="HUA80" s="121"/>
      <c r="HUB80" s="121"/>
      <c r="HUC80" s="121"/>
      <c r="HUD80" s="121"/>
      <c r="HUE80" s="121"/>
      <c r="HUF80" s="121"/>
      <c r="HUG80" s="121"/>
      <c r="HUH80" s="121"/>
      <c r="HUI80" s="121"/>
      <c r="HUJ80" s="121"/>
      <c r="HUK80" s="121"/>
      <c r="HUL80" s="121"/>
      <c r="HUM80" s="121"/>
      <c r="HUN80" s="121"/>
      <c r="HUO80" s="121"/>
      <c r="HUP80" s="121"/>
      <c r="HUQ80" s="121"/>
      <c r="HUR80" s="121"/>
      <c r="HUS80" s="121"/>
      <c r="HUT80" s="121"/>
      <c r="HUU80" s="121"/>
      <c r="HUV80" s="121"/>
      <c r="HUW80" s="121"/>
      <c r="HUX80" s="121"/>
      <c r="HUY80" s="121"/>
      <c r="HUZ80" s="121"/>
      <c r="HVA80" s="121"/>
      <c r="HVB80" s="121"/>
      <c r="HVC80" s="121"/>
      <c r="HVD80" s="121"/>
      <c r="HVE80" s="121"/>
      <c r="HVF80" s="121"/>
      <c r="HVG80" s="121"/>
      <c r="HVH80" s="121"/>
      <c r="HVI80" s="121"/>
      <c r="HVJ80" s="121"/>
      <c r="HVK80" s="121"/>
      <c r="HVL80" s="121"/>
      <c r="HVM80" s="121"/>
      <c r="HVN80" s="121"/>
      <c r="HVO80" s="121"/>
      <c r="HVP80" s="121"/>
      <c r="HVQ80" s="121"/>
      <c r="HVR80" s="121"/>
      <c r="HVS80" s="121"/>
      <c r="HVT80" s="121"/>
      <c r="HVU80" s="121"/>
      <c r="HVV80" s="121"/>
      <c r="HVW80" s="121"/>
      <c r="HVX80" s="121"/>
      <c r="HVY80" s="121"/>
      <c r="HVZ80" s="121"/>
      <c r="HWA80" s="121"/>
      <c r="HWB80" s="121"/>
      <c r="HWC80" s="121"/>
      <c r="HWD80" s="121"/>
      <c r="HWE80" s="121"/>
      <c r="HWF80" s="121"/>
      <c r="HWG80" s="121"/>
      <c r="HWH80" s="121"/>
      <c r="HWI80" s="121"/>
      <c r="HWJ80" s="121"/>
      <c r="HWK80" s="121"/>
      <c r="HWL80" s="121"/>
      <c r="HWM80" s="121"/>
      <c r="HWN80" s="121"/>
      <c r="HWO80" s="121"/>
      <c r="HWP80" s="121"/>
      <c r="HWQ80" s="121"/>
      <c r="HWR80" s="121"/>
      <c r="HWS80" s="121"/>
      <c r="HWT80" s="121"/>
      <c r="HWU80" s="121"/>
      <c r="HWV80" s="121"/>
      <c r="HWW80" s="121"/>
      <c r="HWX80" s="121"/>
      <c r="HWY80" s="121"/>
      <c r="HWZ80" s="121"/>
      <c r="HXA80" s="121"/>
      <c r="HXB80" s="121"/>
      <c r="HXC80" s="121"/>
      <c r="HXD80" s="121"/>
      <c r="HXE80" s="121"/>
      <c r="HXF80" s="121"/>
      <c r="HXG80" s="121"/>
      <c r="HXH80" s="121"/>
      <c r="HXI80" s="121"/>
      <c r="HXJ80" s="121"/>
      <c r="HXK80" s="121"/>
      <c r="HXL80" s="121"/>
      <c r="HXM80" s="121"/>
      <c r="HXN80" s="121"/>
      <c r="HXO80" s="121"/>
      <c r="HXP80" s="121"/>
      <c r="HXQ80" s="121"/>
      <c r="HXR80" s="121"/>
      <c r="HXS80" s="121"/>
      <c r="HXT80" s="121"/>
      <c r="HXU80" s="121"/>
      <c r="HXV80" s="121"/>
      <c r="HXW80" s="121"/>
      <c r="HXX80" s="121"/>
      <c r="HXY80" s="121"/>
      <c r="HXZ80" s="121"/>
      <c r="HYA80" s="121"/>
      <c r="HYB80" s="121"/>
      <c r="HYC80" s="121"/>
      <c r="HYD80" s="121"/>
      <c r="HYE80" s="121"/>
      <c r="HYF80" s="121"/>
      <c r="HYG80" s="121"/>
      <c r="HYH80" s="121"/>
      <c r="HYI80" s="121"/>
      <c r="HYJ80" s="121"/>
      <c r="HYK80" s="121"/>
      <c r="HYL80" s="121"/>
      <c r="HYM80" s="121"/>
      <c r="HYN80" s="121"/>
      <c r="HYO80" s="121"/>
      <c r="HYP80" s="121"/>
      <c r="HYQ80" s="121"/>
      <c r="HYR80" s="121"/>
      <c r="HYS80" s="121"/>
      <c r="HYT80" s="121"/>
      <c r="HYU80" s="121"/>
      <c r="HYV80" s="121"/>
      <c r="HYW80" s="121"/>
      <c r="HYX80" s="121"/>
      <c r="HYY80" s="121"/>
      <c r="HYZ80" s="121"/>
      <c r="HZA80" s="121"/>
      <c r="HZB80" s="121"/>
      <c r="HZC80" s="121"/>
      <c r="HZD80" s="121"/>
      <c r="HZE80" s="121"/>
      <c r="HZF80" s="121"/>
      <c r="HZG80" s="121"/>
      <c r="HZH80" s="121"/>
      <c r="HZI80" s="121"/>
      <c r="HZJ80" s="121"/>
      <c r="HZK80" s="121"/>
      <c r="HZL80" s="121"/>
      <c r="HZM80" s="121"/>
      <c r="HZN80" s="121"/>
      <c r="HZO80" s="121"/>
      <c r="HZP80" s="121"/>
      <c r="HZQ80" s="121"/>
      <c r="HZR80" s="121"/>
      <c r="HZS80" s="121"/>
      <c r="HZT80" s="121"/>
      <c r="HZU80" s="121"/>
      <c r="HZV80" s="121"/>
      <c r="HZW80" s="121"/>
      <c r="HZX80" s="121"/>
      <c r="HZY80" s="121"/>
      <c r="HZZ80" s="121"/>
      <c r="IAA80" s="121"/>
      <c r="IAB80" s="121"/>
      <c r="IAC80" s="121"/>
      <c r="IAD80" s="121"/>
      <c r="IAE80" s="121"/>
      <c r="IAF80" s="121"/>
      <c r="IAG80" s="121"/>
      <c r="IAH80" s="121"/>
      <c r="IAI80" s="121"/>
      <c r="IAJ80" s="121"/>
      <c r="IAK80" s="121"/>
      <c r="IAL80" s="121"/>
      <c r="IAM80" s="121"/>
      <c r="IAN80" s="121"/>
      <c r="IAO80" s="121"/>
      <c r="IAP80" s="121"/>
      <c r="IAQ80" s="121"/>
      <c r="IAR80" s="121"/>
      <c r="IAS80" s="121"/>
      <c r="IAT80" s="121"/>
      <c r="IAU80" s="121"/>
      <c r="IAV80" s="121"/>
      <c r="IAW80" s="121"/>
      <c r="IAX80" s="121"/>
      <c r="IAY80" s="121"/>
      <c r="IAZ80" s="121"/>
      <c r="IBA80" s="121"/>
      <c r="IBB80" s="121"/>
      <c r="IBC80" s="121"/>
      <c r="IBD80" s="121"/>
      <c r="IBE80" s="121"/>
      <c r="IBF80" s="121"/>
      <c r="IBG80" s="121"/>
      <c r="IBH80" s="121"/>
      <c r="IBI80" s="121"/>
      <c r="IBJ80" s="121"/>
      <c r="IBK80" s="121"/>
      <c r="IBL80" s="121"/>
      <c r="IBM80" s="121"/>
      <c r="IBN80" s="121"/>
      <c r="IBO80" s="121"/>
      <c r="IBP80" s="121"/>
      <c r="IBQ80" s="121"/>
      <c r="IBR80" s="121"/>
      <c r="IBS80" s="121"/>
      <c r="IBT80" s="121"/>
      <c r="IBU80" s="121"/>
      <c r="IBV80" s="121"/>
      <c r="IBW80" s="121"/>
      <c r="IBX80" s="121"/>
      <c r="IBY80" s="121"/>
      <c r="IBZ80" s="121"/>
      <c r="ICA80" s="121"/>
      <c r="ICB80" s="121"/>
      <c r="ICC80" s="121"/>
      <c r="ICD80" s="121"/>
      <c r="ICE80" s="121"/>
      <c r="ICF80" s="121"/>
      <c r="ICG80" s="121"/>
      <c r="ICH80" s="121"/>
      <c r="ICI80" s="121"/>
      <c r="ICJ80" s="121"/>
      <c r="ICK80" s="121"/>
      <c r="ICL80" s="121"/>
      <c r="ICM80" s="121"/>
      <c r="ICN80" s="121"/>
      <c r="ICO80" s="121"/>
      <c r="ICP80" s="121"/>
      <c r="ICQ80" s="121"/>
      <c r="ICR80" s="121"/>
      <c r="ICS80" s="121"/>
      <c r="ICT80" s="121"/>
      <c r="ICU80" s="121"/>
      <c r="ICV80" s="121"/>
      <c r="ICW80" s="121"/>
      <c r="ICX80" s="121"/>
      <c r="ICY80" s="121"/>
      <c r="ICZ80" s="121"/>
      <c r="IDA80" s="121"/>
      <c r="IDB80" s="121"/>
      <c r="IDC80" s="121"/>
      <c r="IDD80" s="121"/>
      <c r="IDE80" s="121"/>
      <c r="IDF80" s="121"/>
      <c r="IDG80" s="121"/>
      <c r="IDH80" s="121"/>
      <c r="IDI80" s="121"/>
      <c r="IDJ80" s="121"/>
      <c r="IDK80" s="121"/>
      <c r="IDL80" s="121"/>
      <c r="IDM80" s="121"/>
      <c r="IDN80" s="121"/>
      <c r="IDO80" s="121"/>
      <c r="IDP80" s="121"/>
      <c r="IDQ80" s="121"/>
      <c r="IDR80" s="121"/>
      <c r="IDS80" s="121"/>
      <c r="IDT80" s="121"/>
      <c r="IDU80" s="121"/>
      <c r="IDV80" s="121"/>
      <c r="IDW80" s="121"/>
      <c r="IDX80" s="121"/>
      <c r="IDY80" s="121"/>
      <c r="IDZ80" s="121"/>
      <c r="IEA80" s="121"/>
      <c r="IEB80" s="121"/>
      <c r="IEC80" s="121"/>
      <c r="IED80" s="121"/>
      <c r="IEE80" s="121"/>
      <c r="IEF80" s="121"/>
      <c r="IEG80" s="121"/>
      <c r="IEH80" s="121"/>
      <c r="IEI80" s="121"/>
      <c r="IEJ80" s="121"/>
      <c r="IEK80" s="121"/>
      <c r="IEL80" s="121"/>
      <c r="IEM80" s="121"/>
      <c r="IEN80" s="121"/>
      <c r="IEO80" s="121"/>
      <c r="IEP80" s="121"/>
      <c r="IEQ80" s="121"/>
      <c r="IER80" s="121"/>
      <c r="IES80" s="121"/>
      <c r="IET80" s="121"/>
      <c r="IEU80" s="121"/>
      <c r="IEV80" s="121"/>
      <c r="IEW80" s="121"/>
      <c r="IEX80" s="121"/>
      <c r="IEY80" s="121"/>
      <c r="IEZ80" s="121"/>
      <c r="IFA80" s="121"/>
      <c r="IFB80" s="121"/>
      <c r="IFC80" s="121"/>
      <c r="IFD80" s="121"/>
      <c r="IFE80" s="121"/>
      <c r="IFF80" s="121"/>
      <c r="IFG80" s="121"/>
      <c r="IFH80" s="121"/>
      <c r="IFI80" s="121"/>
      <c r="IFJ80" s="121"/>
      <c r="IFK80" s="121"/>
      <c r="IFL80" s="121"/>
      <c r="IFM80" s="121"/>
      <c r="IFN80" s="121"/>
      <c r="IFO80" s="121"/>
      <c r="IFP80" s="121"/>
      <c r="IFQ80" s="121"/>
      <c r="IFR80" s="121"/>
      <c r="IFS80" s="121"/>
      <c r="IFT80" s="121"/>
      <c r="IFU80" s="121"/>
      <c r="IFV80" s="121"/>
      <c r="IFW80" s="121"/>
      <c r="IFX80" s="121"/>
      <c r="IFY80" s="121"/>
      <c r="IFZ80" s="121"/>
      <c r="IGA80" s="121"/>
      <c r="IGB80" s="121"/>
      <c r="IGC80" s="121"/>
      <c r="IGD80" s="121"/>
      <c r="IGE80" s="121"/>
      <c r="IGF80" s="121"/>
      <c r="IGG80" s="121"/>
      <c r="IGH80" s="121"/>
      <c r="IGI80" s="121"/>
      <c r="IGJ80" s="121"/>
      <c r="IGK80" s="121"/>
      <c r="IGL80" s="121"/>
      <c r="IGM80" s="121"/>
      <c r="IGN80" s="121"/>
      <c r="IGO80" s="121"/>
      <c r="IGP80" s="121"/>
      <c r="IGQ80" s="121"/>
      <c r="IGR80" s="121"/>
      <c r="IGS80" s="121"/>
      <c r="IGT80" s="121"/>
      <c r="IGU80" s="121"/>
      <c r="IGV80" s="121"/>
      <c r="IGW80" s="121"/>
      <c r="IGX80" s="121"/>
      <c r="IGY80" s="121"/>
      <c r="IGZ80" s="121"/>
      <c r="IHA80" s="121"/>
      <c r="IHB80" s="121"/>
      <c r="IHC80" s="121"/>
      <c r="IHD80" s="121"/>
      <c r="IHE80" s="121"/>
      <c r="IHF80" s="121"/>
      <c r="IHG80" s="121"/>
      <c r="IHH80" s="121"/>
      <c r="IHI80" s="121"/>
      <c r="IHJ80" s="121"/>
      <c r="IHK80" s="121"/>
      <c r="IHL80" s="121"/>
      <c r="IHM80" s="121"/>
      <c r="IHN80" s="121"/>
      <c r="IHO80" s="121"/>
      <c r="IHP80" s="121"/>
      <c r="IHQ80" s="121"/>
      <c r="IHR80" s="121"/>
      <c r="IHS80" s="121"/>
      <c r="IHT80" s="121"/>
      <c r="IHU80" s="121"/>
      <c r="IHV80" s="121"/>
      <c r="IHW80" s="121"/>
      <c r="IHX80" s="121"/>
      <c r="IHY80" s="121"/>
      <c r="IHZ80" s="121"/>
      <c r="IIA80" s="121"/>
      <c r="IIB80" s="121"/>
      <c r="IIC80" s="121"/>
      <c r="IID80" s="121"/>
      <c r="IIE80" s="121"/>
      <c r="IIF80" s="121"/>
      <c r="IIG80" s="121"/>
      <c r="IIH80" s="121"/>
      <c r="III80" s="121"/>
      <c r="IIJ80" s="121"/>
      <c r="IIK80" s="121"/>
      <c r="IIL80" s="121"/>
      <c r="IIM80" s="121"/>
      <c r="IIN80" s="121"/>
      <c r="IIO80" s="121"/>
      <c r="IIP80" s="121"/>
      <c r="IIQ80" s="121"/>
      <c r="IIR80" s="121"/>
      <c r="IIS80" s="121"/>
      <c r="IIT80" s="121"/>
      <c r="IIU80" s="121"/>
      <c r="IIV80" s="121"/>
      <c r="IIW80" s="121"/>
      <c r="IIX80" s="121"/>
      <c r="IIY80" s="121"/>
      <c r="IIZ80" s="121"/>
      <c r="IJA80" s="121"/>
      <c r="IJB80" s="121"/>
      <c r="IJC80" s="121"/>
      <c r="IJD80" s="121"/>
      <c r="IJE80" s="121"/>
      <c r="IJF80" s="121"/>
      <c r="IJG80" s="121"/>
      <c r="IJH80" s="121"/>
      <c r="IJI80" s="121"/>
      <c r="IJJ80" s="121"/>
      <c r="IJK80" s="121"/>
      <c r="IJL80" s="121"/>
      <c r="IJM80" s="121"/>
      <c r="IJN80" s="121"/>
      <c r="IJO80" s="121"/>
      <c r="IJP80" s="121"/>
      <c r="IJQ80" s="121"/>
      <c r="IJR80" s="121"/>
      <c r="IJS80" s="121"/>
      <c r="IJT80" s="121"/>
      <c r="IJU80" s="121"/>
      <c r="IJV80" s="121"/>
      <c r="IJW80" s="121"/>
      <c r="IJX80" s="121"/>
      <c r="IJY80" s="121"/>
      <c r="IJZ80" s="121"/>
      <c r="IKA80" s="121"/>
      <c r="IKB80" s="121"/>
      <c r="IKC80" s="121"/>
      <c r="IKD80" s="121"/>
      <c r="IKE80" s="121"/>
      <c r="IKF80" s="121"/>
      <c r="IKG80" s="121"/>
      <c r="IKH80" s="121"/>
      <c r="IKI80" s="121"/>
      <c r="IKJ80" s="121"/>
      <c r="IKK80" s="121"/>
      <c r="IKL80" s="121"/>
      <c r="IKM80" s="121"/>
      <c r="IKN80" s="121"/>
      <c r="IKO80" s="121"/>
      <c r="IKP80" s="121"/>
      <c r="IKQ80" s="121"/>
      <c r="IKR80" s="121"/>
      <c r="IKS80" s="121"/>
      <c r="IKT80" s="121"/>
      <c r="IKU80" s="121"/>
      <c r="IKV80" s="121"/>
      <c r="IKW80" s="121"/>
      <c r="IKX80" s="121"/>
      <c r="IKY80" s="121"/>
      <c r="IKZ80" s="121"/>
      <c r="ILA80" s="121"/>
      <c r="ILB80" s="121"/>
      <c r="ILC80" s="121"/>
      <c r="ILD80" s="121"/>
      <c r="ILE80" s="121"/>
      <c r="ILF80" s="121"/>
      <c r="ILG80" s="121"/>
      <c r="ILH80" s="121"/>
      <c r="ILI80" s="121"/>
      <c r="ILJ80" s="121"/>
      <c r="ILK80" s="121"/>
      <c r="ILL80" s="121"/>
      <c r="ILM80" s="121"/>
      <c r="ILN80" s="121"/>
      <c r="ILO80" s="121"/>
      <c r="ILP80" s="121"/>
      <c r="ILQ80" s="121"/>
      <c r="ILR80" s="121"/>
      <c r="ILS80" s="121"/>
      <c r="ILT80" s="121"/>
      <c r="ILU80" s="121"/>
      <c r="ILV80" s="121"/>
      <c r="ILW80" s="121"/>
      <c r="ILX80" s="121"/>
      <c r="ILY80" s="121"/>
      <c r="ILZ80" s="121"/>
      <c r="IMA80" s="121"/>
      <c r="IMB80" s="121"/>
      <c r="IMC80" s="121"/>
      <c r="IMD80" s="121"/>
      <c r="IME80" s="121"/>
      <c r="IMF80" s="121"/>
      <c r="IMG80" s="121"/>
      <c r="IMH80" s="121"/>
      <c r="IMI80" s="121"/>
      <c r="IMJ80" s="121"/>
      <c r="IMK80" s="121"/>
      <c r="IML80" s="121"/>
      <c r="IMM80" s="121"/>
      <c r="IMN80" s="121"/>
      <c r="IMO80" s="121"/>
      <c r="IMP80" s="121"/>
      <c r="IMQ80" s="121"/>
      <c r="IMR80" s="121"/>
      <c r="IMS80" s="121"/>
      <c r="IMT80" s="121"/>
      <c r="IMU80" s="121"/>
      <c r="IMV80" s="121"/>
      <c r="IMW80" s="121"/>
      <c r="IMX80" s="121"/>
      <c r="IMY80" s="121"/>
      <c r="IMZ80" s="121"/>
      <c r="INA80" s="121"/>
      <c r="INB80" s="121"/>
      <c r="INC80" s="121"/>
      <c r="IND80" s="121"/>
      <c r="INE80" s="121"/>
      <c r="INF80" s="121"/>
      <c r="ING80" s="121"/>
      <c r="INH80" s="121"/>
      <c r="INI80" s="121"/>
      <c r="INJ80" s="121"/>
      <c r="INK80" s="121"/>
      <c r="INL80" s="121"/>
      <c r="INM80" s="121"/>
      <c r="INN80" s="121"/>
      <c r="INO80" s="121"/>
      <c r="INP80" s="121"/>
      <c r="INQ80" s="121"/>
      <c r="INR80" s="121"/>
      <c r="INS80" s="121"/>
      <c r="INT80" s="121"/>
      <c r="INU80" s="121"/>
      <c r="INV80" s="121"/>
      <c r="INW80" s="121"/>
      <c r="INX80" s="121"/>
      <c r="INY80" s="121"/>
      <c r="INZ80" s="121"/>
      <c r="IOA80" s="121"/>
      <c r="IOB80" s="121"/>
      <c r="IOC80" s="121"/>
      <c r="IOD80" s="121"/>
      <c r="IOE80" s="121"/>
      <c r="IOF80" s="121"/>
      <c r="IOG80" s="121"/>
      <c r="IOH80" s="121"/>
      <c r="IOI80" s="121"/>
      <c r="IOJ80" s="121"/>
      <c r="IOK80" s="121"/>
      <c r="IOL80" s="121"/>
      <c r="IOM80" s="121"/>
      <c r="ION80" s="121"/>
      <c r="IOO80" s="121"/>
      <c r="IOP80" s="121"/>
      <c r="IOQ80" s="121"/>
      <c r="IOR80" s="121"/>
      <c r="IOS80" s="121"/>
      <c r="IOT80" s="121"/>
      <c r="IOU80" s="121"/>
      <c r="IOV80" s="121"/>
      <c r="IOW80" s="121"/>
      <c r="IOX80" s="121"/>
      <c r="IOY80" s="121"/>
      <c r="IOZ80" s="121"/>
      <c r="IPA80" s="121"/>
      <c r="IPB80" s="121"/>
      <c r="IPC80" s="121"/>
      <c r="IPD80" s="121"/>
      <c r="IPE80" s="121"/>
      <c r="IPF80" s="121"/>
      <c r="IPG80" s="121"/>
      <c r="IPH80" s="121"/>
      <c r="IPI80" s="121"/>
      <c r="IPJ80" s="121"/>
      <c r="IPK80" s="121"/>
      <c r="IPL80" s="121"/>
      <c r="IPM80" s="121"/>
      <c r="IPN80" s="121"/>
      <c r="IPO80" s="121"/>
      <c r="IPP80" s="121"/>
      <c r="IPQ80" s="121"/>
      <c r="IPR80" s="121"/>
      <c r="IPS80" s="121"/>
      <c r="IPT80" s="121"/>
      <c r="IPU80" s="121"/>
      <c r="IPV80" s="121"/>
      <c r="IPW80" s="121"/>
      <c r="IPX80" s="121"/>
      <c r="IPY80" s="121"/>
      <c r="IPZ80" s="121"/>
      <c r="IQA80" s="121"/>
      <c r="IQB80" s="121"/>
      <c r="IQC80" s="121"/>
      <c r="IQD80" s="121"/>
      <c r="IQE80" s="121"/>
      <c r="IQF80" s="121"/>
      <c r="IQG80" s="121"/>
      <c r="IQH80" s="121"/>
      <c r="IQI80" s="121"/>
      <c r="IQJ80" s="121"/>
      <c r="IQK80" s="121"/>
      <c r="IQL80" s="121"/>
      <c r="IQM80" s="121"/>
      <c r="IQN80" s="121"/>
      <c r="IQO80" s="121"/>
      <c r="IQP80" s="121"/>
      <c r="IQQ80" s="121"/>
      <c r="IQR80" s="121"/>
      <c r="IQS80" s="121"/>
      <c r="IQT80" s="121"/>
      <c r="IQU80" s="121"/>
      <c r="IQV80" s="121"/>
      <c r="IQW80" s="121"/>
      <c r="IQX80" s="121"/>
      <c r="IQY80" s="121"/>
      <c r="IQZ80" s="121"/>
      <c r="IRA80" s="121"/>
      <c r="IRB80" s="121"/>
      <c r="IRC80" s="121"/>
      <c r="IRD80" s="121"/>
      <c r="IRE80" s="121"/>
      <c r="IRF80" s="121"/>
      <c r="IRG80" s="121"/>
      <c r="IRH80" s="121"/>
      <c r="IRI80" s="121"/>
      <c r="IRJ80" s="121"/>
      <c r="IRK80" s="121"/>
      <c r="IRL80" s="121"/>
      <c r="IRM80" s="121"/>
      <c r="IRN80" s="121"/>
      <c r="IRO80" s="121"/>
      <c r="IRP80" s="121"/>
      <c r="IRQ80" s="121"/>
      <c r="IRR80" s="121"/>
      <c r="IRS80" s="121"/>
      <c r="IRT80" s="121"/>
      <c r="IRU80" s="121"/>
      <c r="IRV80" s="121"/>
      <c r="IRW80" s="121"/>
      <c r="IRX80" s="121"/>
      <c r="IRY80" s="121"/>
      <c r="IRZ80" s="121"/>
      <c r="ISA80" s="121"/>
      <c r="ISB80" s="121"/>
      <c r="ISC80" s="121"/>
      <c r="ISD80" s="121"/>
      <c r="ISE80" s="121"/>
      <c r="ISF80" s="121"/>
      <c r="ISG80" s="121"/>
      <c r="ISH80" s="121"/>
      <c r="ISI80" s="121"/>
      <c r="ISJ80" s="121"/>
      <c r="ISK80" s="121"/>
      <c r="ISL80" s="121"/>
      <c r="ISM80" s="121"/>
      <c r="ISN80" s="121"/>
      <c r="ISO80" s="121"/>
      <c r="ISP80" s="121"/>
      <c r="ISQ80" s="121"/>
      <c r="ISR80" s="121"/>
      <c r="ISS80" s="121"/>
      <c r="IST80" s="121"/>
      <c r="ISU80" s="121"/>
      <c r="ISV80" s="121"/>
      <c r="ISW80" s="121"/>
      <c r="ISX80" s="121"/>
      <c r="ISY80" s="121"/>
      <c r="ISZ80" s="121"/>
      <c r="ITA80" s="121"/>
      <c r="ITB80" s="121"/>
      <c r="ITC80" s="121"/>
      <c r="ITD80" s="121"/>
      <c r="ITE80" s="121"/>
      <c r="ITF80" s="121"/>
      <c r="ITG80" s="121"/>
      <c r="ITH80" s="121"/>
      <c r="ITI80" s="121"/>
      <c r="ITJ80" s="121"/>
      <c r="ITK80" s="121"/>
      <c r="ITL80" s="121"/>
      <c r="ITM80" s="121"/>
      <c r="ITN80" s="121"/>
      <c r="ITO80" s="121"/>
      <c r="ITP80" s="121"/>
      <c r="ITQ80" s="121"/>
      <c r="ITR80" s="121"/>
      <c r="ITS80" s="121"/>
      <c r="ITT80" s="121"/>
      <c r="ITU80" s="121"/>
      <c r="ITV80" s="121"/>
      <c r="ITW80" s="121"/>
      <c r="ITX80" s="121"/>
      <c r="ITY80" s="121"/>
      <c r="ITZ80" s="121"/>
      <c r="IUA80" s="121"/>
      <c r="IUB80" s="121"/>
      <c r="IUC80" s="121"/>
      <c r="IUD80" s="121"/>
      <c r="IUE80" s="121"/>
      <c r="IUF80" s="121"/>
      <c r="IUG80" s="121"/>
      <c r="IUH80" s="121"/>
      <c r="IUI80" s="121"/>
      <c r="IUJ80" s="121"/>
      <c r="IUK80" s="121"/>
      <c r="IUL80" s="121"/>
      <c r="IUM80" s="121"/>
      <c r="IUN80" s="121"/>
      <c r="IUO80" s="121"/>
      <c r="IUP80" s="121"/>
      <c r="IUQ80" s="121"/>
      <c r="IUR80" s="121"/>
      <c r="IUS80" s="121"/>
      <c r="IUT80" s="121"/>
      <c r="IUU80" s="121"/>
      <c r="IUV80" s="121"/>
      <c r="IUW80" s="121"/>
      <c r="IUX80" s="121"/>
      <c r="IUY80" s="121"/>
      <c r="IUZ80" s="121"/>
      <c r="IVA80" s="121"/>
      <c r="IVB80" s="121"/>
      <c r="IVC80" s="121"/>
      <c r="IVD80" s="121"/>
      <c r="IVE80" s="121"/>
      <c r="IVF80" s="121"/>
      <c r="IVG80" s="121"/>
      <c r="IVH80" s="121"/>
      <c r="IVI80" s="121"/>
      <c r="IVJ80" s="121"/>
      <c r="IVK80" s="121"/>
      <c r="IVL80" s="121"/>
      <c r="IVM80" s="121"/>
      <c r="IVN80" s="121"/>
      <c r="IVO80" s="121"/>
      <c r="IVP80" s="121"/>
      <c r="IVQ80" s="121"/>
      <c r="IVR80" s="121"/>
      <c r="IVS80" s="121"/>
      <c r="IVT80" s="121"/>
      <c r="IVU80" s="121"/>
      <c r="IVV80" s="121"/>
      <c r="IVW80" s="121"/>
      <c r="IVX80" s="121"/>
      <c r="IVY80" s="121"/>
      <c r="IVZ80" s="121"/>
      <c r="IWA80" s="121"/>
      <c r="IWB80" s="121"/>
      <c r="IWC80" s="121"/>
      <c r="IWD80" s="121"/>
      <c r="IWE80" s="121"/>
      <c r="IWF80" s="121"/>
      <c r="IWG80" s="121"/>
      <c r="IWH80" s="121"/>
      <c r="IWI80" s="121"/>
      <c r="IWJ80" s="121"/>
      <c r="IWK80" s="121"/>
      <c r="IWL80" s="121"/>
      <c r="IWM80" s="121"/>
      <c r="IWN80" s="121"/>
      <c r="IWO80" s="121"/>
      <c r="IWP80" s="121"/>
      <c r="IWQ80" s="121"/>
      <c r="IWR80" s="121"/>
      <c r="IWS80" s="121"/>
      <c r="IWT80" s="121"/>
      <c r="IWU80" s="121"/>
      <c r="IWV80" s="121"/>
      <c r="IWW80" s="121"/>
      <c r="IWX80" s="121"/>
      <c r="IWY80" s="121"/>
      <c r="IWZ80" s="121"/>
      <c r="IXA80" s="121"/>
      <c r="IXB80" s="121"/>
      <c r="IXC80" s="121"/>
      <c r="IXD80" s="121"/>
      <c r="IXE80" s="121"/>
      <c r="IXF80" s="121"/>
      <c r="IXG80" s="121"/>
      <c r="IXH80" s="121"/>
      <c r="IXI80" s="121"/>
      <c r="IXJ80" s="121"/>
      <c r="IXK80" s="121"/>
      <c r="IXL80" s="121"/>
      <c r="IXM80" s="121"/>
      <c r="IXN80" s="121"/>
      <c r="IXO80" s="121"/>
      <c r="IXP80" s="121"/>
      <c r="IXQ80" s="121"/>
      <c r="IXR80" s="121"/>
      <c r="IXS80" s="121"/>
      <c r="IXT80" s="121"/>
      <c r="IXU80" s="121"/>
      <c r="IXV80" s="121"/>
      <c r="IXW80" s="121"/>
      <c r="IXX80" s="121"/>
      <c r="IXY80" s="121"/>
      <c r="IXZ80" s="121"/>
      <c r="IYA80" s="121"/>
      <c r="IYB80" s="121"/>
      <c r="IYC80" s="121"/>
      <c r="IYD80" s="121"/>
      <c r="IYE80" s="121"/>
      <c r="IYF80" s="121"/>
      <c r="IYG80" s="121"/>
      <c r="IYH80" s="121"/>
      <c r="IYI80" s="121"/>
      <c r="IYJ80" s="121"/>
      <c r="IYK80" s="121"/>
      <c r="IYL80" s="121"/>
      <c r="IYM80" s="121"/>
      <c r="IYN80" s="121"/>
      <c r="IYO80" s="121"/>
      <c r="IYP80" s="121"/>
      <c r="IYQ80" s="121"/>
      <c r="IYR80" s="121"/>
      <c r="IYS80" s="121"/>
      <c r="IYT80" s="121"/>
      <c r="IYU80" s="121"/>
      <c r="IYV80" s="121"/>
      <c r="IYW80" s="121"/>
      <c r="IYX80" s="121"/>
      <c r="IYY80" s="121"/>
      <c r="IYZ80" s="121"/>
      <c r="IZA80" s="121"/>
      <c r="IZB80" s="121"/>
      <c r="IZC80" s="121"/>
      <c r="IZD80" s="121"/>
      <c r="IZE80" s="121"/>
      <c r="IZF80" s="121"/>
      <c r="IZG80" s="121"/>
      <c r="IZH80" s="121"/>
      <c r="IZI80" s="121"/>
      <c r="IZJ80" s="121"/>
      <c r="IZK80" s="121"/>
      <c r="IZL80" s="121"/>
      <c r="IZM80" s="121"/>
      <c r="IZN80" s="121"/>
      <c r="IZO80" s="121"/>
      <c r="IZP80" s="121"/>
      <c r="IZQ80" s="121"/>
      <c r="IZR80" s="121"/>
      <c r="IZS80" s="121"/>
      <c r="IZT80" s="121"/>
      <c r="IZU80" s="121"/>
      <c r="IZV80" s="121"/>
      <c r="IZW80" s="121"/>
      <c r="IZX80" s="121"/>
      <c r="IZY80" s="121"/>
      <c r="IZZ80" s="121"/>
      <c r="JAA80" s="121"/>
      <c r="JAB80" s="121"/>
      <c r="JAC80" s="121"/>
      <c r="JAD80" s="121"/>
      <c r="JAE80" s="121"/>
      <c r="JAF80" s="121"/>
      <c r="JAG80" s="121"/>
      <c r="JAH80" s="121"/>
      <c r="JAI80" s="121"/>
      <c r="JAJ80" s="121"/>
      <c r="JAK80" s="121"/>
      <c r="JAL80" s="121"/>
      <c r="JAM80" s="121"/>
      <c r="JAN80" s="121"/>
      <c r="JAO80" s="121"/>
      <c r="JAP80" s="121"/>
      <c r="JAQ80" s="121"/>
      <c r="JAR80" s="121"/>
      <c r="JAS80" s="121"/>
      <c r="JAT80" s="121"/>
      <c r="JAU80" s="121"/>
      <c r="JAV80" s="121"/>
      <c r="JAW80" s="121"/>
      <c r="JAX80" s="121"/>
      <c r="JAY80" s="121"/>
      <c r="JAZ80" s="121"/>
      <c r="JBA80" s="121"/>
      <c r="JBB80" s="121"/>
      <c r="JBC80" s="121"/>
      <c r="JBD80" s="121"/>
      <c r="JBE80" s="121"/>
      <c r="JBF80" s="121"/>
      <c r="JBG80" s="121"/>
      <c r="JBH80" s="121"/>
      <c r="JBI80" s="121"/>
      <c r="JBJ80" s="121"/>
      <c r="JBK80" s="121"/>
      <c r="JBL80" s="121"/>
      <c r="JBM80" s="121"/>
      <c r="JBN80" s="121"/>
      <c r="JBO80" s="121"/>
      <c r="JBP80" s="121"/>
      <c r="JBQ80" s="121"/>
      <c r="JBR80" s="121"/>
      <c r="JBS80" s="121"/>
      <c r="JBT80" s="121"/>
      <c r="JBU80" s="121"/>
      <c r="JBV80" s="121"/>
      <c r="JBW80" s="121"/>
      <c r="JBX80" s="121"/>
      <c r="JBY80" s="121"/>
      <c r="JBZ80" s="121"/>
      <c r="JCA80" s="121"/>
      <c r="JCB80" s="121"/>
      <c r="JCC80" s="121"/>
      <c r="JCD80" s="121"/>
      <c r="JCE80" s="121"/>
      <c r="JCF80" s="121"/>
      <c r="JCG80" s="121"/>
      <c r="JCH80" s="121"/>
      <c r="JCI80" s="121"/>
      <c r="JCJ80" s="121"/>
      <c r="JCK80" s="121"/>
      <c r="JCL80" s="121"/>
      <c r="JCM80" s="121"/>
      <c r="JCN80" s="121"/>
      <c r="JCO80" s="121"/>
      <c r="JCP80" s="121"/>
      <c r="JCQ80" s="121"/>
      <c r="JCR80" s="121"/>
      <c r="JCS80" s="121"/>
      <c r="JCT80" s="121"/>
      <c r="JCU80" s="121"/>
      <c r="JCV80" s="121"/>
      <c r="JCW80" s="121"/>
      <c r="JCX80" s="121"/>
      <c r="JCY80" s="121"/>
      <c r="JCZ80" s="121"/>
      <c r="JDA80" s="121"/>
      <c r="JDB80" s="121"/>
      <c r="JDC80" s="121"/>
      <c r="JDD80" s="121"/>
      <c r="JDE80" s="121"/>
      <c r="JDF80" s="121"/>
      <c r="JDG80" s="121"/>
      <c r="JDH80" s="121"/>
      <c r="JDI80" s="121"/>
      <c r="JDJ80" s="121"/>
      <c r="JDK80" s="121"/>
      <c r="JDL80" s="121"/>
      <c r="JDM80" s="121"/>
      <c r="JDN80" s="121"/>
      <c r="JDO80" s="121"/>
      <c r="JDP80" s="121"/>
      <c r="JDQ80" s="121"/>
      <c r="JDR80" s="121"/>
      <c r="JDS80" s="121"/>
      <c r="JDT80" s="121"/>
      <c r="JDU80" s="121"/>
      <c r="JDV80" s="121"/>
      <c r="JDW80" s="121"/>
      <c r="JDX80" s="121"/>
      <c r="JDY80" s="121"/>
      <c r="JDZ80" s="121"/>
      <c r="JEA80" s="121"/>
      <c r="JEB80" s="121"/>
      <c r="JEC80" s="121"/>
      <c r="JED80" s="121"/>
      <c r="JEE80" s="121"/>
      <c r="JEF80" s="121"/>
      <c r="JEG80" s="121"/>
      <c r="JEH80" s="121"/>
      <c r="JEI80" s="121"/>
      <c r="JEJ80" s="121"/>
      <c r="JEK80" s="121"/>
      <c r="JEL80" s="121"/>
      <c r="JEM80" s="121"/>
      <c r="JEN80" s="121"/>
      <c r="JEO80" s="121"/>
      <c r="JEP80" s="121"/>
      <c r="JEQ80" s="121"/>
      <c r="JER80" s="121"/>
      <c r="JES80" s="121"/>
      <c r="JET80" s="121"/>
      <c r="JEU80" s="121"/>
      <c r="JEV80" s="121"/>
      <c r="JEW80" s="121"/>
      <c r="JEX80" s="121"/>
      <c r="JEY80" s="121"/>
      <c r="JEZ80" s="121"/>
      <c r="JFA80" s="121"/>
      <c r="JFB80" s="121"/>
      <c r="JFC80" s="121"/>
      <c r="JFD80" s="121"/>
      <c r="JFE80" s="121"/>
      <c r="JFF80" s="121"/>
      <c r="JFG80" s="121"/>
      <c r="JFH80" s="121"/>
      <c r="JFI80" s="121"/>
      <c r="JFJ80" s="121"/>
      <c r="JFK80" s="121"/>
      <c r="JFL80" s="121"/>
      <c r="JFM80" s="121"/>
      <c r="JFN80" s="121"/>
      <c r="JFO80" s="121"/>
      <c r="JFP80" s="121"/>
      <c r="JFQ80" s="121"/>
      <c r="JFR80" s="121"/>
      <c r="JFS80" s="121"/>
      <c r="JFT80" s="121"/>
      <c r="JFU80" s="121"/>
      <c r="JFV80" s="121"/>
      <c r="JFW80" s="121"/>
      <c r="JFX80" s="121"/>
      <c r="JFY80" s="121"/>
      <c r="JFZ80" s="121"/>
      <c r="JGA80" s="121"/>
      <c r="JGB80" s="121"/>
      <c r="JGC80" s="121"/>
      <c r="JGD80" s="121"/>
      <c r="JGE80" s="121"/>
      <c r="JGF80" s="121"/>
      <c r="JGG80" s="121"/>
      <c r="JGH80" s="121"/>
      <c r="JGI80" s="121"/>
      <c r="JGJ80" s="121"/>
      <c r="JGK80" s="121"/>
      <c r="JGL80" s="121"/>
      <c r="JGM80" s="121"/>
      <c r="JGN80" s="121"/>
      <c r="JGO80" s="121"/>
      <c r="JGP80" s="121"/>
      <c r="JGQ80" s="121"/>
      <c r="JGR80" s="121"/>
      <c r="JGS80" s="121"/>
      <c r="JGT80" s="121"/>
      <c r="JGU80" s="121"/>
      <c r="JGV80" s="121"/>
      <c r="JGW80" s="121"/>
      <c r="JGX80" s="121"/>
      <c r="JGY80" s="121"/>
      <c r="JGZ80" s="121"/>
      <c r="JHA80" s="121"/>
      <c r="JHB80" s="121"/>
      <c r="JHC80" s="121"/>
      <c r="JHD80" s="121"/>
      <c r="JHE80" s="121"/>
      <c r="JHF80" s="121"/>
      <c r="JHG80" s="121"/>
      <c r="JHH80" s="121"/>
      <c r="JHI80" s="121"/>
      <c r="JHJ80" s="121"/>
      <c r="JHK80" s="121"/>
      <c r="JHL80" s="121"/>
      <c r="JHM80" s="121"/>
      <c r="JHN80" s="121"/>
      <c r="JHO80" s="121"/>
      <c r="JHP80" s="121"/>
      <c r="JHQ80" s="121"/>
      <c r="JHR80" s="121"/>
      <c r="JHS80" s="121"/>
      <c r="JHT80" s="121"/>
      <c r="JHU80" s="121"/>
      <c r="JHV80" s="121"/>
      <c r="JHW80" s="121"/>
      <c r="JHX80" s="121"/>
      <c r="JHY80" s="121"/>
      <c r="JHZ80" s="121"/>
      <c r="JIA80" s="121"/>
      <c r="JIB80" s="121"/>
      <c r="JIC80" s="121"/>
      <c r="JID80" s="121"/>
      <c r="JIE80" s="121"/>
      <c r="JIF80" s="121"/>
      <c r="JIG80" s="121"/>
      <c r="JIH80" s="121"/>
      <c r="JII80" s="121"/>
      <c r="JIJ80" s="121"/>
      <c r="JIK80" s="121"/>
      <c r="JIL80" s="121"/>
      <c r="JIM80" s="121"/>
      <c r="JIN80" s="121"/>
      <c r="JIO80" s="121"/>
      <c r="JIP80" s="121"/>
      <c r="JIQ80" s="121"/>
      <c r="JIR80" s="121"/>
      <c r="JIS80" s="121"/>
      <c r="JIT80" s="121"/>
      <c r="JIU80" s="121"/>
      <c r="JIV80" s="121"/>
      <c r="JIW80" s="121"/>
      <c r="JIX80" s="121"/>
      <c r="JIY80" s="121"/>
      <c r="JIZ80" s="121"/>
      <c r="JJA80" s="121"/>
      <c r="JJB80" s="121"/>
      <c r="JJC80" s="121"/>
      <c r="JJD80" s="121"/>
      <c r="JJE80" s="121"/>
      <c r="JJF80" s="121"/>
      <c r="JJG80" s="121"/>
      <c r="JJH80" s="121"/>
      <c r="JJI80" s="121"/>
      <c r="JJJ80" s="121"/>
      <c r="JJK80" s="121"/>
      <c r="JJL80" s="121"/>
      <c r="JJM80" s="121"/>
      <c r="JJN80" s="121"/>
      <c r="JJO80" s="121"/>
      <c r="JJP80" s="121"/>
      <c r="JJQ80" s="121"/>
      <c r="JJR80" s="121"/>
      <c r="JJS80" s="121"/>
      <c r="JJT80" s="121"/>
      <c r="JJU80" s="121"/>
      <c r="JJV80" s="121"/>
      <c r="JJW80" s="121"/>
      <c r="JJX80" s="121"/>
      <c r="JJY80" s="121"/>
      <c r="JJZ80" s="121"/>
      <c r="JKA80" s="121"/>
      <c r="JKB80" s="121"/>
      <c r="JKC80" s="121"/>
      <c r="JKD80" s="121"/>
      <c r="JKE80" s="121"/>
      <c r="JKF80" s="121"/>
      <c r="JKG80" s="121"/>
      <c r="JKH80" s="121"/>
      <c r="JKI80" s="121"/>
      <c r="JKJ80" s="121"/>
      <c r="JKK80" s="121"/>
      <c r="JKL80" s="121"/>
      <c r="JKM80" s="121"/>
      <c r="JKN80" s="121"/>
      <c r="JKO80" s="121"/>
      <c r="JKP80" s="121"/>
      <c r="JKQ80" s="121"/>
      <c r="JKR80" s="121"/>
      <c r="JKS80" s="121"/>
      <c r="JKT80" s="121"/>
      <c r="JKU80" s="121"/>
      <c r="JKV80" s="121"/>
      <c r="JKW80" s="121"/>
      <c r="JKX80" s="121"/>
      <c r="JKY80" s="121"/>
      <c r="JKZ80" s="121"/>
      <c r="JLA80" s="121"/>
      <c r="JLB80" s="121"/>
      <c r="JLC80" s="121"/>
      <c r="JLD80" s="121"/>
      <c r="JLE80" s="121"/>
      <c r="JLF80" s="121"/>
      <c r="JLG80" s="121"/>
      <c r="JLH80" s="121"/>
      <c r="JLI80" s="121"/>
      <c r="JLJ80" s="121"/>
      <c r="JLK80" s="121"/>
      <c r="JLL80" s="121"/>
      <c r="JLM80" s="121"/>
      <c r="JLN80" s="121"/>
      <c r="JLO80" s="121"/>
      <c r="JLP80" s="121"/>
      <c r="JLQ80" s="121"/>
      <c r="JLR80" s="121"/>
      <c r="JLS80" s="121"/>
      <c r="JLT80" s="121"/>
      <c r="JLU80" s="121"/>
      <c r="JLV80" s="121"/>
      <c r="JLW80" s="121"/>
      <c r="JLX80" s="121"/>
      <c r="JLY80" s="121"/>
      <c r="JLZ80" s="121"/>
      <c r="JMA80" s="121"/>
      <c r="JMB80" s="121"/>
      <c r="JMC80" s="121"/>
      <c r="JMD80" s="121"/>
      <c r="JME80" s="121"/>
      <c r="JMF80" s="121"/>
      <c r="JMG80" s="121"/>
      <c r="JMH80" s="121"/>
      <c r="JMI80" s="121"/>
      <c r="JMJ80" s="121"/>
      <c r="JMK80" s="121"/>
      <c r="JML80" s="121"/>
      <c r="JMM80" s="121"/>
      <c r="JMN80" s="121"/>
      <c r="JMO80" s="121"/>
      <c r="JMP80" s="121"/>
      <c r="JMQ80" s="121"/>
      <c r="JMR80" s="121"/>
      <c r="JMS80" s="121"/>
      <c r="JMT80" s="121"/>
      <c r="JMU80" s="121"/>
      <c r="JMV80" s="121"/>
      <c r="JMW80" s="121"/>
      <c r="JMX80" s="121"/>
      <c r="JMY80" s="121"/>
      <c r="JMZ80" s="121"/>
      <c r="JNA80" s="121"/>
      <c r="JNB80" s="121"/>
      <c r="JNC80" s="121"/>
      <c r="JND80" s="121"/>
      <c r="JNE80" s="121"/>
      <c r="JNF80" s="121"/>
      <c r="JNG80" s="121"/>
      <c r="JNH80" s="121"/>
      <c r="JNI80" s="121"/>
      <c r="JNJ80" s="121"/>
      <c r="JNK80" s="121"/>
      <c r="JNL80" s="121"/>
      <c r="JNM80" s="121"/>
      <c r="JNN80" s="121"/>
      <c r="JNO80" s="121"/>
      <c r="JNP80" s="121"/>
      <c r="JNQ80" s="121"/>
      <c r="JNR80" s="121"/>
      <c r="JNS80" s="121"/>
      <c r="JNT80" s="121"/>
      <c r="JNU80" s="121"/>
      <c r="JNV80" s="121"/>
      <c r="JNW80" s="121"/>
      <c r="JNX80" s="121"/>
      <c r="JNY80" s="121"/>
      <c r="JNZ80" s="121"/>
      <c r="JOA80" s="121"/>
      <c r="JOB80" s="121"/>
      <c r="JOC80" s="121"/>
      <c r="JOD80" s="121"/>
      <c r="JOE80" s="121"/>
      <c r="JOF80" s="121"/>
      <c r="JOG80" s="121"/>
      <c r="JOH80" s="121"/>
      <c r="JOI80" s="121"/>
      <c r="JOJ80" s="121"/>
      <c r="JOK80" s="121"/>
      <c r="JOL80" s="121"/>
      <c r="JOM80" s="121"/>
      <c r="JON80" s="121"/>
      <c r="JOO80" s="121"/>
      <c r="JOP80" s="121"/>
      <c r="JOQ80" s="121"/>
      <c r="JOR80" s="121"/>
      <c r="JOS80" s="121"/>
      <c r="JOT80" s="121"/>
      <c r="JOU80" s="121"/>
      <c r="JOV80" s="121"/>
      <c r="JOW80" s="121"/>
      <c r="JOX80" s="121"/>
      <c r="JOY80" s="121"/>
      <c r="JOZ80" s="121"/>
      <c r="JPA80" s="121"/>
      <c r="JPB80" s="121"/>
      <c r="JPC80" s="121"/>
      <c r="JPD80" s="121"/>
      <c r="JPE80" s="121"/>
      <c r="JPF80" s="121"/>
      <c r="JPG80" s="121"/>
      <c r="JPH80" s="121"/>
      <c r="JPI80" s="121"/>
      <c r="JPJ80" s="121"/>
      <c r="JPK80" s="121"/>
      <c r="JPL80" s="121"/>
      <c r="JPM80" s="121"/>
      <c r="JPN80" s="121"/>
      <c r="JPO80" s="121"/>
      <c r="JPP80" s="121"/>
      <c r="JPQ80" s="121"/>
      <c r="JPR80" s="121"/>
      <c r="JPS80" s="121"/>
      <c r="JPT80" s="121"/>
      <c r="JPU80" s="121"/>
      <c r="JPV80" s="121"/>
      <c r="JPW80" s="121"/>
      <c r="JPX80" s="121"/>
      <c r="JPY80" s="121"/>
      <c r="JPZ80" s="121"/>
      <c r="JQA80" s="121"/>
      <c r="JQB80" s="121"/>
      <c r="JQC80" s="121"/>
      <c r="JQD80" s="121"/>
      <c r="JQE80" s="121"/>
      <c r="JQF80" s="121"/>
      <c r="JQG80" s="121"/>
      <c r="JQH80" s="121"/>
      <c r="JQI80" s="121"/>
      <c r="JQJ80" s="121"/>
      <c r="JQK80" s="121"/>
      <c r="JQL80" s="121"/>
      <c r="JQM80" s="121"/>
      <c r="JQN80" s="121"/>
      <c r="JQO80" s="121"/>
      <c r="JQP80" s="121"/>
      <c r="JQQ80" s="121"/>
      <c r="JQR80" s="121"/>
      <c r="JQS80" s="121"/>
      <c r="JQT80" s="121"/>
      <c r="JQU80" s="121"/>
      <c r="JQV80" s="121"/>
      <c r="JQW80" s="121"/>
      <c r="JQX80" s="121"/>
      <c r="JQY80" s="121"/>
      <c r="JQZ80" s="121"/>
      <c r="JRA80" s="121"/>
      <c r="JRB80" s="121"/>
      <c r="JRC80" s="121"/>
      <c r="JRD80" s="121"/>
      <c r="JRE80" s="121"/>
      <c r="JRF80" s="121"/>
      <c r="JRG80" s="121"/>
      <c r="JRH80" s="121"/>
      <c r="JRI80" s="121"/>
      <c r="JRJ80" s="121"/>
      <c r="JRK80" s="121"/>
      <c r="JRL80" s="121"/>
      <c r="JRM80" s="121"/>
      <c r="JRN80" s="121"/>
      <c r="JRO80" s="121"/>
      <c r="JRP80" s="121"/>
      <c r="JRQ80" s="121"/>
      <c r="JRR80" s="121"/>
      <c r="JRS80" s="121"/>
      <c r="JRT80" s="121"/>
      <c r="JRU80" s="121"/>
      <c r="JRV80" s="121"/>
      <c r="JRW80" s="121"/>
      <c r="JRX80" s="121"/>
      <c r="JRY80" s="121"/>
      <c r="JRZ80" s="121"/>
      <c r="JSA80" s="121"/>
      <c r="JSB80" s="121"/>
      <c r="JSC80" s="121"/>
      <c r="JSD80" s="121"/>
      <c r="JSE80" s="121"/>
      <c r="JSF80" s="121"/>
      <c r="JSG80" s="121"/>
      <c r="JSH80" s="121"/>
      <c r="JSI80" s="121"/>
      <c r="JSJ80" s="121"/>
      <c r="JSK80" s="121"/>
      <c r="JSL80" s="121"/>
      <c r="JSM80" s="121"/>
      <c r="JSN80" s="121"/>
      <c r="JSO80" s="121"/>
      <c r="JSP80" s="121"/>
      <c r="JSQ80" s="121"/>
      <c r="JSR80" s="121"/>
      <c r="JSS80" s="121"/>
      <c r="JST80" s="121"/>
      <c r="JSU80" s="121"/>
      <c r="JSV80" s="121"/>
      <c r="JSW80" s="121"/>
      <c r="JSX80" s="121"/>
      <c r="JSY80" s="121"/>
      <c r="JSZ80" s="121"/>
      <c r="JTA80" s="121"/>
      <c r="JTB80" s="121"/>
      <c r="JTC80" s="121"/>
      <c r="JTD80" s="121"/>
      <c r="JTE80" s="121"/>
      <c r="JTF80" s="121"/>
      <c r="JTG80" s="121"/>
      <c r="JTH80" s="121"/>
      <c r="JTI80" s="121"/>
      <c r="JTJ80" s="121"/>
      <c r="JTK80" s="121"/>
      <c r="JTL80" s="121"/>
      <c r="JTM80" s="121"/>
      <c r="JTN80" s="121"/>
      <c r="JTO80" s="121"/>
      <c r="JTP80" s="121"/>
      <c r="JTQ80" s="121"/>
      <c r="JTR80" s="121"/>
      <c r="JTS80" s="121"/>
      <c r="JTT80" s="121"/>
      <c r="JTU80" s="121"/>
      <c r="JTV80" s="121"/>
      <c r="JTW80" s="121"/>
      <c r="JTX80" s="121"/>
      <c r="JTY80" s="121"/>
      <c r="JTZ80" s="121"/>
      <c r="JUA80" s="121"/>
      <c r="JUB80" s="121"/>
      <c r="JUC80" s="121"/>
      <c r="JUD80" s="121"/>
      <c r="JUE80" s="121"/>
      <c r="JUF80" s="121"/>
      <c r="JUG80" s="121"/>
      <c r="JUH80" s="121"/>
      <c r="JUI80" s="121"/>
      <c r="JUJ80" s="121"/>
      <c r="JUK80" s="121"/>
      <c r="JUL80" s="121"/>
      <c r="JUM80" s="121"/>
      <c r="JUN80" s="121"/>
      <c r="JUO80" s="121"/>
      <c r="JUP80" s="121"/>
      <c r="JUQ80" s="121"/>
      <c r="JUR80" s="121"/>
      <c r="JUS80" s="121"/>
      <c r="JUT80" s="121"/>
      <c r="JUU80" s="121"/>
      <c r="JUV80" s="121"/>
      <c r="JUW80" s="121"/>
      <c r="JUX80" s="121"/>
      <c r="JUY80" s="121"/>
      <c r="JUZ80" s="121"/>
      <c r="JVA80" s="121"/>
      <c r="JVB80" s="121"/>
      <c r="JVC80" s="121"/>
      <c r="JVD80" s="121"/>
      <c r="JVE80" s="121"/>
      <c r="JVF80" s="121"/>
      <c r="JVG80" s="121"/>
      <c r="JVH80" s="121"/>
      <c r="JVI80" s="121"/>
      <c r="JVJ80" s="121"/>
      <c r="JVK80" s="121"/>
      <c r="JVL80" s="121"/>
      <c r="JVM80" s="121"/>
      <c r="JVN80" s="121"/>
      <c r="JVO80" s="121"/>
      <c r="JVP80" s="121"/>
      <c r="JVQ80" s="121"/>
      <c r="JVR80" s="121"/>
      <c r="JVS80" s="121"/>
      <c r="JVT80" s="121"/>
      <c r="JVU80" s="121"/>
      <c r="JVV80" s="121"/>
      <c r="JVW80" s="121"/>
      <c r="JVX80" s="121"/>
      <c r="JVY80" s="121"/>
      <c r="JVZ80" s="121"/>
      <c r="JWA80" s="121"/>
      <c r="JWB80" s="121"/>
      <c r="JWC80" s="121"/>
      <c r="JWD80" s="121"/>
      <c r="JWE80" s="121"/>
      <c r="JWF80" s="121"/>
      <c r="JWG80" s="121"/>
      <c r="JWH80" s="121"/>
      <c r="JWI80" s="121"/>
      <c r="JWJ80" s="121"/>
      <c r="JWK80" s="121"/>
      <c r="JWL80" s="121"/>
      <c r="JWM80" s="121"/>
      <c r="JWN80" s="121"/>
      <c r="JWO80" s="121"/>
      <c r="JWP80" s="121"/>
      <c r="JWQ80" s="121"/>
      <c r="JWR80" s="121"/>
      <c r="JWS80" s="121"/>
      <c r="JWT80" s="121"/>
      <c r="JWU80" s="121"/>
      <c r="JWV80" s="121"/>
      <c r="JWW80" s="121"/>
      <c r="JWX80" s="121"/>
      <c r="JWY80" s="121"/>
      <c r="JWZ80" s="121"/>
      <c r="JXA80" s="121"/>
      <c r="JXB80" s="121"/>
      <c r="JXC80" s="121"/>
      <c r="JXD80" s="121"/>
      <c r="JXE80" s="121"/>
      <c r="JXF80" s="121"/>
      <c r="JXG80" s="121"/>
      <c r="JXH80" s="121"/>
      <c r="JXI80" s="121"/>
      <c r="JXJ80" s="121"/>
      <c r="JXK80" s="121"/>
      <c r="JXL80" s="121"/>
      <c r="JXM80" s="121"/>
      <c r="JXN80" s="121"/>
      <c r="JXO80" s="121"/>
      <c r="JXP80" s="121"/>
      <c r="JXQ80" s="121"/>
      <c r="JXR80" s="121"/>
      <c r="JXS80" s="121"/>
      <c r="JXT80" s="121"/>
      <c r="JXU80" s="121"/>
      <c r="JXV80" s="121"/>
      <c r="JXW80" s="121"/>
      <c r="JXX80" s="121"/>
      <c r="JXY80" s="121"/>
      <c r="JXZ80" s="121"/>
      <c r="JYA80" s="121"/>
      <c r="JYB80" s="121"/>
      <c r="JYC80" s="121"/>
      <c r="JYD80" s="121"/>
      <c r="JYE80" s="121"/>
      <c r="JYF80" s="121"/>
      <c r="JYG80" s="121"/>
      <c r="JYH80" s="121"/>
      <c r="JYI80" s="121"/>
      <c r="JYJ80" s="121"/>
      <c r="JYK80" s="121"/>
      <c r="JYL80" s="121"/>
      <c r="JYM80" s="121"/>
      <c r="JYN80" s="121"/>
      <c r="JYO80" s="121"/>
      <c r="JYP80" s="121"/>
      <c r="JYQ80" s="121"/>
      <c r="JYR80" s="121"/>
      <c r="JYS80" s="121"/>
      <c r="JYT80" s="121"/>
      <c r="JYU80" s="121"/>
      <c r="JYV80" s="121"/>
      <c r="JYW80" s="121"/>
      <c r="JYX80" s="121"/>
      <c r="JYY80" s="121"/>
      <c r="JYZ80" s="121"/>
      <c r="JZA80" s="121"/>
      <c r="JZB80" s="121"/>
      <c r="JZC80" s="121"/>
      <c r="JZD80" s="121"/>
      <c r="JZE80" s="121"/>
      <c r="JZF80" s="121"/>
      <c r="JZG80" s="121"/>
      <c r="JZH80" s="121"/>
      <c r="JZI80" s="121"/>
      <c r="JZJ80" s="121"/>
      <c r="JZK80" s="121"/>
      <c r="JZL80" s="121"/>
      <c r="JZM80" s="121"/>
      <c r="JZN80" s="121"/>
      <c r="JZO80" s="121"/>
      <c r="JZP80" s="121"/>
      <c r="JZQ80" s="121"/>
      <c r="JZR80" s="121"/>
      <c r="JZS80" s="121"/>
      <c r="JZT80" s="121"/>
      <c r="JZU80" s="121"/>
      <c r="JZV80" s="121"/>
      <c r="JZW80" s="121"/>
      <c r="JZX80" s="121"/>
      <c r="JZY80" s="121"/>
      <c r="JZZ80" s="121"/>
      <c r="KAA80" s="121"/>
      <c r="KAB80" s="121"/>
      <c r="KAC80" s="121"/>
      <c r="KAD80" s="121"/>
      <c r="KAE80" s="121"/>
      <c r="KAF80" s="121"/>
      <c r="KAG80" s="121"/>
      <c r="KAH80" s="121"/>
      <c r="KAI80" s="121"/>
      <c r="KAJ80" s="121"/>
      <c r="KAK80" s="121"/>
      <c r="KAL80" s="121"/>
      <c r="KAM80" s="121"/>
      <c r="KAN80" s="121"/>
      <c r="KAO80" s="121"/>
      <c r="KAP80" s="121"/>
      <c r="KAQ80" s="121"/>
      <c r="KAR80" s="121"/>
      <c r="KAS80" s="121"/>
      <c r="KAT80" s="121"/>
      <c r="KAU80" s="121"/>
      <c r="KAV80" s="121"/>
      <c r="KAW80" s="121"/>
      <c r="KAX80" s="121"/>
      <c r="KAY80" s="121"/>
      <c r="KAZ80" s="121"/>
      <c r="KBA80" s="121"/>
      <c r="KBB80" s="121"/>
      <c r="KBC80" s="121"/>
      <c r="KBD80" s="121"/>
      <c r="KBE80" s="121"/>
      <c r="KBF80" s="121"/>
      <c r="KBG80" s="121"/>
      <c r="KBH80" s="121"/>
      <c r="KBI80" s="121"/>
      <c r="KBJ80" s="121"/>
      <c r="KBK80" s="121"/>
      <c r="KBL80" s="121"/>
      <c r="KBM80" s="121"/>
      <c r="KBN80" s="121"/>
      <c r="KBO80" s="121"/>
      <c r="KBP80" s="121"/>
      <c r="KBQ80" s="121"/>
      <c r="KBR80" s="121"/>
      <c r="KBS80" s="121"/>
      <c r="KBT80" s="121"/>
      <c r="KBU80" s="121"/>
      <c r="KBV80" s="121"/>
      <c r="KBW80" s="121"/>
      <c r="KBX80" s="121"/>
      <c r="KBY80" s="121"/>
      <c r="KBZ80" s="121"/>
      <c r="KCA80" s="121"/>
      <c r="KCB80" s="121"/>
      <c r="KCC80" s="121"/>
      <c r="KCD80" s="121"/>
      <c r="KCE80" s="121"/>
      <c r="KCF80" s="121"/>
      <c r="KCG80" s="121"/>
      <c r="KCH80" s="121"/>
      <c r="KCI80" s="121"/>
      <c r="KCJ80" s="121"/>
      <c r="KCK80" s="121"/>
      <c r="KCL80" s="121"/>
      <c r="KCM80" s="121"/>
      <c r="KCN80" s="121"/>
      <c r="KCO80" s="121"/>
      <c r="KCP80" s="121"/>
      <c r="KCQ80" s="121"/>
      <c r="KCR80" s="121"/>
      <c r="KCS80" s="121"/>
      <c r="KCT80" s="121"/>
      <c r="KCU80" s="121"/>
      <c r="KCV80" s="121"/>
      <c r="KCW80" s="121"/>
      <c r="KCX80" s="121"/>
      <c r="KCY80" s="121"/>
      <c r="KCZ80" s="121"/>
      <c r="KDA80" s="121"/>
      <c r="KDB80" s="121"/>
      <c r="KDC80" s="121"/>
      <c r="KDD80" s="121"/>
      <c r="KDE80" s="121"/>
      <c r="KDF80" s="121"/>
      <c r="KDG80" s="121"/>
      <c r="KDH80" s="121"/>
      <c r="KDI80" s="121"/>
      <c r="KDJ80" s="121"/>
      <c r="KDK80" s="121"/>
      <c r="KDL80" s="121"/>
      <c r="KDM80" s="121"/>
      <c r="KDN80" s="121"/>
      <c r="KDO80" s="121"/>
      <c r="KDP80" s="121"/>
      <c r="KDQ80" s="121"/>
      <c r="KDR80" s="121"/>
      <c r="KDS80" s="121"/>
      <c r="KDT80" s="121"/>
      <c r="KDU80" s="121"/>
      <c r="KDV80" s="121"/>
      <c r="KDW80" s="121"/>
      <c r="KDX80" s="121"/>
      <c r="KDY80" s="121"/>
      <c r="KDZ80" s="121"/>
      <c r="KEA80" s="121"/>
      <c r="KEB80" s="121"/>
      <c r="KEC80" s="121"/>
      <c r="KED80" s="121"/>
      <c r="KEE80" s="121"/>
      <c r="KEF80" s="121"/>
      <c r="KEG80" s="121"/>
      <c r="KEH80" s="121"/>
      <c r="KEI80" s="121"/>
      <c r="KEJ80" s="121"/>
      <c r="KEK80" s="121"/>
      <c r="KEL80" s="121"/>
      <c r="KEM80" s="121"/>
      <c r="KEN80" s="121"/>
      <c r="KEO80" s="121"/>
      <c r="KEP80" s="121"/>
      <c r="KEQ80" s="121"/>
      <c r="KER80" s="121"/>
      <c r="KES80" s="121"/>
      <c r="KET80" s="121"/>
      <c r="KEU80" s="121"/>
      <c r="KEV80" s="121"/>
      <c r="KEW80" s="121"/>
      <c r="KEX80" s="121"/>
      <c r="KEY80" s="121"/>
      <c r="KEZ80" s="121"/>
      <c r="KFA80" s="121"/>
      <c r="KFB80" s="121"/>
      <c r="KFC80" s="121"/>
      <c r="KFD80" s="121"/>
      <c r="KFE80" s="121"/>
      <c r="KFF80" s="121"/>
      <c r="KFG80" s="121"/>
      <c r="KFH80" s="121"/>
      <c r="KFI80" s="121"/>
      <c r="KFJ80" s="121"/>
      <c r="KFK80" s="121"/>
      <c r="KFL80" s="121"/>
      <c r="KFM80" s="121"/>
      <c r="KFN80" s="121"/>
      <c r="KFO80" s="121"/>
      <c r="KFP80" s="121"/>
      <c r="KFQ80" s="121"/>
      <c r="KFR80" s="121"/>
      <c r="KFS80" s="121"/>
      <c r="KFT80" s="121"/>
      <c r="KFU80" s="121"/>
      <c r="KFV80" s="121"/>
      <c r="KFW80" s="121"/>
      <c r="KFX80" s="121"/>
      <c r="KFY80" s="121"/>
      <c r="KFZ80" s="121"/>
      <c r="KGA80" s="121"/>
      <c r="KGB80" s="121"/>
      <c r="KGC80" s="121"/>
      <c r="KGD80" s="121"/>
      <c r="KGE80" s="121"/>
      <c r="KGF80" s="121"/>
      <c r="KGG80" s="121"/>
      <c r="KGH80" s="121"/>
      <c r="KGI80" s="121"/>
      <c r="KGJ80" s="121"/>
      <c r="KGK80" s="121"/>
      <c r="KGL80" s="121"/>
      <c r="KGM80" s="121"/>
      <c r="KGN80" s="121"/>
      <c r="KGO80" s="121"/>
      <c r="KGP80" s="121"/>
      <c r="KGQ80" s="121"/>
      <c r="KGR80" s="121"/>
      <c r="KGS80" s="121"/>
      <c r="KGT80" s="121"/>
      <c r="KGU80" s="121"/>
      <c r="KGV80" s="121"/>
      <c r="KGW80" s="121"/>
      <c r="KGX80" s="121"/>
      <c r="KGY80" s="121"/>
      <c r="KGZ80" s="121"/>
      <c r="KHA80" s="121"/>
      <c r="KHB80" s="121"/>
      <c r="KHC80" s="121"/>
      <c r="KHD80" s="121"/>
      <c r="KHE80" s="121"/>
      <c r="KHF80" s="121"/>
      <c r="KHG80" s="121"/>
      <c r="KHH80" s="121"/>
      <c r="KHI80" s="121"/>
      <c r="KHJ80" s="121"/>
      <c r="KHK80" s="121"/>
      <c r="KHL80" s="121"/>
      <c r="KHM80" s="121"/>
      <c r="KHN80" s="121"/>
      <c r="KHO80" s="121"/>
      <c r="KHP80" s="121"/>
      <c r="KHQ80" s="121"/>
      <c r="KHR80" s="121"/>
      <c r="KHS80" s="121"/>
      <c r="KHT80" s="121"/>
      <c r="KHU80" s="121"/>
      <c r="KHV80" s="121"/>
      <c r="KHW80" s="121"/>
      <c r="KHX80" s="121"/>
      <c r="KHY80" s="121"/>
      <c r="KHZ80" s="121"/>
      <c r="KIA80" s="121"/>
      <c r="KIB80" s="121"/>
      <c r="KIC80" s="121"/>
      <c r="KID80" s="121"/>
      <c r="KIE80" s="121"/>
      <c r="KIF80" s="121"/>
      <c r="KIG80" s="121"/>
      <c r="KIH80" s="121"/>
      <c r="KII80" s="121"/>
      <c r="KIJ80" s="121"/>
      <c r="KIK80" s="121"/>
      <c r="KIL80" s="121"/>
      <c r="KIM80" s="121"/>
      <c r="KIN80" s="121"/>
      <c r="KIO80" s="121"/>
      <c r="KIP80" s="121"/>
      <c r="KIQ80" s="121"/>
      <c r="KIR80" s="121"/>
      <c r="KIS80" s="121"/>
      <c r="KIT80" s="121"/>
      <c r="KIU80" s="121"/>
      <c r="KIV80" s="121"/>
      <c r="KIW80" s="121"/>
      <c r="KIX80" s="121"/>
      <c r="KIY80" s="121"/>
      <c r="KIZ80" s="121"/>
      <c r="KJA80" s="121"/>
      <c r="KJB80" s="121"/>
      <c r="KJC80" s="121"/>
      <c r="KJD80" s="121"/>
      <c r="KJE80" s="121"/>
      <c r="KJF80" s="121"/>
      <c r="KJG80" s="121"/>
      <c r="KJH80" s="121"/>
      <c r="KJI80" s="121"/>
      <c r="KJJ80" s="121"/>
      <c r="KJK80" s="121"/>
      <c r="KJL80" s="121"/>
      <c r="KJM80" s="121"/>
      <c r="KJN80" s="121"/>
      <c r="KJO80" s="121"/>
      <c r="KJP80" s="121"/>
      <c r="KJQ80" s="121"/>
      <c r="KJR80" s="121"/>
      <c r="KJS80" s="121"/>
      <c r="KJT80" s="121"/>
      <c r="KJU80" s="121"/>
      <c r="KJV80" s="121"/>
      <c r="KJW80" s="121"/>
      <c r="KJX80" s="121"/>
      <c r="KJY80" s="121"/>
      <c r="KJZ80" s="121"/>
      <c r="KKA80" s="121"/>
      <c r="KKB80" s="121"/>
      <c r="KKC80" s="121"/>
      <c r="KKD80" s="121"/>
      <c r="KKE80" s="121"/>
      <c r="KKF80" s="121"/>
      <c r="KKG80" s="121"/>
      <c r="KKH80" s="121"/>
      <c r="KKI80" s="121"/>
      <c r="KKJ80" s="121"/>
      <c r="KKK80" s="121"/>
      <c r="KKL80" s="121"/>
      <c r="KKM80" s="121"/>
      <c r="KKN80" s="121"/>
      <c r="KKO80" s="121"/>
      <c r="KKP80" s="121"/>
      <c r="KKQ80" s="121"/>
      <c r="KKR80" s="121"/>
      <c r="KKS80" s="121"/>
      <c r="KKT80" s="121"/>
      <c r="KKU80" s="121"/>
      <c r="KKV80" s="121"/>
      <c r="KKW80" s="121"/>
      <c r="KKX80" s="121"/>
      <c r="KKY80" s="121"/>
      <c r="KKZ80" s="121"/>
      <c r="KLA80" s="121"/>
      <c r="KLB80" s="121"/>
      <c r="KLC80" s="121"/>
      <c r="KLD80" s="121"/>
      <c r="KLE80" s="121"/>
      <c r="KLF80" s="121"/>
      <c r="KLG80" s="121"/>
      <c r="KLH80" s="121"/>
      <c r="KLI80" s="121"/>
      <c r="KLJ80" s="121"/>
      <c r="KLK80" s="121"/>
      <c r="KLL80" s="121"/>
      <c r="KLM80" s="121"/>
      <c r="KLN80" s="121"/>
      <c r="KLO80" s="121"/>
      <c r="KLP80" s="121"/>
      <c r="KLQ80" s="121"/>
      <c r="KLR80" s="121"/>
      <c r="KLS80" s="121"/>
      <c r="KLT80" s="121"/>
      <c r="KLU80" s="121"/>
      <c r="KLV80" s="121"/>
      <c r="KLW80" s="121"/>
      <c r="KLX80" s="121"/>
      <c r="KLY80" s="121"/>
      <c r="KLZ80" s="121"/>
      <c r="KMA80" s="121"/>
      <c r="KMB80" s="121"/>
      <c r="KMC80" s="121"/>
      <c r="KMD80" s="121"/>
      <c r="KME80" s="121"/>
      <c r="KMF80" s="121"/>
      <c r="KMG80" s="121"/>
      <c r="KMH80" s="121"/>
      <c r="KMI80" s="121"/>
      <c r="KMJ80" s="121"/>
      <c r="KMK80" s="121"/>
      <c r="KML80" s="121"/>
      <c r="KMM80" s="121"/>
      <c r="KMN80" s="121"/>
      <c r="KMO80" s="121"/>
      <c r="KMP80" s="121"/>
      <c r="KMQ80" s="121"/>
      <c r="KMR80" s="121"/>
      <c r="KMS80" s="121"/>
      <c r="KMT80" s="121"/>
      <c r="KMU80" s="121"/>
      <c r="KMV80" s="121"/>
      <c r="KMW80" s="121"/>
      <c r="KMX80" s="121"/>
      <c r="KMY80" s="121"/>
      <c r="KMZ80" s="121"/>
      <c r="KNA80" s="121"/>
      <c r="KNB80" s="121"/>
      <c r="KNC80" s="121"/>
      <c r="KND80" s="121"/>
      <c r="KNE80" s="121"/>
      <c r="KNF80" s="121"/>
      <c r="KNG80" s="121"/>
      <c r="KNH80" s="121"/>
      <c r="KNI80" s="121"/>
      <c r="KNJ80" s="121"/>
      <c r="KNK80" s="121"/>
      <c r="KNL80" s="121"/>
      <c r="KNM80" s="121"/>
      <c r="KNN80" s="121"/>
      <c r="KNO80" s="121"/>
      <c r="KNP80" s="121"/>
      <c r="KNQ80" s="121"/>
      <c r="KNR80" s="121"/>
      <c r="KNS80" s="121"/>
      <c r="KNT80" s="121"/>
      <c r="KNU80" s="121"/>
      <c r="KNV80" s="121"/>
      <c r="KNW80" s="121"/>
      <c r="KNX80" s="121"/>
      <c r="KNY80" s="121"/>
      <c r="KNZ80" s="121"/>
      <c r="KOA80" s="121"/>
      <c r="KOB80" s="121"/>
      <c r="KOC80" s="121"/>
      <c r="KOD80" s="121"/>
      <c r="KOE80" s="121"/>
      <c r="KOF80" s="121"/>
      <c r="KOG80" s="121"/>
      <c r="KOH80" s="121"/>
      <c r="KOI80" s="121"/>
      <c r="KOJ80" s="121"/>
      <c r="KOK80" s="121"/>
      <c r="KOL80" s="121"/>
      <c r="KOM80" s="121"/>
      <c r="KON80" s="121"/>
      <c r="KOO80" s="121"/>
      <c r="KOP80" s="121"/>
      <c r="KOQ80" s="121"/>
      <c r="KOR80" s="121"/>
      <c r="KOS80" s="121"/>
      <c r="KOT80" s="121"/>
      <c r="KOU80" s="121"/>
      <c r="KOV80" s="121"/>
      <c r="KOW80" s="121"/>
      <c r="KOX80" s="121"/>
      <c r="KOY80" s="121"/>
      <c r="KOZ80" s="121"/>
      <c r="KPA80" s="121"/>
      <c r="KPB80" s="121"/>
      <c r="KPC80" s="121"/>
      <c r="KPD80" s="121"/>
      <c r="KPE80" s="121"/>
      <c r="KPF80" s="121"/>
      <c r="KPG80" s="121"/>
      <c r="KPH80" s="121"/>
      <c r="KPI80" s="121"/>
      <c r="KPJ80" s="121"/>
      <c r="KPK80" s="121"/>
      <c r="KPL80" s="121"/>
      <c r="KPM80" s="121"/>
      <c r="KPN80" s="121"/>
      <c r="KPO80" s="121"/>
      <c r="KPP80" s="121"/>
      <c r="KPQ80" s="121"/>
      <c r="KPR80" s="121"/>
      <c r="KPS80" s="121"/>
      <c r="KPT80" s="121"/>
      <c r="KPU80" s="121"/>
      <c r="KPV80" s="121"/>
      <c r="KPW80" s="121"/>
      <c r="KPX80" s="121"/>
      <c r="KPY80" s="121"/>
      <c r="KPZ80" s="121"/>
      <c r="KQA80" s="121"/>
      <c r="KQB80" s="121"/>
      <c r="KQC80" s="121"/>
      <c r="KQD80" s="121"/>
      <c r="KQE80" s="121"/>
      <c r="KQF80" s="121"/>
      <c r="KQG80" s="121"/>
      <c r="KQH80" s="121"/>
      <c r="KQI80" s="121"/>
      <c r="KQJ80" s="121"/>
      <c r="KQK80" s="121"/>
      <c r="KQL80" s="121"/>
      <c r="KQM80" s="121"/>
      <c r="KQN80" s="121"/>
      <c r="KQO80" s="121"/>
      <c r="KQP80" s="121"/>
      <c r="KQQ80" s="121"/>
      <c r="KQR80" s="121"/>
      <c r="KQS80" s="121"/>
      <c r="KQT80" s="121"/>
      <c r="KQU80" s="121"/>
      <c r="KQV80" s="121"/>
      <c r="KQW80" s="121"/>
      <c r="KQX80" s="121"/>
      <c r="KQY80" s="121"/>
      <c r="KQZ80" s="121"/>
      <c r="KRA80" s="121"/>
      <c r="KRB80" s="121"/>
      <c r="KRC80" s="121"/>
      <c r="KRD80" s="121"/>
      <c r="KRE80" s="121"/>
      <c r="KRF80" s="121"/>
      <c r="KRG80" s="121"/>
      <c r="KRH80" s="121"/>
      <c r="KRI80" s="121"/>
      <c r="KRJ80" s="121"/>
      <c r="KRK80" s="121"/>
      <c r="KRL80" s="121"/>
      <c r="KRM80" s="121"/>
      <c r="KRN80" s="121"/>
      <c r="KRO80" s="121"/>
      <c r="KRP80" s="121"/>
      <c r="KRQ80" s="121"/>
      <c r="KRR80" s="121"/>
      <c r="KRS80" s="121"/>
      <c r="KRT80" s="121"/>
      <c r="KRU80" s="121"/>
      <c r="KRV80" s="121"/>
      <c r="KRW80" s="121"/>
      <c r="KRX80" s="121"/>
      <c r="KRY80" s="121"/>
      <c r="KRZ80" s="121"/>
      <c r="KSA80" s="121"/>
      <c r="KSB80" s="121"/>
      <c r="KSC80" s="121"/>
      <c r="KSD80" s="121"/>
      <c r="KSE80" s="121"/>
      <c r="KSF80" s="121"/>
      <c r="KSG80" s="121"/>
      <c r="KSH80" s="121"/>
      <c r="KSI80" s="121"/>
      <c r="KSJ80" s="121"/>
      <c r="KSK80" s="121"/>
      <c r="KSL80" s="121"/>
      <c r="KSM80" s="121"/>
      <c r="KSN80" s="121"/>
      <c r="KSO80" s="121"/>
      <c r="KSP80" s="121"/>
      <c r="KSQ80" s="121"/>
      <c r="KSR80" s="121"/>
      <c r="KSS80" s="121"/>
      <c r="KST80" s="121"/>
      <c r="KSU80" s="121"/>
      <c r="KSV80" s="121"/>
      <c r="KSW80" s="121"/>
      <c r="KSX80" s="121"/>
      <c r="KSY80" s="121"/>
      <c r="KSZ80" s="121"/>
      <c r="KTA80" s="121"/>
      <c r="KTB80" s="121"/>
      <c r="KTC80" s="121"/>
      <c r="KTD80" s="121"/>
      <c r="KTE80" s="121"/>
      <c r="KTF80" s="121"/>
      <c r="KTG80" s="121"/>
      <c r="KTH80" s="121"/>
      <c r="KTI80" s="121"/>
      <c r="KTJ80" s="121"/>
      <c r="KTK80" s="121"/>
      <c r="KTL80" s="121"/>
      <c r="KTM80" s="121"/>
      <c r="KTN80" s="121"/>
      <c r="KTO80" s="121"/>
      <c r="KTP80" s="121"/>
      <c r="KTQ80" s="121"/>
      <c r="KTR80" s="121"/>
      <c r="KTS80" s="121"/>
      <c r="KTT80" s="121"/>
      <c r="KTU80" s="121"/>
      <c r="KTV80" s="121"/>
      <c r="KTW80" s="121"/>
      <c r="KTX80" s="121"/>
      <c r="KTY80" s="121"/>
      <c r="KTZ80" s="121"/>
      <c r="KUA80" s="121"/>
      <c r="KUB80" s="121"/>
      <c r="KUC80" s="121"/>
      <c r="KUD80" s="121"/>
      <c r="KUE80" s="121"/>
      <c r="KUF80" s="121"/>
      <c r="KUG80" s="121"/>
      <c r="KUH80" s="121"/>
      <c r="KUI80" s="121"/>
      <c r="KUJ80" s="121"/>
      <c r="KUK80" s="121"/>
      <c r="KUL80" s="121"/>
      <c r="KUM80" s="121"/>
      <c r="KUN80" s="121"/>
      <c r="KUO80" s="121"/>
      <c r="KUP80" s="121"/>
      <c r="KUQ80" s="121"/>
      <c r="KUR80" s="121"/>
      <c r="KUS80" s="121"/>
      <c r="KUT80" s="121"/>
      <c r="KUU80" s="121"/>
      <c r="KUV80" s="121"/>
      <c r="KUW80" s="121"/>
      <c r="KUX80" s="121"/>
      <c r="KUY80" s="121"/>
      <c r="KUZ80" s="121"/>
      <c r="KVA80" s="121"/>
      <c r="KVB80" s="121"/>
      <c r="KVC80" s="121"/>
      <c r="KVD80" s="121"/>
      <c r="KVE80" s="121"/>
      <c r="KVF80" s="121"/>
      <c r="KVG80" s="121"/>
      <c r="KVH80" s="121"/>
      <c r="KVI80" s="121"/>
      <c r="KVJ80" s="121"/>
      <c r="KVK80" s="121"/>
      <c r="KVL80" s="121"/>
      <c r="KVM80" s="121"/>
      <c r="KVN80" s="121"/>
      <c r="KVO80" s="121"/>
      <c r="KVP80" s="121"/>
      <c r="KVQ80" s="121"/>
      <c r="KVR80" s="121"/>
      <c r="KVS80" s="121"/>
      <c r="KVT80" s="121"/>
      <c r="KVU80" s="121"/>
      <c r="KVV80" s="121"/>
      <c r="KVW80" s="121"/>
      <c r="KVX80" s="121"/>
      <c r="KVY80" s="121"/>
      <c r="KVZ80" s="121"/>
      <c r="KWA80" s="121"/>
      <c r="KWB80" s="121"/>
      <c r="KWC80" s="121"/>
      <c r="KWD80" s="121"/>
      <c r="KWE80" s="121"/>
      <c r="KWF80" s="121"/>
      <c r="KWG80" s="121"/>
      <c r="KWH80" s="121"/>
      <c r="KWI80" s="121"/>
      <c r="KWJ80" s="121"/>
      <c r="KWK80" s="121"/>
      <c r="KWL80" s="121"/>
      <c r="KWM80" s="121"/>
      <c r="KWN80" s="121"/>
      <c r="KWO80" s="121"/>
      <c r="KWP80" s="121"/>
      <c r="KWQ80" s="121"/>
      <c r="KWR80" s="121"/>
      <c r="KWS80" s="121"/>
      <c r="KWT80" s="121"/>
      <c r="KWU80" s="121"/>
      <c r="KWV80" s="121"/>
      <c r="KWW80" s="121"/>
      <c r="KWX80" s="121"/>
      <c r="KWY80" s="121"/>
      <c r="KWZ80" s="121"/>
      <c r="KXA80" s="121"/>
      <c r="KXB80" s="121"/>
      <c r="KXC80" s="121"/>
      <c r="KXD80" s="121"/>
      <c r="KXE80" s="121"/>
      <c r="KXF80" s="121"/>
      <c r="KXG80" s="121"/>
      <c r="KXH80" s="121"/>
      <c r="KXI80" s="121"/>
      <c r="KXJ80" s="121"/>
      <c r="KXK80" s="121"/>
      <c r="KXL80" s="121"/>
      <c r="KXM80" s="121"/>
      <c r="KXN80" s="121"/>
      <c r="KXO80" s="121"/>
      <c r="KXP80" s="121"/>
      <c r="KXQ80" s="121"/>
      <c r="KXR80" s="121"/>
      <c r="KXS80" s="121"/>
      <c r="KXT80" s="121"/>
      <c r="KXU80" s="121"/>
      <c r="KXV80" s="121"/>
      <c r="KXW80" s="121"/>
      <c r="KXX80" s="121"/>
      <c r="KXY80" s="121"/>
      <c r="KXZ80" s="121"/>
      <c r="KYA80" s="121"/>
      <c r="KYB80" s="121"/>
      <c r="KYC80" s="121"/>
      <c r="KYD80" s="121"/>
      <c r="KYE80" s="121"/>
      <c r="KYF80" s="121"/>
      <c r="KYG80" s="121"/>
      <c r="KYH80" s="121"/>
      <c r="KYI80" s="121"/>
      <c r="KYJ80" s="121"/>
      <c r="KYK80" s="121"/>
      <c r="KYL80" s="121"/>
      <c r="KYM80" s="121"/>
      <c r="KYN80" s="121"/>
      <c r="KYO80" s="121"/>
      <c r="KYP80" s="121"/>
      <c r="KYQ80" s="121"/>
      <c r="KYR80" s="121"/>
      <c r="KYS80" s="121"/>
      <c r="KYT80" s="121"/>
      <c r="KYU80" s="121"/>
      <c r="KYV80" s="121"/>
      <c r="KYW80" s="121"/>
      <c r="KYX80" s="121"/>
      <c r="KYY80" s="121"/>
      <c r="KYZ80" s="121"/>
      <c r="KZA80" s="121"/>
      <c r="KZB80" s="121"/>
      <c r="KZC80" s="121"/>
      <c r="KZD80" s="121"/>
      <c r="KZE80" s="121"/>
      <c r="KZF80" s="121"/>
      <c r="KZG80" s="121"/>
      <c r="KZH80" s="121"/>
      <c r="KZI80" s="121"/>
      <c r="KZJ80" s="121"/>
      <c r="KZK80" s="121"/>
      <c r="KZL80" s="121"/>
      <c r="KZM80" s="121"/>
      <c r="KZN80" s="121"/>
      <c r="KZO80" s="121"/>
      <c r="KZP80" s="121"/>
      <c r="KZQ80" s="121"/>
      <c r="KZR80" s="121"/>
      <c r="KZS80" s="121"/>
      <c r="KZT80" s="121"/>
      <c r="KZU80" s="121"/>
      <c r="KZV80" s="121"/>
      <c r="KZW80" s="121"/>
      <c r="KZX80" s="121"/>
      <c r="KZY80" s="121"/>
      <c r="KZZ80" s="121"/>
      <c r="LAA80" s="121"/>
      <c r="LAB80" s="121"/>
      <c r="LAC80" s="121"/>
      <c r="LAD80" s="121"/>
      <c r="LAE80" s="121"/>
      <c r="LAF80" s="121"/>
      <c r="LAG80" s="121"/>
      <c r="LAH80" s="121"/>
      <c r="LAI80" s="121"/>
      <c r="LAJ80" s="121"/>
      <c r="LAK80" s="121"/>
      <c r="LAL80" s="121"/>
      <c r="LAM80" s="121"/>
      <c r="LAN80" s="121"/>
      <c r="LAO80" s="121"/>
      <c r="LAP80" s="121"/>
      <c r="LAQ80" s="121"/>
      <c r="LAR80" s="121"/>
      <c r="LAS80" s="121"/>
      <c r="LAT80" s="121"/>
      <c r="LAU80" s="121"/>
      <c r="LAV80" s="121"/>
      <c r="LAW80" s="121"/>
      <c r="LAX80" s="121"/>
      <c r="LAY80" s="121"/>
      <c r="LAZ80" s="121"/>
      <c r="LBA80" s="121"/>
      <c r="LBB80" s="121"/>
      <c r="LBC80" s="121"/>
      <c r="LBD80" s="121"/>
      <c r="LBE80" s="121"/>
      <c r="LBF80" s="121"/>
      <c r="LBG80" s="121"/>
      <c r="LBH80" s="121"/>
      <c r="LBI80" s="121"/>
      <c r="LBJ80" s="121"/>
      <c r="LBK80" s="121"/>
      <c r="LBL80" s="121"/>
      <c r="LBM80" s="121"/>
      <c r="LBN80" s="121"/>
      <c r="LBO80" s="121"/>
      <c r="LBP80" s="121"/>
      <c r="LBQ80" s="121"/>
      <c r="LBR80" s="121"/>
      <c r="LBS80" s="121"/>
      <c r="LBT80" s="121"/>
      <c r="LBU80" s="121"/>
      <c r="LBV80" s="121"/>
      <c r="LBW80" s="121"/>
      <c r="LBX80" s="121"/>
      <c r="LBY80" s="121"/>
      <c r="LBZ80" s="121"/>
      <c r="LCA80" s="121"/>
      <c r="LCB80" s="121"/>
      <c r="LCC80" s="121"/>
      <c r="LCD80" s="121"/>
      <c r="LCE80" s="121"/>
      <c r="LCF80" s="121"/>
      <c r="LCG80" s="121"/>
      <c r="LCH80" s="121"/>
      <c r="LCI80" s="121"/>
      <c r="LCJ80" s="121"/>
      <c r="LCK80" s="121"/>
      <c r="LCL80" s="121"/>
      <c r="LCM80" s="121"/>
      <c r="LCN80" s="121"/>
      <c r="LCO80" s="121"/>
      <c r="LCP80" s="121"/>
      <c r="LCQ80" s="121"/>
      <c r="LCR80" s="121"/>
      <c r="LCS80" s="121"/>
      <c r="LCT80" s="121"/>
      <c r="LCU80" s="121"/>
      <c r="LCV80" s="121"/>
      <c r="LCW80" s="121"/>
      <c r="LCX80" s="121"/>
      <c r="LCY80" s="121"/>
      <c r="LCZ80" s="121"/>
      <c r="LDA80" s="121"/>
      <c r="LDB80" s="121"/>
      <c r="LDC80" s="121"/>
      <c r="LDD80" s="121"/>
      <c r="LDE80" s="121"/>
      <c r="LDF80" s="121"/>
      <c r="LDG80" s="121"/>
      <c r="LDH80" s="121"/>
      <c r="LDI80" s="121"/>
      <c r="LDJ80" s="121"/>
      <c r="LDK80" s="121"/>
      <c r="LDL80" s="121"/>
      <c r="LDM80" s="121"/>
      <c r="LDN80" s="121"/>
      <c r="LDO80" s="121"/>
      <c r="LDP80" s="121"/>
      <c r="LDQ80" s="121"/>
      <c r="LDR80" s="121"/>
      <c r="LDS80" s="121"/>
      <c r="LDT80" s="121"/>
      <c r="LDU80" s="121"/>
      <c r="LDV80" s="121"/>
      <c r="LDW80" s="121"/>
      <c r="LDX80" s="121"/>
      <c r="LDY80" s="121"/>
      <c r="LDZ80" s="121"/>
      <c r="LEA80" s="121"/>
      <c r="LEB80" s="121"/>
      <c r="LEC80" s="121"/>
      <c r="LED80" s="121"/>
      <c r="LEE80" s="121"/>
      <c r="LEF80" s="121"/>
      <c r="LEG80" s="121"/>
      <c r="LEH80" s="121"/>
      <c r="LEI80" s="121"/>
      <c r="LEJ80" s="121"/>
      <c r="LEK80" s="121"/>
      <c r="LEL80" s="121"/>
      <c r="LEM80" s="121"/>
      <c r="LEN80" s="121"/>
      <c r="LEO80" s="121"/>
      <c r="LEP80" s="121"/>
      <c r="LEQ80" s="121"/>
      <c r="LER80" s="121"/>
      <c r="LES80" s="121"/>
      <c r="LET80" s="121"/>
      <c r="LEU80" s="121"/>
      <c r="LEV80" s="121"/>
      <c r="LEW80" s="121"/>
      <c r="LEX80" s="121"/>
      <c r="LEY80" s="121"/>
      <c r="LEZ80" s="121"/>
      <c r="LFA80" s="121"/>
      <c r="LFB80" s="121"/>
      <c r="LFC80" s="121"/>
      <c r="LFD80" s="121"/>
      <c r="LFE80" s="121"/>
      <c r="LFF80" s="121"/>
      <c r="LFG80" s="121"/>
      <c r="LFH80" s="121"/>
      <c r="LFI80" s="121"/>
      <c r="LFJ80" s="121"/>
      <c r="LFK80" s="121"/>
      <c r="LFL80" s="121"/>
      <c r="LFM80" s="121"/>
      <c r="LFN80" s="121"/>
      <c r="LFO80" s="121"/>
      <c r="LFP80" s="121"/>
      <c r="LFQ80" s="121"/>
      <c r="LFR80" s="121"/>
      <c r="LFS80" s="121"/>
      <c r="LFT80" s="121"/>
      <c r="LFU80" s="121"/>
      <c r="LFV80" s="121"/>
      <c r="LFW80" s="121"/>
      <c r="LFX80" s="121"/>
      <c r="LFY80" s="121"/>
      <c r="LFZ80" s="121"/>
      <c r="LGA80" s="121"/>
      <c r="LGB80" s="121"/>
      <c r="LGC80" s="121"/>
      <c r="LGD80" s="121"/>
      <c r="LGE80" s="121"/>
      <c r="LGF80" s="121"/>
      <c r="LGG80" s="121"/>
      <c r="LGH80" s="121"/>
      <c r="LGI80" s="121"/>
      <c r="LGJ80" s="121"/>
      <c r="LGK80" s="121"/>
      <c r="LGL80" s="121"/>
      <c r="LGM80" s="121"/>
      <c r="LGN80" s="121"/>
      <c r="LGO80" s="121"/>
      <c r="LGP80" s="121"/>
      <c r="LGQ80" s="121"/>
      <c r="LGR80" s="121"/>
      <c r="LGS80" s="121"/>
      <c r="LGT80" s="121"/>
      <c r="LGU80" s="121"/>
      <c r="LGV80" s="121"/>
      <c r="LGW80" s="121"/>
      <c r="LGX80" s="121"/>
      <c r="LGY80" s="121"/>
      <c r="LGZ80" s="121"/>
      <c r="LHA80" s="121"/>
      <c r="LHB80" s="121"/>
      <c r="LHC80" s="121"/>
      <c r="LHD80" s="121"/>
      <c r="LHE80" s="121"/>
      <c r="LHF80" s="121"/>
      <c r="LHG80" s="121"/>
      <c r="LHH80" s="121"/>
      <c r="LHI80" s="121"/>
      <c r="LHJ80" s="121"/>
      <c r="LHK80" s="121"/>
      <c r="LHL80" s="121"/>
      <c r="LHM80" s="121"/>
      <c r="LHN80" s="121"/>
      <c r="LHO80" s="121"/>
      <c r="LHP80" s="121"/>
      <c r="LHQ80" s="121"/>
      <c r="LHR80" s="121"/>
      <c r="LHS80" s="121"/>
      <c r="LHT80" s="121"/>
      <c r="LHU80" s="121"/>
      <c r="LHV80" s="121"/>
      <c r="LHW80" s="121"/>
      <c r="LHX80" s="121"/>
      <c r="LHY80" s="121"/>
      <c r="LHZ80" s="121"/>
      <c r="LIA80" s="121"/>
      <c r="LIB80" s="121"/>
      <c r="LIC80" s="121"/>
      <c r="LID80" s="121"/>
      <c r="LIE80" s="121"/>
      <c r="LIF80" s="121"/>
      <c r="LIG80" s="121"/>
      <c r="LIH80" s="121"/>
      <c r="LII80" s="121"/>
      <c r="LIJ80" s="121"/>
      <c r="LIK80" s="121"/>
      <c r="LIL80" s="121"/>
      <c r="LIM80" s="121"/>
      <c r="LIN80" s="121"/>
      <c r="LIO80" s="121"/>
      <c r="LIP80" s="121"/>
      <c r="LIQ80" s="121"/>
      <c r="LIR80" s="121"/>
      <c r="LIS80" s="121"/>
      <c r="LIT80" s="121"/>
      <c r="LIU80" s="121"/>
      <c r="LIV80" s="121"/>
      <c r="LIW80" s="121"/>
      <c r="LIX80" s="121"/>
      <c r="LIY80" s="121"/>
      <c r="LIZ80" s="121"/>
      <c r="LJA80" s="121"/>
      <c r="LJB80" s="121"/>
      <c r="LJC80" s="121"/>
      <c r="LJD80" s="121"/>
      <c r="LJE80" s="121"/>
      <c r="LJF80" s="121"/>
      <c r="LJG80" s="121"/>
      <c r="LJH80" s="121"/>
      <c r="LJI80" s="121"/>
      <c r="LJJ80" s="121"/>
      <c r="LJK80" s="121"/>
      <c r="LJL80" s="121"/>
      <c r="LJM80" s="121"/>
      <c r="LJN80" s="121"/>
      <c r="LJO80" s="121"/>
      <c r="LJP80" s="121"/>
      <c r="LJQ80" s="121"/>
      <c r="LJR80" s="121"/>
      <c r="LJS80" s="121"/>
      <c r="LJT80" s="121"/>
      <c r="LJU80" s="121"/>
      <c r="LJV80" s="121"/>
      <c r="LJW80" s="121"/>
      <c r="LJX80" s="121"/>
      <c r="LJY80" s="121"/>
      <c r="LJZ80" s="121"/>
      <c r="LKA80" s="121"/>
      <c r="LKB80" s="121"/>
      <c r="LKC80" s="121"/>
      <c r="LKD80" s="121"/>
      <c r="LKE80" s="121"/>
      <c r="LKF80" s="121"/>
      <c r="LKG80" s="121"/>
      <c r="LKH80" s="121"/>
      <c r="LKI80" s="121"/>
      <c r="LKJ80" s="121"/>
      <c r="LKK80" s="121"/>
      <c r="LKL80" s="121"/>
      <c r="LKM80" s="121"/>
      <c r="LKN80" s="121"/>
      <c r="LKO80" s="121"/>
      <c r="LKP80" s="121"/>
      <c r="LKQ80" s="121"/>
      <c r="LKR80" s="121"/>
      <c r="LKS80" s="121"/>
      <c r="LKT80" s="121"/>
      <c r="LKU80" s="121"/>
      <c r="LKV80" s="121"/>
      <c r="LKW80" s="121"/>
      <c r="LKX80" s="121"/>
      <c r="LKY80" s="121"/>
      <c r="LKZ80" s="121"/>
      <c r="LLA80" s="121"/>
      <c r="LLB80" s="121"/>
      <c r="LLC80" s="121"/>
      <c r="LLD80" s="121"/>
      <c r="LLE80" s="121"/>
      <c r="LLF80" s="121"/>
      <c r="LLG80" s="121"/>
      <c r="LLH80" s="121"/>
      <c r="LLI80" s="121"/>
      <c r="LLJ80" s="121"/>
      <c r="LLK80" s="121"/>
      <c r="LLL80" s="121"/>
      <c r="LLM80" s="121"/>
      <c r="LLN80" s="121"/>
      <c r="LLO80" s="121"/>
      <c r="LLP80" s="121"/>
      <c r="LLQ80" s="121"/>
      <c r="LLR80" s="121"/>
      <c r="LLS80" s="121"/>
      <c r="LLT80" s="121"/>
      <c r="LLU80" s="121"/>
      <c r="LLV80" s="121"/>
      <c r="LLW80" s="121"/>
      <c r="LLX80" s="121"/>
      <c r="LLY80" s="121"/>
      <c r="LLZ80" s="121"/>
      <c r="LMA80" s="121"/>
      <c r="LMB80" s="121"/>
      <c r="LMC80" s="121"/>
      <c r="LMD80" s="121"/>
      <c r="LME80" s="121"/>
      <c r="LMF80" s="121"/>
      <c r="LMG80" s="121"/>
      <c r="LMH80" s="121"/>
      <c r="LMI80" s="121"/>
      <c r="LMJ80" s="121"/>
      <c r="LMK80" s="121"/>
      <c r="LML80" s="121"/>
      <c r="LMM80" s="121"/>
      <c r="LMN80" s="121"/>
      <c r="LMO80" s="121"/>
      <c r="LMP80" s="121"/>
      <c r="LMQ80" s="121"/>
      <c r="LMR80" s="121"/>
      <c r="LMS80" s="121"/>
      <c r="LMT80" s="121"/>
      <c r="LMU80" s="121"/>
      <c r="LMV80" s="121"/>
      <c r="LMW80" s="121"/>
      <c r="LMX80" s="121"/>
      <c r="LMY80" s="121"/>
      <c r="LMZ80" s="121"/>
      <c r="LNA80" s="121"/>
      <c r="LNB80" s="121"/>
      <c r="LNC80" s="121"/>
      <c r="LND80" s="121"/>
      <c r="LNE80" s="121"/>
      <c r="LNF80" s="121"/>
      <c r="LNG80" s="121"/>
      <c r="LNH80" s="121"/>
      <c r="LNI80" s="121"/>
      <c r="LNJ80" s="121"/>
      <c r="LNK80" s="121"/>
      <c r="LNL80" s="121"/>
      <c r="LNM80" s="121"/>
      <c r="LNN80" s="121"/>
      <c r="LNO80" s="121"/>
      <c r="LNP80" s="121"/>
      <c r="LNQ80" s="121"/>
      <c r="LNR80" s="121"/>
      <c r="LNS80" s="121"/>
      <c r="LNT80" s="121"/>
      <c r="LNU80" s="121"/>
      <c r="LNV80" s="121"/>
      <c r="LNW80" s="121"/>
      <c r="LNX80" s="121"/>
      <c r="LNY80" s="121"/>
      <c r="LNZ80" s="121"/>
      <c r="LOA80" s="121"/>
      <c r="LOB80" s="121"/>
      <c r="LOC80" s="121"/>
      <c r="LOD80" s="121"/>
      <c r="LOE80" s="121"/>
      <c r="LOF80" s="121"/>
      <c r="LOG80" s="121"/>
      <c r="LOH80" s="121"/>
      <c r="LOI80" s="121"/>
      <c r="LOJ80" s="121"/>
      <c r="LOK80" s="121"/>
      <c r="LOL80" s="121"/>
      <c r="LOM80" s="121"/>
      <c r="LON80" s="121"/>
      <c r="LOO80" s="121"/>
      <c r="LOP80" s="121"/>
      <c r="LOQ80" s="121"/>
      <c r="LOR80" s="121"/>
      <c r="LOS80" s="121"/>
      <c r="LOT80" s="121"/>
      <c r="LOU80" s="121"/>
      <c r="LOV80" s="121"/>
      <c r="LOW80" s="121"/>
      <c r="LOX80" s="121"/>
      <c r="LOY80" s="121"/>
      <c r="LOZ80" s="121"/>
      <c r="LPA80" s="121"/>
      <c r="LPB80" s="121"/>
      <c r="LPC80" s="121"/>
      <c r="LPD80" s="121"/>
      <c r="LPE80" s="121"/>
      <c r="LPF80" s="121"/>
      <c r="LPG80" s="121"/>
      <c r="LPH80" s="121"/>
      <c r="LPI80" s="121"/>
      <c r="LPJ80" s="121"/>
      <c r="LPK80" s="121"/>
      <c r="LPL80" s="121"/>
      <c r="LPM80" s="121"/>
      <c r="LPN80" s="121"/>
      <c r="LPO80" s="121"/>
      <c r="LPP80" s="121"/>
      <c r="LPQ80" s="121"/>
      <c r="LPR80" s="121"/>
      <c r="LPS80" s="121"/>
      <c r="LPT80" s="121"/>
      <c r="LPU80" s="121"/>
      <c r="LPV80" s="121"/>
      <c r="LPW80" s="121"/>
      <c r="LPX80" s="121"/>
      <c r="LPY80" s="121"/>
      <c r="LPZ80" s="121"/>
      <c r="LQA80" s="121"/>
      <c r="LQB80" s="121"/>
      <c r="LQC80" s="121"/>
      <c r="LQD80" s="121"/>
      <c r="LQE80" s="121"/>
      <c r="LQF80" s="121"/>
      <c r="LQG80" s="121"/>
      <c r="LQH80" s="121"/>
      <c r="LQI80" s="121"/>
      <c r="LQJ80" s="121"/>
      <c r="LQK80" s="121"/>
      <c r="LQL80" s="121"/>
      <c r="LQM80" s="121"/>
      <c r="LQN80" s="121"/>
      <c r="LQO80" s="121"/>
      <c r="LQP80" s="121"/>
      <c r="LQQ80" s="121"/>
      <c r="LQR80" s="121"/>
      <c r="LQS80" s="121"/>
      <c r="LQT80" s="121"/>
      <c r="LQU80" s="121"/>
      <c r="LQV80" s="121"/>
      <c r="LQW80" s="121"/>
      <c r="LQX80" s="121"/>
      <c r="LQY80" s="121"/>
      <c r="LQZ80" s="121"/>
      <c r="LRA80" s="121"/>
      <c r="LRB80" s="121"/>
      <c r="LRC80" s="121"/>
      <c r="LRD80" s="121"/>
      <c r="LRE80" s="121"/>
      <c r="LRF80" s="121"/>
      <c r="LRG80" s="121"/>
      <c r="LRH80" s="121"/>
      <c r="LRI80" s="121"/>
      <c r="LRJ80" s="121"/>
      <c r="LRK80" s="121"/>
      <c r="LRL80" s="121"/>
      <c r="LRM80" s="121"/>
      <c r="LRN80" s="121"/>
      <c r="LRO80" s="121"/>
      <c r="LRP80" s="121"/>
      <c r="LRQ80" s="121"/>
      <c r="LRR80" s="121"/>
      <c r="LRS80" s="121"/>
      <c r="LRT80" s="121"/>
      <c r="LRU80" s="121"/>
      <c r="LRV80" s="121"/>
      <c r="LRW80" s="121"/>
      <c r="LRX80" s="121"/>
      <c r="LRY80" s="121"/>
      <c r="LRZ80" s="121"/>
      <c r="LSA80" s="121"/>
      <c r="LSB80" s="121"/>
      <c r="LSC80" s="121"/>
      <c r="LSD80" s="121"/>
      <c r="LSE80" s="121"/>
      <c r="LSF80" s="121"/>
      <c r="LSG80" s="121"/>
      <c r="LSH80" s="121"/>
      <c r="LSI80" s="121"/>
      <c r="LSJ80" s="121"/>
      <c r="LSK80" s="121"/>
      <c r="LSL80" s="121"/>
      <c r="LSM80" s="121"/>
      <c r="LSN80" s="121"/>
      <c r="LSO80" s="121"/>
      <c r="LSP80" s="121"/>
      <c r="LSQ80" s="121"/>
      <c r="LSR80" s="121"/>
      <c r="LSS80" s="121"/>
      <c r="LST80" s="121"/>
      <c r="LSU80" s="121"/>
      <c r="LSV80" s="121"/>
      <c r="LSW80" s="121"/>
      <c r="LSX80" s="121"/>
      <c r="LSY80" s="121"/>
      <c r="LSZ80" s="121"/>
      <c r="LTA80" s="121"/>
      <c r="LTB80" s="121"/>
      <c r="LTC80" s="121"/>
      <c r="LTD80" s="121"/>
      <c r="LTE80" s="121"/>
      <c r="LTF80" s="121"/>
      <c r="LTG80" s="121"/>
      <c r="LTH80" s="121"/>
      <c r="LTI80" s="121"/>
      <c r="LTJ80" s="121"/>
      <c r="LTK80" s="121"/>
      <c r="LTL80" s="121"/>
      <c r="LTM80" s="121"/>
      <c r="LTN80" s="121"/>
      <c r="LTO80" s="121"/>
      <c r="LTP80" s="121"/>
      <c r="LTQ80" s="121"/>
      <c r="LTR80" s="121"/>
      <c r="LTS80" s="121"/>
      <c r="LTT80" s="121"/>
      <c r="LTU80" s="121"/>
      <c r="LTV80" s="121"/>
      <c r="LTW80" s="121"/>
      <c r="LTX80" s="121"/>
      <c r="LTY80" s="121"/>
      <c r="LTZ80" s="121"/>
      <c r="LUA80" s="121"/>
      <c r="LUB80" s="121"/>
      <c r="LUC80" s="121"/>
      <c r="LUD80" s="121"/>
      <c r="LUE80" s="121"/>
      <c r="LUF80" s="121"/>
      <c r="LUG80" s="121"/>
      <c r="LUH80" s="121"/>
      <c r="LUI80" s="121"/>
      <c r="LUJ80" s="121"/>
      <c r="LUK80" s="121"/>
      <c r="LUL80" s="121"/>
      <c r="LUM80" s="121"/>
      <c r="LUN80" s="121"/>
      <c r="LUO80" s="121"/>
      <c r="LUP80" s="121"/>
      <c r="LUQ80" s="121"/>
      <c r="LUR80" s="121"/>
      <c r="LUS80" s="121"/>
      <c r="LUT80" s="121"/>
      <c r="LUU80" s="121"/>
      <c r="LUV80" s="121"/>
      <c r="LUW80" s="121"/>
      <c r="LUX80" s="121"/>
      <c r="LUY80" s="121"/>
      <c r="LUZ80" s="121"/>
      <c r="LVA80" s="121"/>
      <c r="LVB80" s="121"/>
      <c r="LVC80" s="121"/>
      <c r="LVD80" s="121"/>
      <c r="LVE80" s="121"/>
      <c r="LVF80" s="121"/>
      <c r="LVG80" s="121"/>
      <c r="LVH80" s="121"/>
      <c r="LVI80" s="121"/>
      <c r="LVJ80" s="121"/>
      <c r="LVK80" s="121"/>
      <c r="LVL80" s="121"/>
      <c r="LVM80" s="121"/>
      <c r="LVN80" s="121"/>
      <c r="LVO80" s="121"/>
      <c r="LVP80" s="121"/>
      <c r="LVQ80" s="121"/>
      <c r="LVR80" s="121"/>
      <c r="LVS80" s="121"/>
      <c r="LVT80" s="121"/>
      <c r="LVU80" s="121"/>
      <c r="LVV80" s="121"/>
      <c r="LVW80" s="121"/>
      <c r="LVX80" s="121"/>
      <c r="LVY80" s="121"/>
      <c r="LVZ80" s="121"/>
      <c r="LWA80" s="121"/>
      <c r="LWB80" s="121"/>
      <c r="LWC80" s="121"/>
      <c r="LWD80" s="121"/>
      <c r="LWE80" s="121"/>
      <c r="LWF80" s="121"/>
      <c r="LWG80" s="121"/>
      <c r="LWH80" s="121"/>
      <c r="LWI80" s="121"/>
      <c r="LWJ80" s="121"/>
      <c r="LWK80" s="121"/>
      <c r="LWL80" s="121"/>
      <c r="LWM80" s="121"/>
      <c r="LWN80" s="121"/>
      <c r="LWO80" s="121"/>
      <c r="LWP80" s="121"/>
      <c r="LWQ80" s="121"/>
      <c r="LWR80" s="121"/>
      <c r="LWS80" s="121"/>
      <c r="LWT80" s="121"/>
      <c r="LWU80" s="121"/>
      <c r="LWV80" s="121"/>
      <c r="LWW80" s="121"/>
      <c r="LWX80" s="121"/>
      <c r="LWY80" s="121"/>
      <c r="LWZ80" s="121"/>
      <c r="LXA80" s="121"/>
      <c r="LXB80" s="121"/>
      <c r="LXC80" s="121"/>
      <c r="LXD80" s="121"/>
      <c r="LXE80" s="121"/>
      <c r="LXF80" s="121"/>
      <c r="LXG80" s="121"/>
      <c r="LXH80" s="121"/>
      <c r="LXI80" s="121"/>
      <c r="LXJ80" s="121"/>
      <c r="LXK80" s="121"/>
      <c r="LXL80" s="121"/>
      <c r="LXM80" s="121"/>
      <c r="LXN80" s="121"/>
      <c r="LXO80" s="121"/>
      <c r="LXP80" s="121"/>
      <c r="LXQ80" s="121"/>
      <c r="LXR80" s="121"/>
      <c r="LXS80" s="121"/>
      <c r="LXT80" s="121"/>
      <c r="LXU80" s="121"/>
      <c r="LXV80" s="121"/>
      <c r="LXW80" s="121"/>
      <c r="LXX80" s="121"/>
      <c r="LXY80" s="121"/>
      <c r="LXZ80" s="121"/>
      <c r="LYA80" s="121"/>
      <c r="LYB80" s="121"/>
      <c r="LYC80" s="121"/>
      <c r="LYD80" s="121"/>
      <c r="LYE80" s="121"/>
      <c r="LYF80" s="121"/>
      <c r="LYG80" s="121"/>
      <c r="LYH80" s="121"/>
      <c r="LYI80" s="121"/>
      <c r="LYJ80" s="121"/>
      <c r="LYK80" s="121"/>
      <c r="LYL80" s="121"/>
      <c r="LYM80" s="121"/>
      <c r="LYN80" s="121"/>
      <c r="LYO80" s="121"/>
      <c r="LYP80" s="121"/>
      <c r="LYQ80" s="121"/>
      <c r="LYR80" s="121"/>
      <c r="LYS80" s="121"/>
      <c r="LYT80" s="121"/>
      <c r="LYU80" s="121"/>
      <c r="LYV80" s="121"/>
      <c r="LYW80" s="121"/>
      <c r="LYX80" s="121"/>
      <c r="LYY80" s="121"/>
      <c r="LYZ80" s="121"/>
      <c r="LZA80" s="121"/>
      <c r="LZB80" s="121"/>
      <c r="LZC80" s="121"/>
      <c r="LZD80" s="121"/>
      <c r="LZE80" s="121"/>
      <c r="LZF80" s="121"/>
      <c r="LZG80" s="121"/>
      <c r="LZH80" s="121"/>
      <c r="LZI80" s="121"/>
      <c r="LZJ80" s="121"/>
      <c r="LZK80" s="121"/>
      <c r="LZL80" s="121"/>
      <c r="LZM80" s="121"/>
      <c r="LZN80" s="121"/>
      <c r="LZO80" s="121"/>
      <c r="LZP80" s="121"/>
      <c r="LZQ80" s="121"/>
      <c r="LZR80" s="121"/>
      <c r="LZS80" s="121"/>
      <c r="LZT80" s="121"/>
      <c r="LZU80" s="121"/>
      <c r="LZV80" s="121"/>
      <c r="LZW80" s="121"/>
      <c r="LZX80" s="121"/>
      <c r="LZY80" s="121"/>
      <c r="LZZ80" s="121"/>
      <c r="MAA80" s="121"/>
      <c r="MAB80" s="121"/>
      <c r="MAC80" s="121"/>
      <c r="MAD80" s="121"/>
      <c r="MAE80" s="121"/>
      <c r="MAF80" s="121"/>
      <c r="MAG80" s="121"/>
      <c r="MAH80" s="121"/>
      <c r="MAI80" s="121"/>
      <c r="MAJ80" s="121"/>
      <c r="MAK80" s="121"/>
      <c r="MAL80" s="121"/>
      <c r="MAM80" s="121"/>
      <c r="MAN80" s="121"/>
      <c r="MAO80" s="121"/>
      <c r="MAP80" s="121"/>
      <c r="MAQ80" s="121"/>
      <c r="MAR80" s="121"/>
      <c r="MAS80" s="121"/>
      <c r="MAT80" s="121"/>
      <c r="MAU80" s="121"/>
      <c r="MAV80" s="121"/>
      <c r="MAW80" s="121"/>
      <c r="MAX80" s="121"/>
      <c r="MAY80" s="121"/>
      <c r="MAZ80" s="121"/>
      <c r="MBA80" s="121"/>
      <c r="MBB80" s="121"/>
      <c r="MBC80" s="121"/>
      <c r="MBD80" s="121"/>
      <c r="MBE80" s="121"/>
      <c r="MBF80" s="121"/>
      <c r="MBG80" s="121"/>
      <c r="MBH80" s="121"/>
      <c r="MBI80" s="121"/>
      <c r="MBJ80" s="121"/>
      <c r="MBK80" s="121"/>
      <c r="MBL80" s="121"/>
      <c r="MBM80" s="121"/>
      <c r="MBN80" s="121"/>
      <c r="MBO80" s="121"/>
      <c r="MBP80" s="121"/>
      <c r="MBQ80" s="121"/>
      <c r="MBR80" s="121"/>
      <c r="MBS80" s="121"/>
      <c r="MBT80" s="121"/>
      <c r="MBU80" s="121"/>
      <c r="MBV80" s="121"/>
      <c r="MBW80" s="121"/>
      <c r="MBX80" s="121"/>
      <c r="MBY80" s="121"/>
      <c r="MBZ80" s="121"/>
      <c r="MCA80" s="121"/>
      <c r="MCB80" s="121"/>
      <c r="MCC80" s="121"/>
      <c r="MCD80" s="121"/>
      <c r="MCE80" s="121"/>
      <c r="MCF80" s="121"/>
      <c r="MCG80" s="121"/>
      <c r="MCH80" s="121"/>
      <c r="MCI80" s="121"/>
      <c r="MCJ80" s="121"/>
      <c r="MCK80" s="121"/>
      <c r="MCL80" s="121"/>
      <c r="MCM80" s="121"/>
      <c r="MCN80" s="121"/>
      <c r="MCO80" s="121"/>
      <c r="MCP80" s="121"/>
      <c r="MCQ80" s="121"/>
      <c r="MCR80" s="121"/>
      <c r="MCS80" s="121"/>
      <c r="MCT80" s="121"/>
      <c r="MCU80" s="121"/>
      <c r="MCV80" s="121"/>
      <c r="MCW80" s="121"/>
      <c r="MCX80" s="121"/>
      <c r="MCY80" s="121"/>
      <c r="MCZ80" s="121"/>
      <c r="MDA80" s="121"/>
      <c r="MDB80" s="121"/>
      <c r="MDC80" s="121"/>
      <c r="MDD80" s="121"/>
      <c r="MDE80" s="121"/>
      <c r="MDF80" s="121"/>
      <c r="MDG80" s="121"/>
      <c r="MDH80" s="121"/>
      <c r="MDI80" s="121"/>
      <c r="MDJ80" s="121"/>
      <c r="MDK80" s="121"/>
      <c r="MDL80" s="121"/>
      <c r="MDM80" s="121"/>
      <c r="MDN80" s="121"/>
      <c r="MDO80" s="121"/>
      <c r="MDP80" s="121"/>
      <c r="MDQ80" s="121"/>
      <c r="MDR80" s="121"/>
      <c r="MDS80" s="121"/>
      <c r="MDT80" s="121"/>
      <c r="MDU80" s="121"/>
      <c r="MDV80" s="121"/>
      <c r="MDW80" s="121"/>
      <c r="MDX80" s="121"/>
      <c r="MDY80" s="121"/>
      <c r="MDZ80" s="121"/>
      <c r="MEA80" s="121"/>
      <c r="MEB80" s="121"/>
      <c r="MEC80" s="121"/>
      <c r="MED80" s="121"/>
      <c r="MEE80" s="121"/>
      <c r="MEF80" s="121"/>
      <c r="MEG80" s="121"/>
      <c r="MEH80" s="121"/>
      <c r="MEI80" s="121"/>
      <c r="MEJ80" s="121"/>
      <c r="MEK80" s="121"/>
      <c r="MEL80" s="121"/>
      <c r="MEM80" s="121"/>
      <c r="MEN80" s="121"/>
      <c r="MEO80" s="121"/>
      <c r="MEP80" s="121"/>
      <c r="MEQ80" s="121"/>
      <c r="MER80" s="121"/>
      <c r="MES80" s="121"/>
      <c r="MET80" s="121"/>
      <c r="MEU80" s="121"/>
      <c r="MEV80" s="121"/>
      <c r="MEW80" s="121"/>
      <c r="MEX80" s="121"/>
      <c r="MEY80" s="121"/>
      <c r="MEZ80" s="121"/>
      <c r="MFA80" s="121"/>
      <c r="MFB80" s="121"/>
      <c r="MFC80" s="121"/>
      <c r="MFD80" s="121"/>
      <c r="MFE80" s="121"/>
      <c r="MFF80" s="121"/>
      <c r="MFG80" s="121"/>
      <c r="MFH80" s="121"/>
      <c r="MFI80" s="121"/>
      <c r="MFJ80" s="121"/>
      <c r="MFK80" s="121"/>
      <c r="MFL80" s="121"/>
      <c r="MFM80" s="121"/>
      <c r="MFN80" s="121"/>
      <c r="MFO80" s="121"/>
      <c r="MFP80" s="121"/>
      <c r="MFQ80" s="121"/>
      <c r="MFR80" s="121"/>
      <c r="MFS80" s="121"/>
      <c r="MFT80" s="121"/>
      <c r="MFU80" s="121"/>
      <c r="MFV80" s="121"/>
      <c r="MFW80" s="121"/>
      <c r="MFX80" s="121"/>
      <c r="MFY80" s="121"/>
      <c r="MFZ80" s="121"/>
      <c r="MGA80" s="121"/>
      <c r="MGB80" s="121"/>
      <c r="MGC80" s="121"/>
      <c r="MGD80" s="121"/>
      <c r="MGE80" s="121"/>
      <c r="MGF80" s="121"/>
      <c r="MGG80" s="121"/>
      <c r="MGH80" s="121"/>
      <c r="MGI80" s="121"/>
      <c r="MGJ80" s="121"/>
      <c r="MGK80" s="121"/>
      <c r="MGL80" s="121"/>
      <c r="MGM80" s="121"/>
      <c r="MGN80" s="121"/>
      <c r="MGO80" s="121"/>
      <c r="MGP80" s="121"/>
      <c r="MGQ80" s="121"/>
      <c r="MGR80" s="121"/>
      <c r="MGS80" s="121"/>
      <c r="MGT80" s="121"/>
      <c r="MGU80" s="121"/>
      <c r="MGV80" s="121"/>
      <c r="MGW80" s="121"/>
      <c r="MGX80" s="121"/>
      <c r="MGY80" s="121"/>
      <c r="MGZ80" s="121"/>
      <c r="MHA80" s="121"/>
      <c r="MHB80" s="121"/>
      <c r="MHC80" s="121"/>
      <c r="MHD80" s="121"/>
      <c r="MHE80" s="121"/>
      <c r="MHF80" s="121"/>
      <c r="MHG80" s="121"/>
      <c r="MHH80" s="121"/>
      <c r="MHI80" s="121"/>
      <c r="MHJ80" s="121"/>
      <c r="MHK80" s="121"/>
      <c r="MHL80" s="121"/>
      <c r="MHM80" s="121"/>
      <c r="MHN80" s="121"/>
      <c r="MHO80" s="121"/>
      <c r="MHP80" s="121"/>
      <c r="MHQ80" s="121"/>
      <c r="MHR80" s="121"/>
      <c r="MHS80" s="121"/>
      <c r="MHT80" s="121"/>
      <c r="MHU80" s="121"/>
      <c r="MHV80" s="121"/>
      <c r="MHW80" s="121"/>
      <c r="MHX80" s="121"/>
      <c r="MHY80" s="121"/>
      <c r="MHZ80" s="121"/>
      <c r="MIA80" s="121"/>
      <c r="MIB80" s="121"/>
      <c r="MIC80" s="121"/>
      <c r="MID80" s="121"/>
      <c r="MIE80" s="121"/>
      <c r="MIF80" s="121"/>
      <c r="MIG80" s="121"/>
      <c r="MIH80" s="121"/>
      <c r="MII80" s="121"/>
      <c r="MIJ80" s="121"/>
      <c r="MIK80" s="121"/>
      <c r="MIL80" s="121"/>
      <c r="MIM80" s="121"/>
      <c r="MIN80" s="121"/>
      <c r="MIO80" s="121"/>
      <c r="MIP80" s="121"/>
      <c r="MIQ80" s="121"/>
      <c r="MIR80" s="121"/>
      <c r="MIS80" s="121"/>
      <c r="MIT80" s="121"/>
      <c r="MIU80" s="121"/>
      <c r="MIV80" s="121"/>
      <c r="MIW80" s="121"/>
      <c r="MIX80" s="121"/>
      <c r="MIY80" s="121"/>
      <c r="MIZ80" s="121"/>
      <c r="MJA80" s="121"/>
      <c r="MJB80" s="121"/>
      <c r="MJC80" s="121"/>
      <c r="MJD80" s="121"/>
      <c r="MJE80" s="121"/>
      <c r="MJF80" s="121"/>
      <c r="MJG80" s="121"/>
      <c r="MJH80" s="121"/>
      <c r="MJI80" s="121"/>
      <c r="MJJ80" s="121"/>
      <c r="MJK80" s="121"/>
      <c r="MJL80" s="121"/>
      <c r="MJM80" s="121"/>
      <c r="MJN80" s="121"/>
      <c r="MJO80" s="121"/>
      <c r="MJP80" s="121"/>
      <c r="MJQ80" s="121"/>
      <c r="MJR80" s="121"/>
      <c r="MJS80" s="121"/>
      <c r="MJT80" s="121"/>
      <c r="MJU80" s="121"/>
      <c r="MJV80" s="121"/>
      <c r="MJW80" s="121"/>
      <c r="MJX80" s="121"/>
      <c r="MJY80" s="121"/>
      <c r="MJZ80" s="121"/>
      <c r="MKA80" s="121"/>
      <c r="MKB80" s="121"/>
      <c r="MKC80" s="121"/>
      <c r="MKD80" s="121"/>
      <c r="MKE80" s="121"/>
      <c r="MKF80" s="121"/>
      <c r="MKG80" s="121"/>
      <c r="MKH80" s="121"/>
      <c r="MKI80" s="121"/>
      <c r="MKJ80" s="121"/>
      <c r="MKK80" s="121"/>
      <c r="MKL80" s="121"/>
      <c r="MKM80" s="121"/>
      <c r="MKN80" s="121"/>
      <c r="MKO80" s="121"/>
      <c r="MKP80" s="121"/>
      <c r="MKQ80" s="121"/>
      <c r="MKR80" s="121"/>
      <c r="MKS80" s="121"/>
      <c r="MKT80" s="121"/>
      <c r="MKU80" s="121"/>
      <c r="MKV80" s="121"/>
      <c r="MKW80" s="121"/>
      <c r="MKX80" s="121"/>
      <c r="MKY80" s="121"/>
      <c r="MKZ80" s="121"/>
      <c r="MLA80" s="121"/>
      <c r="MLB80" s="121"/>
      <c r="MLC80" s="121"/>
      <c r="MLD80" s="121"/>
      <c r="MLE80" s="121"/>
      <c r="MLF80" s="121"/>
      <c r="MLG80" s="121"/>
      <c r="MLH80" s="121"/>
      <c r="MLI80" s="121"/>
      <c r="MLJ80" s="121"/>
      <c r="MLK80" s="121"/>
      <c r="MLL80" s="121"/>
      <c r="MLM80" s="121"/>
      <c r="MLN80" s="121"/>
      <c r="MLO80" s="121"/>
      <c r="MLP80" s="121"/>
      <c r="MLQ80" s="121"/>
      <c r="MLR80" s="121"/>
      <c r="MLS80" s="121"/>
      <c r="MLT80" s="121"/>
      <c r="MLU80" s="121"/>
      <c r="MLV80" s="121"/>
      <c r="MLW80" s="121"/>
      <c r="MLX80" s="121"/>
      <c r="MLY80" s="121"/>
      <c r="MLZ80" s="121"/>
      <c r="MMA80" s="121"/>
      <c r="MMB80" s="121"/>
      <c r="MMC80" s="121"/>
      <c r="MMD80" s="121"/>
      <c r="MME80" s="121"/>
      <c r="MMF80" s="121"/>
      <c r="MMG80" s="121"/>
      <c r="MMH80" s="121"/>
      <c r="MMI80" s="121"/>
      <c r="MMJ80" s="121"/>
      <c r="MMK80" s="121"/>
      <c r="MML80" s="121"/>
      <c r="MMM80" s="121"/>
      <c r="MMN80" s="121"/>
      <c r="MMO80" s="121"/>
      <c r="MMP80" s="121"/>
      <c r="MMQ80" s="121"/>
      <c r="MMR80" s="121"/>
      <c r="MMS80" s="121"/>
      <c r="MMT80" s="121"/>
      <c r="MMU80" s="121"/>
      <c r="MMV80" s="121"/>
      <c r="MMW80" s="121"/>
      <c r="MMX80" s="121"/>
      <c r="MMY80" s="121"/>
      <c r="MMZ80" s="121"/>
      <c r="MNA80" s="121"/>
      <c r="MNB80" s="121"/>
      <c r="MNC80" s="121"/>
      <c r="MND80" s="121"/>
      <c r="MNE80" s="121"/>
      <c r="MNF80" s="121"/>
      <c r="MNG80" s="121"/>
      <c r="MNH80" s="121"/>
      <c r="MNI80" s="121"/>
      <c r="MNJ80" s="121"/>
      <c r="MNK80" s="121"/>
      <c r="MNL80" s="121"/>
      <c r="MNM80" s="121"/>
      <c r="MNN80" s="121"/>
      <c r="MNO80" s="121"/>
      <c r="MNP80" s="121"/>
      <c r="MNQ80" s="121"/>
      <c r="MNR80" s="121"/>
      <c r="MNS80" s="121"/>
      <c r="MNT80" s="121"/>
      <c r="MNU80" s="121"/>
      <c r="MNV80" s="121"/>
      <c r="MNW80" s="121"/>
      <c r="MNX80" s="121"/>
      <c r="MNY80" s="121"/>
      <c r="MNZ80" s="121"/>
      <c r="MOA80" s="121"/>
      <c r="MOB80" s="121"/>
      <c r="MOC80" s="121"/>
      <c r="MOD80" s="121"/>
      <c r="MOE80" s="121"/>
      <c r="MOF80" s="121"/>
      <c r="MOG80" s="121"/>
      <c r="MOH80" s="121"/>
      <c r="MOI80" s="121"/>
      <c r="MOJ80" s="121"/>
      <c r="MOK80" s="121"/>
      <c r="MOL80" s="121"/>
      <c r="MOM80" s="121"/>
      <c r="MON80" s="121"/>
      <c r="MOO80" s="121"/>
      <c r="MOP80" s="121"/>
      <c r="MOQ80" s="121"/>
      <c r="MOR80" s="121"/>
      <c r="MOS80" s="121"/>
      <c r="MOT80" s="121"/>
      <c r="MOU80" s="121"/>
      <c r="MOV80" s="121"/>
      <c r="MOW80" s="121"/>
      <c r="MOX80" s="121"/>
      <c r="MOY80" s="121"/>
      <c r="MOZ80" s="121"/>
      <c r="MPA80" s="121"/>
      <c r="MPB80" s="121"/>
      <c r="MPC80" s="121"/>
      <c r="MPD80" s="121"/>
      <c r="MPE80" s="121"/>
      <c r="MPF80" s="121"/>
      <c r="MPG80" s="121"/>
      <c r="MPH80" s="121"/>
      <c r="MPI80" s="121"/>
      <c r="MPJ80" s="121"/>
      <c r="MPK80" s="121"/>
      <c r="MPL80" s="121"/>
      <c r="MPM80" s="121"/>
      <c r="MPN80" s="121"/>
      <c r="MPO80" s="121"/>
      <c r="MPP80" s="121"/>
      <c r="MPQ80" s="121"/>
      <c r="MPR80" s="121"/>
      <c r="MPS80" s="121"/>
      <c r="MPT80" s="121"/>
      <c r="MPU80" s="121"/>
      <c r="MPV80" s="121"/>
      <c r="MPW80" s="121"/>
      <c r="MPX80" s="121"/>
      <c r="MPY80" s="121"/>
      <c r="MPZ80" s="121"/>
      <c r="MQA80" s="121"/>
      <c r="MQB80" s="121"/>
      <c r="MQC80" s="121"/>
      <c r="MQD80" s="121"/>
      <c r="MQE80" s="121"/>
      <c r="MQF80" s="121"/>
      <c r="MQG80" s="121"/>
      <c r="MQH80" s="121"/>
      <c r="MQI80" s="121"/>
      <c r="MQJ80" s="121"/>
      <c r="MQK80" s="121"/>
      <c r="MQL80" s="121"/>
      <c r="MQM80" s="121"/>
      <c r="MQN80" s="121"/>
      <c r="MQO80" s="121"/>
      <c r="MQP80" s="121"/>
      <c r="MQQ80" s="121"/>
      <c r="MQR80" s="121"/>
      <c r="MQS80" s="121"/>
      <c r="MQT80" s="121"/>
      <c r="MQU80" s="121"/>
      <c r="MQV80" s="121"/>
      <c r="MQW80" s="121"/>
      <c r="MQX80" s="121"/>
      <c r="MQY80" s="121"/>
      <c r="MQZ80" s="121"/>
      <c r="MRA80" s="121"/>
      <c r="MRB80" s="121"/>
      <c r="MRC80" s="121"/>
      <c r="MRD80" s="121"/>
      <c r="MRE80" s="121"/>
      <c r="MRF80" s="121"/>
      <c r="MRG80" s="121"/>
      <c r="MRH80" s="121"/>
      <c r="MRI80" s="121"/>
      <c r="MRJ80" s="121"/>
      <c r="MRK80" s="121"/>
      <c r="MRL80" s="121"/>
      <c r="MRM80" s="121"/>
      <c r="MRN80" s="121"/>
      <c r="MRO80" s="121"/>
      <c r="MRP80" s="121"/>
      <c r="MRQ80" s="121"/>
      <c r="MRR80" s="121"/>
      <c r="MRS80" s="121"/>
      <c r="MRT80" s="121"/>
      <c r="MRU80" s="121"/>
      <c r="MRV80" s="121"/>
      <c r="MRW80" s="121"/>
      <c r="MRX80" s="121"/>
      <c r="MRY80" s="121"/>
      <c r="MRZ80" s="121"/>
      <c r="MSA80" s="121"/>
      <c r="MSB80" s="121"/>
      <c r="MSC80" s="121"/>
      <c r="MSD80" s="121"/>
      <c r="MSE80" s="121"/>
      <c r="MSF80" s="121"/>
      <c r="MSG80" s="121"/>
      <c r="MSH80" s="121"/>
      <c r="MSI80" s="121"/>
      <c r="MSJ80" s="121"/>
      <c r="MSK80" s="121"/>
      <c r="MSL80" s="121"/>
      <c r="MSM80" s="121"/>
      <c r="MSN80" s="121"/>
      <c r="MSO80" s="121"/>
      <c r="MSP80" s="121"/>
      <c r="MSQ80" s="121"/>
      <c r="MSR80" s="121"/>
      <c r="MSS80" s="121"/>
      <c r="MST80" s="121"/>
      <c r="MSU80" s="121"/>
      <c r="MSV80" s="121"/>
      <c r="MSW80" s="121"/>
      <c r="MSX80" s="121"/>
      <c r="MSY80" s="121"/>
      <c r="MSZ80" s="121"/>
      <c r="MTA80" s="121"/>
      <c r="MTB80" s="121"/>
      <c r="MTC80" s="121"/>
      <c r="MTD80" s="121"/>
      <c r="MTE80" s="121"/>
      <c r="MTF80" s="121"/>
      <c r="MTG80" s="121"/>
      <c r="MTH80" s="121"/>
      <c r="MTI80" s="121"/>
      <c r="MTJ80" s="121"/>
      <c r="MTK80" s="121"/>
      <c r="MTL80" s="121"/>
      <c r="MTM80" s="121"/>
      <c r="MTN80" s="121"/>
      <c r="MTO80" s="121"/>
      <c r="MTP80" s="121"/>
      <c r="MTQ80" s="121"/>
      <c r="MTR80" s="121"/>
      <c r="MTS80" s="121"/>
      <c r="MTT80" s="121"/>
      <c r="MTU80" s="121"/>
      <c r="MTV80" s="121"/>
      <c r="MTW80" s="121"/>
      <c r="MTX80" s="121"/>
      <c r="MTY80" s="121"/>
      <c r="MTZ80" s="121"/>
      <c r="MUA80" s="121"/>
      <c r="MUB80" s="121"/>
      <c r="MUC80" s="121"/>
      <c r="MUD80" s="121"/>
      <c r="MUE80" s="121"/>
      <c r="MUF80" s="121"/>
      <c r="MUG80" s="121"/>
      <c r="MUH80" s="121"/>
      <c r="MUI80" s="121"/>
      <c r="MUJ80" s="121"/>
      <c r="MUK80" s="121"/>
      <c r="MUL80" s="121"/>
      <c r="MUM80" s="121"/>
      <c r="MUN80" s="121"/>
      <c r="MUO80" s="121"/>
      <c r="MUP80" s="121"/>
      <c r="MUQ80" s="121"/>
      <c r="MUR80" s="121"/>
      <c r="MUS80" s="121"/>
      <c r="MUT80" s="121"/>
      <c r="MUU80" s="121"/>
      <c r="MUV80" s="121"/>
      <c r="MUW80" s="121"/>
      <c r="MUX80" s="121"/>
      <c r="MUY80" s="121"/>
      <c r="MUZ80" s="121"/>
      <c r="MVA80" s="121"/>
      <c r="MVB80" s="121"/>
      <c r="MVC80" s="121"/>
      <c r="MVD80" s="121"/>
      <c r="MVE80" s="121"/>
      <c r="MVF80" s="121"/>
      <c r="MVG80" s="121"/>
      <c r="MVH80" s="121"/>
      <c r="MVI80" s="121"/>
      <c r="MVJ80" s="121"/>
      <c r="MVK80" s="121"/>
      <c r="MVL80" s="121"/>
      <c r="MVM80" s="121"/>
      <c r="MVN80" s="121"/>
      <c r="MVO80" s="121"/>
      <c r="MVP80" s="121"/>
      <c r="MVQ80" s="121"/>
      <c r="MVR80" s="121"/>
      <c r="MVS80" s="121"/>
      <c r="MVT80" s="121"/>
      <c r="MVU80" s="121"/>
      <c r="MVV80" s="121"/>
      <c r="MVW80" s="121"/>
      <c r="MVX80" s="121"/>
      <c r="MVY80" s="121"/>
      <c r="MVZ80" s="121"/>
      <c r="MWA80" s="121"/>
      <c r="MWB80" s="121"/>
      <c r="MWC80" s="121"/>
      <c r="MWD80" s="121"/>
      <c r="MWE80" s="121"/>
      <c r="MWF80" s="121"/>
      <c r="MWG80" s="121"/>
      <c r="MWH80" s="121"/>
      <c r="MWI80" s="121"/>
      <c r="MWJ80" s="121"/>
      <c r="MWK80" s="121"/>
      <c r="MWL80" s="121"/>
      <c r="MWM80" s="121"/>
      <c r="MWN80" s="121"/>
      <c r="MWO80" s="121"/>
      <c r="MWP80" s="121"/>
      <c r="MWQ80" s="121"/>
      <c r="MWR80" s="121"/>
      <c r="MWS80" s="121"/>
      <c r="MWT80" s="121"/>
      <c r="MWU80" s="121"/>
      <c r="MWV80" s="121"/>
      <c r="MWW80" s="121"/>
      <c r="MWX80" s="121"/>
      <c r="MWY80" s="121"/>
      <c r="MWZ80" s="121"/>
      <c r="MXA80" s="121"/>
      <c r="MXB80" s="121"/>
      <c r="MXC80" s="121"/>
      <c r="MXD80" s="121"/>
      <c r="MXE80" s="121"/>
      <c r="MXF80" s="121"/>
      <c r="MXG80" s="121"/>
      <c r="MXH80" s="121"/>
      <c r="MXI80" s="121"/>
      <c r="MXJ80" s="121"/>
      <c r="MXK80" s="121"/>
      <c r="MXL80" s="121"/>
      <c r="MXM80" s="121"/>
      <c r="MXN80" s="121"/>
      <c r="MXO80" s="121"/>
      <c r="MXP80" s="121"/>
      <c r="MXQ80" s="121"/>
      <c r="MXR80" s="121"/>
      <c r="MXS80" s="121"/>
      <c r="MXT80" s="121"/>
      <c r="MXU80" s="121"/>
      <c r="MXV80" s="121"/>
      <c r="MXW80" s="121"/>
      <c r="MXX80" s="121"/>
      <c r="MXY80" s="121"/>
      <c r="MXZ80" s="121"/>
      <c r="MYA80" s="121"/>
      <c r="MYB80" s="121"/>
      <c r="MYC80" s="121"/>
      <c r="MYD80" s="121"/>
      <c r="MYE80" s="121"/>
      <c r="MYF80" s="121"/>
      <c r="MYG80" s="121"/>
      <c r="MYH80" s="121"/>
      <c r="MYI80" s="121"/>
      <c r="MYJ80" s="121"/>
      <c r="MYK80" s="121"/>
      <c r="MYL80" s="121"/>
      <c r="MYM80" s="121"/>
      <c r="MYN80" s="121"/>
      <c r="MYO80" s="121"/>
      <c r="MYP80" s="121"/>
      <c r="MYQ80" s="121"/>
      <c r="MYR80" s="121"/>
      <c r="MYS80" s="121"/>
      <c r="MYT80" s="121"/>
      <c r="MYU80" s="121"/>
      <c r="MYV80" s="121"/>
      <c r="MYW80" s="121"/>
      <c r="MYX80" s="121"/>
      <c r="MYY80" s="121"/>
      <c r="MYZ80" s="121"/>
      <c r="MZA80" s="121"/>
      <c r="MZB80" s="121"/>
      <c r="MZC80" s="121"/>
      <c r="MZD80" s="121"/>
      <c r="MZE80" s="121"/>
      <c r="MZF80" s="121"/>
      <c r="MZG80" s="121"/>
      <c r="MZH80" s="121"/>
      <c r="MZI80" s="121"/>
      <c r="MZJ80" s="121"/>
      <c r="MZK80" s="121"/>
      <c r="MZL80" s="121"/>
      <c r="MZM80" s="121"/>
      <c r="MZN80" s="121"/>
      <c r="MZO80" s="121"/>
      <c r="MZP80" s="121"/>
      <c r="MZQ80" s="121"/>
      <c r="MZR80" s="121"/>
      <c r="MZS80" s="121"/>
      <c r="MZT80" s="121"/>
      <c r="MZU80" s="121"/>
      <c r="MZV80" s="121"/>
      <c r="MZW80" s="121"/>
      <c r="MZX80" s="121"/>
      <c r="MZY80" s="121"/>
      <c r="MZZ80" s="121"/>
      <c r="NAA80" s="121"/>
      <c r="NAB80" s="121"/>
      <c r="NAC80" s="121"/>
      <c r="NAD80" s="121"/>
      <c r="NAE80" s="121"/>
      <c r="NAF80" s="121"/>
      <c r="NAG80" s="121"/>
      <c r="NAH80" s="121"/>
      <c r="NAI80" s="121"/>
      <c r="NAJ80" s="121"/>
      <c r="NAK80" s="121"/>
      <c r="NAL80" s="121"/>
      <c r="NAM80" s="121"/>
      <c r="NAN80" s="121"/>
      <c r="NAO80" s="121"/>
      <c r="NAP80" s="121"/>
      <c r="NAQ80" s="121"/>
      <c r="NAR80" s="121"/>
      <c r="NAS80" s="121"/>
      <c r="NAT80" s="121"/>
      <c r="NAU80" s="121"/>
      <c r="NAV80" s="121"/>
      <c r="NAW80" s="121"/>
      <c r="NAX80" s="121"/>
      <c r="NAY80" s="121"/>
      <c r="NAZ80" s="121"/>
      <c r="NBA80" s="121"/>
      <c r="NBB80" s="121"/>
      <c r="NBC80" s="121"/>
      <c r="NBD80" s="121"/>
      <c r="NBE80" s="121"/>
      <c r="NBF80" s="121"/>
      <c r="NBG80" s="121"/>
      <c r="NBH80" s="121"/>
      <c r="NBI80" s="121"/>
      <c r="NBJ80" s="121"/>
      <c r="NBK80" s="121"/>
      <c r="NBL80" s="121"/>
      <c r="NBM80" s="121"/>
      <c r="NBN80" s="121"/>
      <c r="NBO80" s="121"/>
      <c r="NBP80" s="121"/>
      <c r="NBQ80" s="121"/>
      <c r="NBR80" s="121"/>
      <c r="NBS80" s="121"/>
      <c r="NBT80" s="121"/>
      <c r="NBU80" s="121"/>
      <c r="NBV80" s="121"/>
      <c r="NBW80" s="121"/>
      <c r="NBX80" s="121"/>
      <c r="NBY80" s="121"/>
      <c r="NBZ80" s="121"/>
      <c r="NCA80" s="121"/>
      <c r="NCB80" s="121"/>
      <c r="NCC80" s="121"/>
      <c r="NCD80" s="121"/>
      <c r="NCE80" s="121"/>
      <c r="NCF80" s="121"/>
      <c r="NCG80" s="121"/>
      <c r="NCH80" s="121"/>
      <c r="NCI80" s="121"/>
      <c r="NCJ80" s="121"/>
      <c r="NCK80" s="121"/>
      <c r="NCL80" s="121"/>
      <c r="NCM80" s="121"/>
      <c r="NCN80" s="121"/>
      <c r="NCO80" s="121"/>
      <c r="NCP80" s="121"/>
      <c r="NCQ80" s="121"/>
      <c r="NCR80" s="121"/>
      <c r="NCS80" s="121"/>
      <c r="NCT80" s="121"/>
      <c r="NCU80" s="121"/>
      <c r="NCV80" s="121"/>
      <c r="NCW80" s="121"/>
      <c r="NCX80" s="121"/>
      <c r="NCY80" s="121"/>
      <c r="NCZ80" s="121"/>
      <c r="NDA80" s="121"/>
      <c r="NDB80" s="121"/>
      <c r="NDC80" s="121"/>
      <c r="NDD80" s="121"/>
      <c r="NDE80" s="121"/>
      <c r="NDF80" s="121"/>
      <c r="NDG80" s="121"/>
      <c r="NDH80" s="121"/>
      <c r="NDI80" s="121"/>
      <c r="NDJ80" s="121"/>
      <c r="NDK80" s="121"/>
      <c r="NDL80" s="121"/>
      <c r="NDM80" s="121"/>
      <c r="NDN80" s="121"/>
      <c r="NDO80" s="121"/>
      <c r="NDP80" s="121"/>
      <c r="NDQ80" s="121"/>
      <c r="NDR80" s="121"/>
      <c r="NDS80" s="121"/>
      <c r="NDT80" s="121"/>
      <c r="NDU80" s="121"/>
      <c r="NDV80" s="121"/>
      <c r="NDW80" s="121"/>
      <c r="NDX80" s="121"/>
      <c r="NDY80" s="121"/>
      <c r="NDZ80" s="121"/>
      <c r="NEA80" s="121"/>
      <c r="NEB80" s="121"/>
      <c r="NEC80" s="121"/>
      <c r="NED80" s="121"/>
      <c r="NEE80" s="121"/>
      <c r="NEF80" s="121"/>
      <c r="NEG80" s="121"/>
      <c r="NEH80" s="121"/>
      <c r="NEI80" s="121"/>
      <c r="NEJ80" s="121"/>
      <c r="NEK80" s="121"/>
      <c r="NEL80" s="121"/>
      <c r="NEM80" s="121"/>
      <c r="NEN80" s="121"/>
      <c r="NEO80" s="121"/>
      <c r="NEP80" s="121"/>
      <c r="NEQ80" s="121"/>
      <c r="NER80" s="121"/>
      <c r="NES80" s="121"/>
      <c r="NET80" s="121"/>
      <c r="NEU80" s="121"/>
      <c r="NEV80" s="121"/>
      <c r="NEW80" s="121"/>
      <c r="NEX80" s="121"/>
      <c r="NEY80" s="121"/>
      <c r="NEZ80" s="121"/>
      <c r="NFA80" s="121"/>
      <c r="NFB80" s="121"/>
      <c r="NFC80" s="121"/>
      <c r="NFD80" s="121"/>
      <c r="NFE80" s="121"/>
      <c r="NFF80" s="121"/>
      <c r="NFG80" s="121"/>
      <c r="NFH80" s="121"/>
      <c r="NFI80" s="121"/>
      <c r="NFJ80" s="121"/>
      <c r="NFK80" s="121"/>
      <c r="NFL80" s="121"/>
      <c r="NFM80" s="121"/>
      <c r="NFN80" s="121"/>
      <c r="NFO80" s="121"/>
      <c r="NFP80" s="121"/>
      <c r="NFQ80" s="121"/>
      <c r="NFR80" s="121"/>
      <c r="NFS80" s="121"/>
      <c r="NFT80" s="121"/>
      <c r="NFU80" s="121"/>
      <c r="NFV80" s="121"/>
      <c r="NFW80" s="121"/>
      <c r="NFX80" s="121"/>
      <c r="NFY80" s="121"/>
      <c r="NFZ80" s="121"/>
      <c r="NGA80" s="121"/>
      <c r="NGB80" s="121"/>
      <c r="NGC80" s="121"/>
      <c r="NGD80" s="121"/>
      <c r="NGE80" s="121"/>
      <c r="NGF80" s="121"/>
      <c r="NGG80" s="121"/>
      <c r="NGH80" s="121"/>
      <c r="NGI80" s="121"/>
      <c r="NGJ80" s="121"/>
      <c r="NGK80" s="121"/>
      <c r="NGL80" s="121"/>
      <c r="NGM80" s="121"/>
      <c r="NGN80" s="121"/>
      <c r="NGO80" s="121"/>
      <c r="NGP80" s="121"/>
      <c r="NGQ80" s="121"/>
      <c r="NGR80" s="121"/>
      <c r="NGS80" s="121"/>
      <c r="NGT80" s="121"/>
      <c r="NGU80" s="121"/>
      <c r="NGV80" s="121"/>
      <c r="NGW80" s="121"/>
      <c r="NGX80" s="121"/>
      <c r="NGY80" s="121"/>
      <c r="NGZ80" s="121"/>
      <c r="NHA80" s="121"/>
      <c r="NHB80" s="121"/>
      <c r="NHC80" s="121"/>
      <c r="NHD80" s="121"/>
      <c r="NHE80" s="121"/>
      <c r="NHF80" s="121"/>
      <c r="NHG80" s="121"/>
      <c r="NHH80" s="121"/>
      <c r="NHI80" s="121"/>
      <c r="NHJ80" s="121"/>
      <c r="NHK80" s="121"/>
      <c r="NHL80" s="121"/>
      <c r="NHM80" s="121"/>
      <c r="NHN80" s="121"/>
      <c r="NHO80" s="121"/>
      <c r="NHP80" s="121"/>
      <c r="NHQ80" s="121"/>
      <c r="NHR80" s="121"/>
      <c r="NHS80" s="121"/>
      <c r="NHT80" s="121"/>
      <c r="NHU80" s="121"/>
      <c r="NHV80" s="121"/>
      <c r="NHW80" s="121"/>
      <c r="NHX80" s="121"/>
      <c r="NHY80" s="121"/>
      <c r="NHZ80" s="121"/>
      <c r="NIA80" s="121"/>
      <c r="NIB80" s="121"/>
      <c r="NIC80" s="121"/>
      <c r="NID80" s="121"/>
      <c r="NIE80" s="121"/>
      <c r="NIF80" s="121"/>
      <c r="NIG80" s="121"/>
      <c r="NIH80" s="121"/>
      <c r="NII80" s="121"/>
      <c r="NIJ80" s="121"/>
      <c r="NIK80" s="121"/>
      <c r="NIL80" s="121"/>
      <c r="NIM80" s="121"/>
      <c r="NIN80" s="121"/>
      <c r="NIO80" s="121"/>
      <c r="NIP80" s="121"/>
      <c r="NIQ80" s="121"/>
      <c r="NIR80" s="121"/>
      <c r="NIS80" s="121"/>
      <c r="NIT80" s="121"/>
      <c r="NIU80" s="121"/>
      <c r="NIV80" s="121"/>
      <c r="NIW80" s="121"/>
      <c r="NIX80" s="121"/>
      <c r="NIY80" s="121"/>
      <c r="NIZ80" s="121"/>
      <c r="NJA80" s="121"/>
      <c r="NJB80" s="121"/>
      <c r="NJC80" s="121"/>
      <c r="NJD80" s="121"/>
      <c r="NJE80" s="121"/>
      <c r="NJF80" s="121"/>
      <c r="NJG80" s="121"/>
      <c r="NJH80" s="121"/>
      <c r="NJI80" s="121"/>
      <c r="NJJ80" s="121"/>
      <c r="NJK80" s="121"/>
      <c r="NJL80" s="121"/>
      <c r="NJM80" s="121"/>
      <c r="NJN80" s="121"/>
      <c r="NJO80" s="121"/>
      <c r="NJP80" s="121"/>
      <c r="NJQ80" s="121"/>
      <c r="NJR80" s="121"/>
      <c r="NJS80" s="121"/>
      <c r="NJT80" s="121"/>
      <c r="NJU80" s="121"/>
      <c r="NJV80" s="121"/>
      <c r="NJW80" s="121"/>
      <c r="NJX80" s="121"/>
      <c r="NJY80" s="121"/>
      <c r="NJZ80" s="121"/>
      <c r="NKA80" s="121"/>
      <c r="NKB80" s="121"/>
      <c r="NKC80" s="121"/>
      <c r="NKD80" s="121"/>
      <c r="NKE80" s="121"/>
      <c r="NKF80" s="121"/>
      <c r="NKG80" s="121"/>
      <c r="NKH80" s="121"/>
      <c r="NKI80" s="121"/>
      <c r="NKJ80" s="121"/>
      <c r="NKK80" s="121"/>
      <c r="NKL80" s="121"/>
      <c r="NKM80" s="121"/>
      <c r="NKN80" s="121"/>
      <c r="NKO80" s="121"/>
      <c r="NKP80" s="121"/>
      <c r="NKQ80" s="121"/>
      <c r="NKR80" s="121"/>
      <c r="NKS80" s="121"/>
      <c r="NKT80" s="121"/>
      <c r="NKU80" s="121"/>
      <c r="NKV80" s="121"/>
      <c r="NKW80" s="121"/>
      <c r="NKX80" s="121"/>
      <c r="NKY80" s="121"/>
      <c r="NKZ80" s="121"/>
      <c r="NLA80" s="121"/>
      <c r="NLB80" s="121"/>
      <c r="NLC80" s="121"/>
      <c r="NLD80" s="121"/>
      <c r="NLE80" s="121"/>
      <c r="NLF80" s="121"/>
      <c r="NLG80" s="121"/>
      <c r="NLH80" s="121"/>
      <c r="NLI80" s="121"/>
      <c r="NLJ80" s="121"/>
      <c r="NLK80" s="121"/>
      <c r="NLL80" s="121"/>
      <c r="NLM80" s="121"/>
      <c r="NLN80" s="121"/>
      <c r="NLO80" s="121"/>
      <c r="NLP80" s="121"/>
      <c r="NLQ80" s="121"/>
      <c r="NLR80" s="121"/>
      <c r="NLS80" s="121"/>
      <c r="NLT80" s="121"/>
      <c r="NLU80" s="121"/>
      <c r="NLV80" s="121"/>
      <c r="NLW80" s="121"/>
      <c r="NLX80" s="121"/>
      <c r="NLY80" s="121"/>
      <c r="NLZ80" s="121"/>
      <c r="NMA80" s="121"/>
      <c r="NMB80" s="121"/>
      <c r="NMC80" s="121"/>
      <c r="NMD80" s="121"/>
      <c r="NME80" s="121"/>
      <c r="NMF80" s="121"/>
      <c r="NMG80" s="121"/>
      <c r="NMH80" s="121"/>
      <c r="NMI80" s="121"/>
      <c r="NMJ80" s="121"/>
      <c r="NMK80" s="121"/>
      <c r="NML80" s="121"/>
      <c r="NMM80" s="121"/>
      <c r="NMN80" s="121"/>
      <c r="NMO80" s="121"/>
      <c r="NMP80" s="121"/>
      <c r="NMQ80" s="121"/>
      <c r="NMR80" s="121"/>
      <c r="NMS80" s="121"/>
      <c r="NMT80" s="121"/>
      <c r="NMU80" s="121"/>
      <c r="NMV80" s="121"/>
      <c r="NMW80" s="121"/>
      <c r="NMX80" s="121"/>
      <c r="NMY80" s="121"/>
      <c r="NMZ80" s="121"/>
      <c r="NNA80" s="121"/>
      <c r="NNB80" s="121"/>
      <c r="NNC80" s="121"/>
      <c r="NND80" s="121"/>
      <c r="NNE80" s="121"/>
      <c r="NNF80" s="121"/>
      <c r="NNG80" s="121"/>
      <c r="NNH80" s="121"/>
      <c r="NNI80" s="121"/>
      <c r="NNJ80" s="121"/>
      <c r="NNK80" s="121"/>
      <c r="NNL80" s="121"/>
      <c r="NNM80" s="121"/>
      <c r="NNN80" s="121"/>
      <c r="NNO80" s="121"/>
      <c r="NNP80" s="121"/>
      <c r="NNQ80" s="121"/>
      <c r="NNR80" s="121"/>
      <c r="NNS80" s="121"/>
      <c r="NNT80" s="121"/>
      <c r="NNU80" s="121"/>
      <c r="NNV80" s="121"/>
      <c r="NNW80" s="121"/>
      <c r="NNX80" s="121"/>
      <c r="NNY80" s="121"/>
      <c r="NNZ80" s="121"/>
      <c r="NOA80" s="121"/>
      <c r="NOB80" s="121"/>
      <c r="NOC80" s="121"/>
      <c r="NOD80" s="121"/>
      <c r="NOE80" s="121"/>
      <c r="NOF80" s="121"/>
      <c r="NOG80" s="121"/>
      <c r="NOH80" s="121"/>
      <c r="NOI80" s="121"/>
      <c r="NOJ80" s="121"/>
      <c r="NOK80" s="121"/>
      <c r="NOL80" s="121"/>
      <c r="NOM80" s="121"/>
      <c r="NON80" s="121"/>
      <c r="NOO80" s="121"/>
      <c r="NOP80" s="121"/>
      <c r="NOQ80" s="121"/>
      <c r="NOR80" s="121"/>
      <c r="NOS80" s="121"/>
      <c r="NOT80" s="121"/>
      <c r="NOU80" s="121"/>
      <c r="NOV80" s="121"/>
      <c r="NOW80" s="121"/>
      <c r="NOX80" s="121"/>
      <c r="NOY80" s="121"/>
      <c r="NOZ80" s="121"/>
      <c r="NPA80" s="121"/>
      <c r="NPB80" s="121"/>
      <c r="NPC80" s="121"/>
      <c r="NPD80" s="121"/>
      <c r="NPE80" s="121"/>
      <c r="NPF80" s="121"/>
      <c r="NPG80" s="121"/>
      <c r="NPH80" s="121"/>
      <c r="NPI80" s="121"/>
      <c r="NPJ80" s="121"/>
      <c r="NPK80" s="121"/>
      <c r="NPL80" s="121"/>
      <c r="NPM80" s="121"/>
      <c r="NPN80" s="121"/>
      <c r="NPO80" s="121"/>
      <c r="NPP80" s="121"/>
      <c r="NPQ80" s="121"/>
      <c r="NPR80" s="121"/>
      <c r="NPS80" s="121"/>
      <c r="NPT80" s="121"/>
      <c r="NPU80" s="121"/>
      <c r="NPV80" s="121"/>
      <c r="NPW80" s="121"/>
      <c r="NPX80" s="121"/>
      <c r="NPY80" s="121"/>
      <c r="NPZ80" s="121"/>
      <c r="NQA80" s="121"/>
      <c r="NQB80" s="121"/>
      <c r="NQC80" s="121"/>
      <c r="NQD80" s="121"/>
      <c r="NQE80" s="121"/>
      <c r="NQF80" s="121"/>
      <c r="NQG80" s="121"/>
      <c r="NQH80" s="121"/>
      <c r="NQI80" s="121"/>
      <c r="NQJ80" s="121"/>
      <c r="NQK80" s="121"/>
      <c r="NQL80" s="121"/>
      <c r="NQM80" s="121"/>
      <c r="NQN80" s="121"/>
      <c r="NQO80" s="121"/>
      <c r="NQP80" s="121"/>
      <c r="NQQ80" s="121"/>
      <c r="NQR80" s="121"/>
      <c r="NQS80" s="121"/>
      <c r="NQT80" s="121"/>
      <c r="NQU80" s="121"/>
      <c r="NQV80" s="121"/>
      <c r="NQW80" s="121"/>
      <c r="NQX80" s="121"/>
      <c r="NQY80" s="121"/>
      <c r="NQZ80" s="121"/>
      <c r="NRA80" s="121"/>
      <c r="NRB80" s="121"/>
      <c r="NRC80" s="121"/>
      <c r="NRD80" s="121"/>
      <c r="NRE80" s="121"/>
      <c r="NRF80" s="121"/>
      <c r="NRG80" s="121"/>
      <c r="NRH80" s="121"/>
      <c r="NRI80" s="121"/>
      <c r="NRJ80" s="121"/>
      <c r="NRK80" s="121"/>
      <c r="NRL80" s="121"/>
      <c r="NRM80" s="121"/>
      <c r="NRN80" s="121"/>
      <c r="NRO80" s="121"/>
      <c r="NRP80" s="121"/>
      <c r="NRQ80" s="121"/>
      <c r="NRR80" s="121"/>
      <c r="NRS80" s="121"/>
      <c r="NRT80" s="121"/>
      <c r="NRU80" s="121"/>
      <c r="NRV80" s="121"/>
      <c r="NRW80" s="121"/>
      <c r="NRX80" s="121"/>
      <c r="NRY80" s="121"/>
      <c r="NRZ80" s="121"/>
      <c r="NSA80" s="121"/>
      <c r="NSB80" s="121"/>
      <c r="NSC80" s="121"/>
      <c r="NSD80" s="121"/>
      <c r="NSE80" s="121"/>
      <c r="NSF80" s="121"/>
      <c r="NSG80" s="121"/>
      <c r="NSH80" s="121"/>
      <c r="NSI80" s="121"/>
      <c r="NSJ80" s="121"/>
      <c r="NSK80" s="121"/>
      <c r="NSL80" s="121"/>
      <c r="NSM80" s="121"/>
      <c r="NSN80" s="121"/>
      <c r="NSO80" s="121"/>
      <c r="NSP80" s="121"/>
      <c r="NSQ80" s="121"/>
      <c r="NSR80" s="121"/>
      <c r="NSS80" s="121"/>
      <c r="NST80" s="121"/>
      <c r="NSU80" s="121"/>
      <c r="NSV80" s="121"/>
      <c r="NSW80" s="121"/>
      <c r="NSX80" s="121"/>
      <c r="NSY80" s="121"/>
      <c r="NSZ80" s="121"/>
      <c r="NTA80" s="121"/>
      <c r="NTB80" s="121"/>
      <c r="NTC80" s="121"/>
      <c r="NTD80" s="121"/>
      <c r="NTE80" s="121"/>
      <c r="NTF80" s="121"/>
      <c r="NTG80" s="121"/>
      <c r="NTH80" s="121"/>
      <c r="NTI80" s="121"/>
      <c r="NTJ80" s="121"/>
      <c r="NTK80" s="121"/>
      <c r="NTL80" s="121"/>
      <c r="NTM80" s="121"/>
      <c r="NTN80" s="121"/>
      <c r="NTO80" s="121"/>
      <c r="NTP80" s="121"/>
      <c r="NTQ80" s="121"/>
      <c r="NTR80" s="121"/>
      <c r="NTS80" s="121"/>
      <c r="NTT80" s="121"/>
      <c r="NTU80" s="121"/>
      <c r="NTV80" s="121"/>
      <c r="NTW80" s="121"/>
      <c r="NTX80" s="121"/>
      <c r="NTY80" s="121"/>
      <c r="NTZ80" s="121"/>
      <c r="NUA80" s="121"/>
      <c r="NUB80" s="121"/>
      <c r="NUC80" s="121"/>
      <c r="NUD80" s="121"/>
      <c r="NUE80" s="121"/>
      <c r="NUF80" s="121"/>
      <c r="NUG80" s="121"/>
      <c r="NUH80" s="121"/>
      <c r="NUI80" s="121"/>
      <c r="NUJ80" s="121"/>
      <c r="NUK80" s="121"/>
      <c r="NUL80" s="121"/>
      <c r="NUM80" s="121"/>
      <c r="NUN80" s="121"/>
      <c r="NUO80" s="121"/>
      <c r="NUP80" s="121"/>
      <c r="NUQ80" s="121"/>
      <c r="NUR80" s="121"/>
      <c r="NUS80" s="121"/>
      <c r="NUT80" s="121"/>
      <c r="NUU80" s="121"/>
      <c r="NUV80" s="121"/>
      <c r="NUW80" s="121"/>
      <c r="NUX80" s="121"/>
      <c r="NUY80" s="121"/>
      <c r="NUZ80" s="121"/>
      <c r="NVA80" s="121"/>
      <c r="NVB80" s="121"/>
      <c r="NVC80" s="121"/>
      <c r="NVD80" s="121"/>
      <c r="NVE80" s="121"/>
      <c r="NVF80" s="121"/>
      <c r="NVG80" s="121"/>
      <c r="NVH80" s="121"/>
      <c r="NVI80" s="121"/>
      <c r="NVJ80" s="121"/>
      <c r="NVK80" s="121"/>
      <c r="NVL80" s="121"/>
      <c r="NVM80" s="121"/>
      <c r="NVN80" s="121"/>
      <c r="NVO80" s="121"/>
      <c r="NVP80" s="121"/>
      <c r="NVQ80" s="121"/>
      <c r="NVR80" s="121"/>
      <c r="NVS80" s="121"/>
      <c r="NVT80" s="121"/>
      <c r="NVU80" s="121"/>
      <c r="NVV80" s="121"/>
      <c r="NVW80" s="121"/>
      <c r="NVX80" s="121"/>
      <c r="NVY80" s="121"/>
      <c r="NVZ80" s="121"/>
      <c r="NWA80" s="121"/>
      <c r="NWB80" s="121"/>
      <c r="NWC80" s="121"/>
      <c r="NWD80" s="121"/>
      <c r="NWE80" s="121"/>
      <c r="NWF80" s="121"/>
      <c r="NWG80" s="121"/>
      <c r="NWH80" s="121"/>
      <c r="NWI80" s="121"/>
      <c r="NWJ80" s="121"/>
      <c r="NWK80" s="121"/>
      <c r="NWL80" s="121"/>
      <c r="NWM80" s="121"/>
      <c r="NWN80" s="121"/>
      <c r="NWO80" s="121"/>
      <c r="NWP80" s="121"/>
      <c r="NWQ80" s="121"/>
      <c r="NWR80" s="121"/>
      <c r="NWS80" s="121"/>
      <c r="NWT80" s="121"/>
      <c r="NWU80" s="121"/>
      <c r="NWV80" s="121"/>
      <c r="NWW80" s="121"/>
      <c r="NWX80" s="121"/>
      <c r="NWY80" s="121"/>
      <c r="NWZ80" s="121"/>
      <c r="NXA80" s="121"/>
      <c r="NXB80" s="121"/>
      <c r="NXC80" s="121"/>
      <c r="NXD80" s="121"/>
      <c r="NXE80" s="121"/>
      <c r="NXF80" s="121"/>
      <c r="NXG80" s="121"/>
      <c r="NXH80" s="121"/>
      <c r="NXI80" s="121"/>
      <c r="NXJ80" s="121"/>
      <c r="NXK80" s="121"/>
      <c r="NXL80" s="121"/>
      <c r="NXM80" s="121"/>
      <c r="NXN80" s="121"/>
      <c r="NXO80" s="121"/>
      <c r="NXP80" s="121"/>
      <c r="NXQ80" s="121"/>
      <c r="NXR80" s="121"/>
      <c r="NXS80" s="121"/>
      <c r="NXT80" s="121"/>
      <c r="NXU80" s="121"/>
      <c r="NXV80" s="121"/>
      <c r="NXW80" s="121"/>
      <c r="NXX80" s="121"/>
      <c r="NXY80" s="121"/>
      <c r="NXZ80" s="121"/>
      <c r="NYA80" s="121"/>
      <c r="NYB80" s="121"/>
      <c r="NYC80" s="121"/>
      <c r="NYD80" s="121"/>
      <c r="NYE80" s="121"/>
      <c r="NYF80" s="121"/>
      <c r="NYG80" s="121"/>
      <c r="NYH80" s="121"/>
      <c r="NYI80" s="121"/>
      <c r="NYJ80" s="121"/>
      <c r="NYK80" s="121"/>
      <c r="NYL80" s="121"/>
      <c r="NYM80" s="121"/>
      <c r="NYN80" s="121"/>
      <c r="NYO80" s="121"/>
      <c r="NYP80" s="121"/>
      <c r="NYQ80" s="121"/>
      <c r="NYR80" s="121"/>
      <c r="NYS80" s="121"/>
      <c r="NYT80" s="121"/>
      <c r="NYU80" s="121"/>
      <c r="NYV80" s="121"/>
      <c r="NYW80" s="121"/>
      <c r="NYX80" s="121"/>
      <c r="NYY80" s="121"/>
      <c r="NYZ80" s="121"/>
      <c r="NZA80" s="121"/>
      <c r="NZB80" s="121"/>
      <c r="NZC80" s="121"/>
      <c r="NZD80" s="121"/>
      <c r="NZE80" s="121"/>
      <c r="NZF80" s="121"/>
      <c r="NZG80" s="121"/>
      <c r="NZH80" s="121"/>
      <c r="NZI80" s="121"/>
      <c r="NZJ80" s="121"/>
      <c r="NZK80" s="121"/>
      <c r="NZL80" s="121"/>
      <c r="NZM80" s="121"/>
      <c r="NZN80" s="121"/>
      <c r="NZO80" s="121"/>
      <c r="NZP80" s="121"/>
      <c r="NZQ80" s="121"/>
      <c r="NZR80" s="121"/>
      <c r="NZS80" s="121"/>
      <c r="NZT80" s="121"/>
      <c r="NZU80" s="121"/>
      <c r="NZV80" s="121"/>
      <c r="NZW80" s="121"/>
      <c r="NZX80" s="121"/>
      <c r="NZY80" s="121"/>
      <c r="NZZ80" s="121"/>
      <c r="OAA80" s="121"/>
      <c r="OAB80" s="121"/>
      <c r="OAC80" s="121"/>
      <c r="OAD80" s="121"/>
      <c r="OAE80" s="121"/>
      <c r="OAF80" s="121"/>
      <c r="OAG80" s="121"/>
      <c r="OAH80" s="121"/>
      <c r="OAI80" s="121"/>
      <c r="OAJ80" s="121"/>
      <c r="OAK80" s="121"/>
      <c r="OAL80" s="121"/>
      <c r="OAM80" s="121"/>
      <c r="OAN80" s="121"/>
      <c r="OAO80" s="121"/>
      <c r="OAP80" s="121"/>
      <c r="OAQ80" s="121"/>
      <c r="OAR80" s="121"/>
      <c r="OAS80" s="121"/>
      <c r="OAT80" s="121"/>
      <c r="OAU80" s="121"/>
      <c r="OAV80" s="121"/>
      <c r="OAW80" s="121"/>
      <c r="OAX80" s="121"/>
      <c r="OAY80" s="121"/>
      <c r="OAZ80" s="121"/>
      <c r="OBA80" s="121"/>
      <c r="OBB80" s="121"/>
      <c r="OBC80" s="121"/>
      <c r="OBD80" s="121"/>
      <c r="OBE80" s="121"/>
      <c r="OBF80" s="121"/>
      <c r="OBG80" s="121"/>
      <c r="OBH80" s="121"/>
      <c r="OBI80" s="121"/>
      <c r="OBJ80" s="121"/>
      <c r="OBK80" s="121"/>
      <c r="OBL80" s="121"/>
      <c r="OBM80" s="121"/>
      <c r="OBN80" s="121"/>
      <c r="OBO80" s="121"/>
      <c r="OBP80" s="121"/>
      <c r="OBQ80" s="121"/>
      <c r="OBR80" s="121"/>
      <c r="OBS80" s="121"/>
      <c r="OBT80" s="121"/>
      <c r="OBU80" s="121"/>
      <c r="OBV80" s="121"/>
      <c r="OBW80" s="121"/>
      <c r="OBX80" s="121"/>
      <c r="OBY80" s="121"/>
      <c r="OBZ80" s="121"/>
      <c r="OCA80" s="121"/>
      <c r="OCB80" s="121"/>
      <c r="OCC80" s="121"/>
      <c r="OCD80" s="121"/>
      <c r="OCE80" s="121"/>
      <c r="OCF80" s="121"/>
      <c r="OCG80" s="121"/>
      <c r="OCH80" s="121"/>
      <c r="OCI80" s="121"/>
      <c r="OCJ80" s="121"/>
      <c r="OCK80" s="121"/>
      <c r="OCL80" s="121"/>
      <c r="OCM80" s="121"/>
      <c r="OCN80" s="121"/>
      <c r="OCO80" s="121"/>
      <c r="OCP80" s="121"/>
      <c r="OCQ80" s="121"/>
      <c r="OCR80" s="121"/>
      <c r="OCS80" s="121"/>
      <c r="OCT80" s="121"/>
      <c r="OCU80" s="121"/>
      <c r="OCV80" s="121"/>
      <c r="OCW80" s="121"/>
      <c r="OCX80" s="121"/>
      <c r="OCY80" s="121"/>
      <c r="OCZ80" s="121"/>
      <c r="ODA80" s="121"/>
      <c r="ODB80" s="121"/>
      <c r="ODC80" s="121"/>
      <c r="ODD80" s="121"/>
      <c r="ODE80" s="121"/>
      <c r="ODF80" s="121"/>
      <c r="ODG80" s="121"/>
      <c r="ODH80" s="121"/>
      <c r="ODI80" s="121"/>
      <c r="ODJ80" s="121"/>
      <c r="ODK80" s="121"/>
      <c r="ODL80" s="121"/>
      <c r="ODM80" s="121"/>
      <c r="ODN80" s="121"/>
      <c r="ODO80" s="121"/>
      <c r="ODP80" s="121"/>
      <c r="ODQ80" s="121"/>
      <c r="ODR80" s="121"/>
      <c r="ODS80" s="121"/>
      <c r="ODT80" s="121"/>
      <c r="ODU80" s="121"/>
      <c r="ODV80" s="121"/>
      <c r="ODW80" s="121"/>
      <c r="ODX80" s="121"/>
      <c r="ODY80" s="121"/>
      <c r="ODZ80" s="121"/>
      <c r="OEA80" s="121"/>
      <c r="OEB80" s="121"/>
      <c r="OEC80" s="121"/>
      <c r="OED80" s="121"/>
      <c r="OEE80" s="121"/>
      <c r="OEF80" s="121"/>
      <c r="OEG80" s="121"/>
      <c r="OEH80" s="121"/>
      <c r="OEI80" s="121"/>
      <c r="OEJ80" s="121"/>
      <c r="OEK80" s="121"/>
      <c r="OEL80" s="121"/>
      <c r="OEM80" s="121"/>
      <c r="OEN80" s="121"/>
      <c r="OEO80" s="121"/>
      <c r="OEP80" s="121"/>
      <c r="OEQ80" s="121"/>
      <c r="OER80" s="121"/>
      <c r="OES80" s="121"/>
      <c r="OET80" s="121"/>
      <c r="OEU80" s="121"/>
      <c r="OEV80" s="121"/>
      <c r="OEW80" s="121"/>
      <c r="OEX80" s="121"/>
      <c r="OEY80" s="121"/>
      <c r="OEZ80" s="121"/>
      <c r="OFA80" s="121"/>
      <c r="OFB80" s="121"/>
      <c r="OFC80" s="121"/>
      <c r="OFD80" s="121"/>
      <c r="OFE80" s="121"/>
      <c r="OFF80" s="121"/>
      <c r="OFG80" s="121"/>
      <c r="OFH80" s="121"/>
      <c r="OFI80" s="121"/>
      <c r="OFJ80" s="121"/>
      <c r="OFK80" s="121"/>
      <c r="OFL80" s="121"/>
      <c r="OFM80" s="121"/>
      <c r="OFN80" s="121"/>
      <c r="OFO80" s="121"/>
      <c r="OFP80" s="121"/>
      <c r="OFQ80" s="121"/>
      <c r="OFR80" s="121"/>
      <c r="OFS80" s="121"/>
      <c r="OFT80" s="121"/>
      <c r="OFU80" s="121"/>
      <c r="OFV80" s="121"/>
      <c r="OFW80" s="121"/>
      <c r="OFX80" s="121"/>
      <c r="OFY80" s="121"/>
      <c r="OFZ80" s="121"/>
      <c r="OGA80" s="121"/>
      <c r="OGB80" s="121"/>
      <c r="OGC80" s="121"/>
      <c r="OGD80" s="121"/>
      <c r="OGE80" s="121"/>
      <c r="OGF80" s="121"/>
      <c r="OGG80" s="121"/>
      <c r="OGH80" s="121"/>
      <c r="OGI80" s="121"/>
      <c r="OGJ80" s="121"/>
      <c r="OGK80" s="121"/>
      <c r="OGL80" s="121"/>
      <c r="OGM80" s="121"/>
      <c r="OGN80" s="121"/>
      <c r="OGO80" s="121"/>
      <c r="OGP80" s="121"/>
      <c r="OGQ80" s="121"/>
      <c r="OGR80" s="121"/>
      <c r="OGS80" s="121"/>
      <c r="OGT80" s="121"/>
      <c r="OGU80" s="121"/>
      <c r="OGV80" s="121"/>
      <c r="OGW80" s="121"/>
      <c r="OGX80" s="121"/>
      <c r="OGY80" s="121"/>
      <c r="OGZ80" s="121"/>
      <c r="OHA80" s="121"/>
      <c r="OHB80" s="121"/>
      <c r="OHC80" s="121"/>
      <c r="OHD80" s="121"/>
      <c r="OHE80" s="121"/>
      <c r="OHF80" s="121"/>
      <c r="OHG80" s="121"/>
      <c r="OHH80" s="121"/>
      <c r="OHI80" s="121"/>
      <c r="OHJ80" s="121"/>
      <c r="OHK80" s="121"/>
      <c r="OHL80" s="121"/>
      <c r="OHM80" s="121"/>
      <c r="OHN80" s="121"/>
      <c r="OHO80" s="121"/>
      <c r="OHP80" s="121"/>
      <c r="OHQ80" s="121"/>
      <c r="OHR80" s="121"/>
      <c r="OHS80" s="121"/>
      <c r="OHT80" s="121"/>
      <c r="OHU80" s="121"/>
      <c r="OHV80" s="121"/>
      <c r="OHW80" s="121"/>
      <c r="OHX80" s="121"/>
      <c r="OHY80" s="121"/>
      <c r="OHZ80" s="121"/>
      <c r="OIA80" s="121"/>
      <c r="OIB80" s="121"/>
      <c r="OIC80" s="121"/>
      <c r="OID80" s="121"/>
      <c r="OIE80" s="121"/>
      <c r="OIF80" s="121"/>
      <c r="OIG80" s="121"/>
      <c r="OIH80" s="121"/>
      <c r="OII80" s="121"/>
      <c r="OIJ80" s="121"/>
      <c r="OIK80" s="121"/>
      <c r="OIL80" s="121"/>
      <c r="OIM80" s="121"/>
      <c r="OIN80" s="121"/>
      <c r="OIO80" s="121"/>
      <c r="OIP80" s="121"/>
      <c r="OIQ80" s="121"/>
      <c r="OIR80" s="121"/>
      <c r="OIS80" s="121"/>
      <c r="OIT80" s="121"/>
      <c r="OIU80" s="121"/>
      <c r="OIV80" s="121"/>
      <c r="OIW80" s="121"/>
      <c r="OIX80" s="121"/>
      <c r="OIY80" s="121"/>
      <c r="OIZ80" s="121"/>
      <c r="OJA80" s="121"/>
      <c r="OJB80" s="121"/>
      <c r="OJC80" s="121"/>
      <c r="OJD80" s="121"/>
      <c r="OJE80" s="121"/>
      <c r="OJF80" s="121"/>
      <c r="OJG80" s="121"/>
      <c r="OJH80" s="121"/>
      <c r="OJI80" s="121"/>
      <c r="OJJ80" s="121"/>
      <c r="OJK80" s="121"/>
      <c r="OJL80" s="121"/>
      <c r="OJM80" s="121"/>
      <c r="OJN80" s="121"/>
      <c r="OJO80" s="121"/>
      <c r="OJP80" s="121"/>
      <c r="OJQ80" s="121"/>
      <c r="OJR80" s="121"/>
      <c r="OJS80" s="121"/>
      <c r="OJT80" s="121"/>
      <c r="OJU80" s="121"/>
      <c r="OJV80" s="121"/>
      <c r="OJW80" s="121"/>
      <c r="OJX80" s="121"/>
      <c r="OJY80" s="121"/>
      <c r="OJZ80" s="121"/>
      <c r="OKA80" s="121"/>
      <c r="OKB80" s="121"/>
      <c r="OKC80" s="121"/>
      <c r="OKD80" s="121"/>
      <c r="OKE80" s="121"/>
      <c r="OKF80" s="121"/>
      <c r="OKG80" s="121"/>
      <c r="OKH80" s="121"/>
      <c r="OKI80" s="121"/>
      <c r="OKJ80" s="121"/>
      <c r="OKK80" s="121"/>
      <c r="OKL80" s="121"/>
      <c r="OKM80" s="121"/>
      <c r="OKN80" s="121"/>
      <c r="OKO80" s="121"/>
      <c r="OKP80" s="121"/>
      <c r="OKQ80" s="121"/>
      <c r="OKR80" s="121"/>
      <c r="OKS80" s="121"/>
      <c r="OKT80" s="121"/>
      <c r="OKU80" s="121"/>
      <c r="OKV80" s="121"/>
      <c r="OKW80" s="121"/>
      <c r="OKX80" s="121"/>
      <c r="OKY80" s="121"/>
      <c r="OKZ80" s="121"/>
      <c r="OLA80" s="121"/>
      <c r="OLB80" s="121"/>
      <c r="OLC80" s="121"/>
      <c r="OLD80" s="121"/>
      <c r="OLE80" s="121"/>
      <c r="OLF80" s="121"/>
      <c r="OLG80" s="121"/>
      <c r="OLH80" s="121"/>
      <c r="OLI80" s="121"/>
      <c r="OLJ80" s="121"/>
      <c r="OLK80" s="121"/>
      <c r="OLL80" s="121"/>
      <c r="OLM80" s="121"/>
      <c r="OLN80" s="121"/>
      <c r="OLO80" s="121"/>
      <c r="OLP80" s="121"/>
      <c r="OLQ80" s="121"/>
      <c r="OLR80" s="121"/>
      <c r="OLS80" s="121"/>
      <c r="OLT80" s="121"/>
      <c r="OLU80" s="121"/>
      <c r="OLV80" s="121"/>
      <c r="OLW80" s="121"/>
      <c r="OLX80" s="121"/>
      <c r="OLY80" s="121"/>
      <c r="OLZ80" s="121"/>
      <c r="OMA80" s="121"/>
      <c r="OMB80" s="121"/>
      <c r="OMC80" s="121"/>
      <c r="OMD80" s="121"/>
      <c r="OME80" s="121"/>
      <c r="OMF80" s="121"/>
      <c r="OMG80" s="121"/>
      <c r="OMH80" s="121"/>
      <c r="OMI80" s="121"/>
      <c r="OMJ80" s="121"/>
      <c r="OMK80" s="121"/>
      <c r="OML80" s="121"/>
      <c r="OMM80" s="121"/>
      <c r="OMN80" s="121"/>
      <c r="OMO80" s="121"/>
      <c r="OMP80" s="121"/>
      <c r="OMQ80" s="121"/>
      <c r="OMR80" s="121"/>
      <c r="OMS80" s="121"/>
      <c r="OMT80" s="121"/>
      <c r="OMU80" s="121"/>
      <c r="OMV80" s="121"/>
      <c r="OMW80" s="121"/>
      <c r="OMX80" s="121"/>
      <c r="OMY80" s="121"/>
      <c r="OMZ80" s="121"/>
      <c r="ONA80" s="121"/>
      <c r="ONB80" s="121"/>
      <c r="ONC80" s="121"/>
      <c r="OND80" s="121"/>
      <c r="ONE80" s="121"/>
      <c r="ONF80" s="121"/>
      <c r="ONG80" s="121"/>
      <c r="ONH80" s="121"/>
      <c r="ONI80" s="121"/>
      <c r="ONJ80" s="121"/>
      <c r="ONK80" s="121"/>
      <c r="ONL80" s="121"/>
      <c r="ONM80" s="121"/>
      <c r="ONN80" s="121"/>
      <c r="ONO80" s="121"/>
      <c r="ONP80" s="121"/>
      <c r="ONQ80" s="121"/>
      <c r="ONR80" s="121"/>
      <c r="ONS80" s="121"/>
      <c r="ONT80" s="121"/>
      <c r="ONU80" s="121"/>
      <c r="ONV80" s="121"/>
      <c r="ONW80" s="121"/>
      <c r="ONX80" s="121"/>
      <c r="ONY80" s="121"/>
      <c r="ONZ80" s="121"/>
      <c r="OOA80" s="121"/>
      <c r="OOB80" s="121"/>
      <c r="OOC80" s="121"/>
      <c r="OOD80" s="121"/>
      <c r="OOE80" s="121"/>
      <c r="OOF80" s="121"/>
      <c r="OOG80" s="121"/>
      <c r="OOH80" s="121"/>
      <c r="OOI80" s="121"/>
      <c r="OOJ80" s="121"/>
      <c r="OOK80" s="121"/>
      <c r="OOL80" s="121"/>
      <c r="OOM80" s="121"/>
      <c r="OON80" s="121"/>
      <c r="OOO80" s="121"/>
      <c r="OOP80" s="121"/>
      <c r="OOQ80" s="121"/>
      <c r="OOR80" s="121"/>
      <c r="OOS80" s="121"/>
      <c r="OOT80" s="121"/>
      <c r="OOU80" s="121"/>
      <c r="OOV80" s="121"/>
      <c r="OOW80" s="121"/>
      <c r="OOX80" s="121"/>
      <c r="OOY80" s="121"/>
      <c r="OOZ80" s="121"/>
      <c r="OPA80" s="121"/>
      <c r="OPB80" s="121"/>
      <c r="OPC80" s="121"/>
      <c r="OPD80" s="121"/>
      <c r="OPE80" s="121"/>
      <c r="OPF80" s="121"/>
      <c r="OPG80" s="121"/>
      <c r="OPH80" s="121"/>
      <c r="OPI80" s="121"/>
      <c r="OPJ80" s="121"/>
      <c r="OPK80" s="121"/>
      <c r="OPL80" s="121"/>
      <c r="OPM80" s="121"/>
      <c r="OPN80" s="121"/>
      <c r="OPO80" s="121"/>
      <c r="OPP80" s="121"/>
      <c r="OPQ80" s="121"/>
      <c r="OPR80" s="121"/>
      <c r="OPS80" s="121"/>
      <c r="OPT80" s="121"/>
      <c r="OPU80" s="121"/>
      <c r="OPV80" s="121"/>
      <c r="OPW80" s="121"/>
      <c r="OPX80" s="121"/>
      <c r="OPY80" s="121"/>
      <c r="OPZ80" s="121"/>
      <c r="OQA80" s="121"/>
      <c r="OQB80" s="121"/>
      <c r="OQC80" s="121"/>
      <c r="OQD80" s="121"/>
      <c r="OQE80" s="121"/>
      <c r="OQF80" s="121"/>
      <c r="OQG80" s="121"/>
      <c r="OQH80" s="121"/>
      <c r="OQI80" s="121"/>
      <c r="OQJ80" s="121"/>
      <c r="OQK80" s="121"/>
      <c r="OQL80" s="121"/>
      <c r="OQM80" s="121"/>
      <c r="OQN80" s="121"/>
      <c r="OQO80" s="121"/>
      <c r="OQP80" s="121"/>
      <c r="OQQ80" s="121"/>
      <c r="OQR80" s="121"/>
      <c r="OQS80" s="121"/>
      <c r="OQT80" s="121"/>
      <c r="OQU80" s="121"/>
      <c r="OQV80" s="121"/>
      <c r="OQW80" s="121"/>
      <c r="OQX80" s="121"/>
      <c r="OQY80" s="121"/>
      <c r="OQZ80" s="121"/>
      <c r="ORA80" s="121"/>
      <c r="ORB80" s="121"/>
      <c r="ORC80" s="121"/>
      <c r="ORD80" s="121"/>
      <c r="ORE80" s="121"/>
      <c r="ORF80" s="121"/>
      <c r="ORG80" s="121"/>
      <c r="ORH80" s="121"/>
      <c r="ORI80" s="121"/>
      <c r="ORJ80" s="121"/>
      <c r="ORK80" s="121"/>
      <c r="ORL80" s="121"/>
      <c r="ORM80" s="121"/>
      <c r="ORN80" s="121"/>
      <c r="ORO80" s="121"/>
      <c r="ORP80" s="121"/>
      <c r="ORQ80" s="121"/>
      <c r="ORR80" s="121"/>
      <c r="ORS80" s="121"/>
      <c r="ORT80" s="121"/>
      <c r="ORU80" s="121"/>
      <c r="ORV80" s="121"/>
      <c r="ORW80" s="121"/>
      <c r="ORX80" s="121"/>
      <c r="ORY80" s="121"/>
      <c r="ORZ80" s="121"/>
      <c r="OSA80" s="121"/>
      <c r="OSB80" s="121"/>
      <c r="OSC80" s="121"/>
      <c r="OSD80" s="121"/>
      <c r="OSE80" s="121"/>
      <c r="OSF80" s="121"/>
      <c r="OSG80" s="121"/>
      <c r="OSH80" s="121"/>
      <c r="OSI80" s="121"/>
      <c r="OSJ80" s="121"/>
      <c r="OSK80" s="121"/>
      <c r="OSL80" s="121"/>
      <c r="OSM80" s="121"/>
      <c r="OSN80" s="121"/>
      <c r="OSO80" s="121"/>
      <c r="OSP80" s="121"/>
      <c r="OSQ80" s="121"/>
      <c r="OSR80" s="121"/>
      <c r="OSS80" s="121"/>
      <c r="OST80" s="121"/>
      <c r="OSU80" s="121"/>
      <c r="OSV80" s="121"/>
      <c r="OSW80" s="121"/>
      <c r="OSX80" s="121"/>
      <c r="OSY80" s="121"/>
      <c r="OSZ80" s="121"/>
      <c r="OTA80" s="121"/>
      <c r="OTB80" s="121"/>
      <c r="OTC80" s="121"/>
      <c r="OTD80" s="121"/>
      <c r="OTE80" s="121"/>
      <c r="OTF80" s="121"/>
      <c r="OTG80" s="121"/>
      <c r="OTH80" s="121"/>
      <c r="OTI80" s="121"/>
      <c r="OTJ80" s="121"/>
      <c r="OTK80" s="121"/>
      <c r="OTL80" s="121"/>
      <c r="OTM80" s="121"/>
      <c r="OTN80" s="121"/>
      <c r="OTO80" s="121"/>
      <c r="OTP80" s="121"/>
      <c r="OTQ80" s="121"/>
      <c r="OTR80" s="121"/>
      <c r="OTS80" s="121"/>
      <c r="OTT80" s="121"/>
      <c r="OTU80" s="121"/>
      <c r="OTV80" s="121"/>
      <c r="OTW80" s="121"/>
      <c r="OTX80" s="121"/>
      <c r="OTY80" s="121"/>
      <c r="OTZ80" s="121"/>
      <c r="OUA80" s="121"/>
      <c r="OUB80" s="121"/>
      <c r="OUC80" s="121"/>
      <c r="OUD80" s="121"/>
      <c r="OUE80" s="121"/>
      <c r="OUF80" s="121"/>
      <c r="OUG80" s="121"/>
      <c r="OUH80" s="121"/>
      <c r="OUI80" s="121"/>
      <c r="OUJ80" s="121"/>
      <c r="OUK80" s="121"/>
      <c r="OUL80" s="121"/>
      <c r="OUM80" s="121"/>
      <c r="OUN80" s="121"/>
      <c r="OUO80" s="121"/>
      <c r="OUP80" s="121"/>
      <c r="OUQ80" s="121"/>
      <c r="OUR80" s="121"/>
      <c r="OUS80" s="121"/>
      <c r="OUT80" s="121"/>
      <c r="OUU80" s="121"/>
      <c r="OUV80" s="121"/>
      <c r="OUW80" s="121"/>
      <c r="OUX80" s="121"/>
      <c r="OUY80" s="121"/>
      <c r="OUZ80" s="121"/>
      <c r="OVA80" s="121"/>
      <c r="OVB80" s="121"/>
      <c r="OVC80" s="121"/>
      <c r="OVD80" s="121"/>
      <c r="OVE80" s="121"/>
      <c r="OVF80" s="121"/>
      <c r="OVG80" s="121"/>
      <c r="OVH80" s="121"/>
      <c r="OVI80" s="121"/>
      <c r="OVJ80" s="121"/>
      <c r="OVK80" s="121"/>
      <c r="OVL80" s="121"/>
      <c r="OVM80" s="121"/>
      <c r="OVN80" s="121"/>
      <c r="OVO80" s="121"/>
      <c r="OVP80" s="121"/>
      <c r="OVQ80" s="121"/>
      <c r="OVR80" s="121"/>
      <c r="OVS80" s="121"/>
      <c r="OVT80" s="121"/>
      <c r="OVU80" s="121"/>
      <c r="OVV80" s="121"/>
      <c r="OVW80" s="121"/>
      <c r="OVX80" s="121"/>
      <c r="OVY80" s="121"/>
      <c r="OVZ80" s="121"/>
      <c r="OWA80" s="121"/>
      <c r="OWB80" s="121"/>
      <c r="OWC80" s="121"/>
      <c r="OWD80" s="121"/>
      <c r="OWE80" s="121"/>
      <c r="OWF80" s="121"/>
      <c r="OWG80" s="121"/>
      <c r="OWH80" s="121"/>
      <c r="OWI80" s="121"/>
      <c r="OWJ80" s="121"/>
      <c r="OWK80" s="121"/>
      <c r="OWL80" s="121"/>
      <c r="OWM80" s="121"/>
      <c r="OWN80" s="121"/>
      <c r="OWO80" s="121"/>
      <c r="OWP80" s="121"/>
      <c r="OWQ80" s="121"/>
      <c r="OWR80" s="121"/>
      <c r="OWS80" s="121"/>
      <c r="OWT80" s="121"/>
      <c r="OWU80" s="121"/>
      <c r="OWV80" s="121"/>
      <c r="OWW80" s="121"/>
      <c r="OWX80" s="121"/>
      <c r="OWY80" s="121"/>
      <c r="OWZ80" s="121"/>
      <c r="OXA80" s="121"/>
      <c r="OXB80" s="121"/>
      <c r="OXC80" s="121"/>
      <c r="OXD80" s="121"/>
      <c r="OXE80" s="121"/>
      <c r="OXF80" s="121"/>
      <c r="OXG80" s="121"/>
      <c r="OXH80" s="121"/>
      <c r="OXI80" s="121"/>
      <c r="OXJ80" s="121"/>
      <c r="OXK80" s="121"/>
      <c r="OXL80" s="121"/>
      <c r="OXM80" s="121"/>
      <c r="OXN80" s="121"/>
      <c r="OXO80" s="121"/>
      <c r="OXP80" s="121"/>
      <c r="OXQ80" s="121"/>
      <c r="OXR80" s="121"/>
      <c r="OXS80" s="121"/>
      <c r="OXT80" s="121"/>
      <c r="OXU80" s="121"/>
      <c r="OXV80" s="121"/>
      <c r="OXW80" s="121"/>
      <c r="OXX80" s="121"/>
      <c r="OXY80" s="121"/>
      <c r="OXZ80" s="121"/>
      <c r="OYA80" s="121"/>
      <c r="OYB80" s="121"/>
      <c r="OYC80" s="121"/>
      <c r="OYD80" s="121"/>
      <c r="OYE80" s="121"/>
      <c r="OYF80" s="121"/>
      <c r="OYG80" s="121"/>
      <c r="OYH80" s="121"/>
      <c r="OYI80" s="121"/>
      <c r="OYJ80" s="121"/>
      <c r="OYK80" s="121"/>
      <c r="OYL80" s="121"/>
      <c r="OYM80" s="121"/>
      <c r="OYN80" s="121"/>
      <c r="OYO80" s="121"/>
      <c r="OYP80" s="121"/>
      <c r="OYQ80" s="121"/>
      <c r="OYR80" s="121"/>
      <c r="OYS80" s="121"/>
      <c r="OYT80" s="121"/>
      <c r="OYU80" s="121"/>
      <c r="OYV80" s="121"/>
      <c r="OYW80" s="121"/>
      <c r="OYX80" s="121"/>
      <c r="OYY80" s="121"/>
      <c r="OYZ80" s="121"/>
      <c r="OZA80" s="121"/>
      <c r="OZB80" s="121"/>
      <c r="OZC80" s="121"/>
      <c r="OZD80" s="121"/>
      <c r="OZE80" s="121"/>
      <c r="OZF80" s="121"/>
      <c r="OZG80" s="121"/>
      <c r="OZH80" s="121"/>
      <c r="OZI80" s="121"/>
      <c r="OZJ80" s="121"/>
      <c r="OZK80" s="121"/>
      <c r="OZL80" s="121"/>
      <c r="OZM80" s="121"/>
      <c r="OZN80" s="121"/>
      <c r="OZO80" s="121"/>
      <c r="OZP80" s="121"/>
      <c r="OZQ80" s="121"/>
      <c r="OZR80" s="121"/>
      <c r="OZS80" s="121"/>
      <c r="OZT80" s="121"/>
      <c r="OZU80" s="121"/>
      <c r="OZV80" s="121"/>
      <c r="OZW80" s="121"/>
      <c r="OZX80" s="121"/>
      <c r="OZY80" s="121"/>
      <c r="OZZ80" s="121"/>
      <c r="PAA80" s="121"/>
      <c r="PAB80" s="121"/>
      <c r="PAC80" s="121"/>
      <c r="PAD80" s="121"/>
      <c r="PAE80" s="121"/>
      <c r="PAF80" s="121"/>
      <c r="PAG80" s="121"/>
      <c r="PAH80" s="121"/>
      <c r="PAI80" s="121"/>
      <c r="PAJ80" s="121"/>
      <c r="PAK80" s="121"/>
      <c r="PAL80" s="121"/>
      <c r="PAM80" s="121"/>
      <c r="PAN80" s="121"/>
      <c r="PAO80" s="121"/>
      <c r="PAP80" s="121"/>
      <c r="PAQ80" s="121"/>
      <c r="PAR80" s="121"/>
      <c r="PAS80" s="121"/>
      <c r="PAT80" s="121"/>
      <c r="PAU80" s="121"/>
      <c r="PAV80" s="121"/>
      <c r="PAW80" s="121"/>
      <c r="PAX80" s="121"/>
      <c r="PAY80" s="121"/>
      <c r="PAZ80" s="121"/>
      <c r="PBA80" s="121"/>
      <c r="PBB80" s="121"/>
      <c r="PBC80" s="121"/>
      <c r="PBD80" s="121"/>
      <c r="PBE80" s="121"/>
      <c r="PBF80" s="121"/>
      <c r="PBG80" s="121"/>
      <c r="PBH80" s="121"/>
      <c r="PBI80" s="121"/>
      <c r="PBJ80" s="121"/>
      <c r="PBK80" s="121"/>
      <c r="PBL80" s="121"/>
      <c r="PBM80" s="121"/>
      <c r="PBN80" s="121"/>
      <c r="PBO80" s="121"/>
      <c r="PBP80" s="121"/>
      <c r="PBQ80" s="121"/>
      <c r="PBR80" s="121"/>
      <c r="PBS80" s="121"/>
      <c r="PBT80" s="121"/>
      <c r="PBU80" s="121"/>
      <c r="PBV80" s="121"/>
      <c r="PBW80" s="121"/>
      <c r="PBX80" s="121"/>
      <c r="PBY80" s="121"/>
      <c r="PBZ80" s="121"/>
      <c r="PCA80" s="121"/>
      <c r="PCB80" s="121"/>
      <c r="PCC80" s="121"/>
      <c r="PCD80" s="121"/>
      <c r="PCE80" s="121"/>
      <c r="PCF80" s="121"/>
      <c r="PCG80" s="121"/>
      <c r="PCH80" s="121"/>
      <c r="PCI80" s="121"/>
      <c r="PCJ80" s="121"/>
      <c r="PCK80" s="121"/>
      <c r="PCL80" s="121"/>
      <c r="PCM80" s="121"/>
      <c r="PCN80" s="121"/>
      <c r="PCO80" s="121"/>
      <c r="PCP80" s="121"/>
      <c r="PCQ80" s="121"/>
      <c r="PCR80" s="121"/>
      <c r="PCS80" s="121"/>
      <c r="PCT80" s="121"/>
      <c r="PCU80" s="121"/>
      <c r="PCV80" s="121"/>
      <c r="PCW80" s="121"/>
      <c r="PCX80" s="121"/>
      <c r="PCY80" s="121"/>
      <c r="PCZ80" s="121"/>
      <c r="PDA80" s="121"/>
      <c r="PDB80" s="121"/>
      <c r="PDC80" s="121"/>
      <c r="PDD80" s="121"/>
      <c r="PDE80" s="121"/>
      <c r="PDF80" s="121"/>
      <c r="PDG80" s="121"/>
      <c r="PDH80" s="121"/>
      <c r="PDI80" s="121"/>
      <c r="PDJ80" s="121"/>
      <c r="PDK80" s="121"/>
      <c r="PDL80" s="121"/>
      <c r="PDM80" s="121"/>
      <c r="PDN80" s="121"/>
      <c r="PDO80" s="121"/>
      <c r="PDP80" s="121"/>
      <c r="PDQ80" s="121"/>
      <c r="PDR80" s="121"/>
      <c r="PDS80" s="121"/>
      <c r="PDT80" s="121"/>
      <c r="PDU80" s="121"/>
      <c r="PDV80" s="121"/>
      <c r="PDW80" s="121"/>
      <c r="PDX80" s="121"/>
      <c r="PDY80" s="121"/>
      <c r="PDZ80" s="121"/>
      <c r="PEA80" s="121"/>
      <c r="PEB80" s="121"/>
      <c r="PEC80" s="121"/>
      <c r="PED80" s="121"/>
      <c r="PEE80" s="121"/>
      <c r="PEF80" s="121"/>
      <c r="PEG80" s="121"/>
      <c r="PEH80" s="121"/>
      <c r="PEI80" s="121"/>
      <c r="PEJ80" s="121"/>
      <c r="PEK80" s="121"/>
      <c r="PEL80" s="121"/>
      <c r="PEM80" s="121"/>
      <c r="PEN80" s="121"/>
      <c r="PEO80" s="121"/>
      <c r="PEP80" s="121"/>
      <c r="PEQ80" s="121"/>
      <c r="PER80" s="121"/>
      <c r="PES80" s="121"/>
      <c r="PET80" s="121"/>
      <c r="PEU80" s="121"/>
      <c r="PEV80" s="121"/>
      <c r="PEW80" s="121"/>
      <c r="PEX80" s="121"/>
      <c r="PEY80" s="121"/>
      <c r="PEZ80" s="121"/>
      <c r="PFA80" s="121"/>
      <c r="PFB80" s="121"/>
      <c r="PFC80" s="121"/>
      <c r="PFD80" s="121"/>
      <c r="PFE80" s="121"/>
      <c r="PFF80" s="121"/>
      <c r="PFG80" s="121"/>
      <c r="PFH80" s="121"/>
      <c r="PFI80" s="121"/>
      <c r="PFJ80" s="121"/>
      <c r="PFK80" s="121"/>
      <c r="PFL80" s="121"/>
      <c r="PFM80" s="121"/>
      <c r="PFN80" s="121"/>
      <c r="PFO80" s="121"/>
      <c r="PFP80" s="121"/>
      <c r="PFQ80" s="121"/>
      <c r="PFR80" s="121"/>
      <c r="PFS80" s="121"/>
      <c r="PFT80" s="121"/>
      <c r="PFU80" s="121"/>
      <c r="PFV80" s="121"/>
      <c r="PFW80" s="121"/>
      <c r="PFX80" s="121"/>
      <c r="PFY80" s="121"/>
      <c r="PFZ80" s="121"/>
      <c r="PGA80" s="121"/>
      <c r="PGB80" s="121"/>
      <c r="PGC80" s="121"/>
      <c r="PGD80" s="121"/>
      <c r="PGE80" s="121"/>
      <c r="PGF80" s="121"/>
      <c r="PGG80" s="121"/>
      <c r="PGH80" s="121"/>
      <c r="PGI80" s="121"/>
      <c r="PGJ80" s="121"/>
      <c r="PGK80" s="121"/>
      <c r="PGL80" s="121"/>
      <c r="PGM80" s="121"/>
      <c r="PGN80" s="121"/>
      <c r="PGO80" s="121"/>
      <c r="PGP80" s="121"/>
      <c r="PGQ80" s="121"/>
      <c r="PGR80" s="121"/>
      <c r="PGS80" s="121"/>
      <c r="PGT80" s="121"/>
      <c r="PGU80" s="121"/>
      <c r="PGV80" s="121"/>
      <c r="PGW80" s="121"/>
      <c r="PGX80" s="121"/>
      <c r="PGY80" s="121"/>
      <c r="PGZ80" s="121"/>
      <c r="PHA80" s="121"/>
      <c r="PHB80" s="121"/>
      <c r="PHC80" s="121"/>
      <c r="PHD80" s="121"/>
      <c r="PHE80" s="121"/>
      <c r="PHF80" s="121"/>
      <c r="PHG80" s="121"/>
      <c r="PHH80" s="121"/>
      <c r="PHI80" s="121"/>
      <c r="PHJ80" s="121"/>
      <c r="PHK80" s="121"/>
      <c r="PHL80" s="121"/>
      <c r="PHM80" s="121"/>
      <c r="PHN80" s="121"/>
      <c r="PHO80" s="121"/>
      <c r="PHP80" s="121"/>
      <c r="PHQ80" s="121"/>
      <c r="PHR80" s="121"/>
      <c r="PHS80" s="121"/>
      <c r="PHT80" s="121"/>
      <c r="PHU80" s="121"/>
      <c r="PHV80" s="121"/>
      <c r="PHW80" s="121"/>
      <c r="PHX80" s="121"/>
      <c r="PHY80" s="121"/>
      <c r="PHZ80" s="121"/>
      <c r="PIA80" s="121"/>
      <c r="PIB80" s="121"/>
      <c r="PIC80" s="121"/>
      <c r="PID80" s="121"/>
      <c r="PIE80" s="121"/>
      <c r="PIF80" s="121"/>
      <c r="PIG80" s="121"/>
      <c r="PIH80" s="121"/>
      <c r="PII80" s="121"/>
      <c r="PIJ80" s="121"/>
      <c r="PIK80" s="121"/>
      <c r="PIL80" s="121"/>
      <c r="PIM80" s="121"/>
      <c r="PIN80" s="121"/>
      <c r="PIO80" s="121"/>
      <c r="PIP80" s="121"/>
      <c r="PIQ80" s="121"/>
      <c r="PIR80" s="121"/>
      <c r="PIS80" s="121"/>
      <c r="PIT80" s="121"/>
      <c r="PIU80" s="121"/>
      <c r="PIV80" s="121"/>
      <c r="PIW80" s="121"/>
      <c r="PIX80" s="121"/>
      <c r="PIY80" s="121"/>
      <c r="PIZ80" s="121"/>
      <c r="PJA80" s="121"/>
      <c r="PJB80" s="121"/>
      <c r="PJC80" s="121"/>
      <c r="PJD80" s="121"/>
      <c r="PJE80" s="121"/>
      <c r="PJF80" s="121"/>
      <c r="PJG80" s="121"/>
      <c r="PJH80" s="121"/>
      <c r="PJI80" s="121"/>
      <c r="PJJ80" s="121"/>
      <c r="PJK80" s="121"/>
      <c r="PJL80" s="121"/>
      <c r="PJM80" s="121"/>
      <c r="PJN80" s="121"/>
      <c r="PJO80" s="121"/>
      <c r="PJP80" s="121"/>
      <c r="PJQ80" s="121"/>
      <c r="PJR80" s="121"/>
      <c r="PJS80" s="121"/>
      <c r="PJT80" s="121"/>
      <c r="PJU80" s="121"/>
      <c r="PJV80" s="121"/>
      <c r="PJW80" s="121"/>
      <c r="PJX80" s="121"/>
      <c r="PJY80" s="121"/>
      <c r="PJZ80" s="121"/>
      <c r="PKA80" s="121"/>
      <c r="PKB80" s="121"/>
      <c r="PKC80" s="121"/>
      <c r="PKD80" s="121"/>
      <c r="PKE80" s="121"/>
      <c r="PKF80" s="121"/>
      <c r="PKG80" s="121"/>
      <c r="PKH80" s="121"/>
      <c r="PKI80" s="121"/>
      <c r="PKJ80" s="121"/>
      <c r="PKK80" s="121"/>
      <c r="PKL80" s="121"/>
      <c r="PKM80" s="121"/>
      <c r="PKN80" s="121"/>
      <c r="PKO80" s="121"/>
      <c r="PKP80" s="121"/>
      <c r="PKQ80" s="121"/>
      <c r="PKR80" s="121"/>
      <c r="PKS80" s="121"/>
      <c r="PKT80" s="121"/>
      <c r="PKU80" s="121"/>
      <c r="PKV80" s="121"/>
      <c r="PKW80" s="121"/>
      <c r="PKX80" s="121"/>
      <c r="PKY80" s="121"/>
      <c r="PKZ80" s="121"/>
      <c r="PLA80" s="121"/>
      <c r="PLB80" s="121"/>
      <c r="PLC80" s="121"/>
      <c r="PLD80" s="121"/>
      <c r="PLE80" s="121"/>
      <c r="PLF80" s="121"/>
      <c r="PLG80" s="121"/>
      <c r="PLH80" s="121"/>
      <c r="PLI80" s="121"/>
      <c r="PLJ80" s="121"/>
      <c r="PLK80" s="121"/>
      <c r="PLL80" s="121"/>
      <c r="PLM80" s="121"/>
      <c r="PLN80" s="121"/>
      <c r="PLO80" s="121"/>
      <c r="PLP80" s="121"/>
      <c r="PLQ80" s="121"/>
      <c r="PLR80" s="121"/>
      <c r="PLS80" s="121"/>
      <c r="PLT80" s="121"/>
      <c r="PLU80" s="121"/>
      <c r="PLV80" s="121"/>
      <c r="PLW80" s="121"/>
      <c r="PLX80" s="121"/>
      <c r="PLY80" s="121"/>
      <c r="PLZ80" s="121"/>
      <c r="PMA80" s="121"/>
      <c r="PMB80" s="121"/>
      <c r="PMC80" s="121"/>
      <c r="PMD80" s="121"/>
      <c r="PME80" s="121"/>
      <c r="PMF80" s="121"/>
      <c r="PMG80" s="121"/>
      <c r="PMH80" s="121"/>
      <c r="PMI80" s="121"/>
      <c r="PMJ80" s="121"/>
      <c r="PMK80" s="121"/>
      <c r="PML80" s="121"/>
      <c r="PMM80" s="121"/>
      <c r="PMN80" s="121"/>
      <c r="PMO80" s="121"/>
      <c r="PMP80" s="121"/>
      <c r="PMQ80" s="121"/>
      <c r="PMR80" s="121"/>
      <c r="PMS80" s="121"/>
      <c r="PMT80" s="121"/>
      <c r="PMU80" s="121"/>
      <c r="PMV80" s="121"/>
      <c r="PMW80" s="121"/>
      <c r="PMX80" s="121"/>
      <c r="PMY80" s="121"/>
      <c r="PMZ80" s="121"/>
      <c r="PNA80" s="121"/>
      <c r="PNB80" s="121"/>
      <c r="PNC80" s="121"/>
      <c r="PND80" s="121"/>
      <c r="PNE80" s="121"/>
      <c r="PNF80" s="121"/>
      <c r="PNG80" s="121"/>
      <c r="PNH80" s="121"/>
      <c r="PNI80" s="121"/>
      <c r="PNJ80" s="121"/>
      <c r="PNK80" s="121"/>
      <c r="PNL80" s="121"/>
      <c r="PNM80" s="121"/>
      <c r="PNN80" s="121"/>
      <c r="PNO80" s="121"/>
      <c r="PNP80" s="121"/>
      <c r="PNQ80" s="121"/>
      <c r="PNR80" s="121"/>
      <c r="PNS80" s="121"/>
      <c r="PNT80" s="121"/>
      <c r="PNU80" s="121"/>
      <c r="PNV80" s="121"/>
      <c r="PNW80" s="121"/>
      <c r="PNX80" s="121"/>
      <c r="PNY80" s="121"/>
      <c r="PNZ80" s="121"/>
      <c r="POA80" s="121"/>
      <c r="POB80" s="121"/>
      <c r="POC80" s="121"/>
      <c r="POD80" s="121"/>
      <c r="POE80" s="121"/>
      <c r="POF80" s="121"/>
      <c r="POG80" s="121"/>
      <c r="POH80" s="121"/>
      <c r="POI80" s="121"/>
      <c r="POJ80" s="121"/>
      <c r="POK80" s="121"/>
      <c r="POL80" s="121"/>
      <c r="POM80" s="121"/>
      <c r="PON80" s="121"/>
      <c r="POO80" s="121"/>
      <c r="POP80" s="121"/>
      <c r="POQ80" s="121"/>
      <c r="POR80" s="121"/>
      <c r="POS80" s="121"/>
      <c r="POT80" s="121"/>
      <c r="POU80" s="121"/>
      <c r="POV80" s="121"/>
      <c r="POW80" s="121"/>
      <c r="POX80" s="121"/>
      <c r="POY80" s="121"/>
      <c r="POZ80" s="121"/>
      <c r="PPA80" s="121"/>
      <c r="PPB80" s="121"/>
      <c r="PPC80" s="121"/>
      <c r="PPD80" s="121"/>
      <c r="PPE80" s="121"/>
      <c r="PPF80" s="121"/>
      <c r="PPG80" s="121"/>
      <c r="PPH80" s="121"/>
      <c r="PPI80" s="121"/>
      <c r="PPJ80" s="121"/>
      <c r="PPK80" s="121"/>
      <c r="PPL80" s="121"/>
      <c r="PPM80" s="121"/>
      <c r="PPN80" s="121"/>
      <c r="PPO80" s="121"/>
      <c r="PPP80" s="121"/>
      <c r="PPQ80" s="121"/>
      <c r="PPR80" s="121"/>
      <c r="PPS80" s="121"/>
      <c r="PPT80" s="121"/>
      <c r="PPU80" s="121"/>
      <c r="PPV80" s="121"/>
      <c r="PPW80" s="121"/>
      <c r="PPX80" s="121"/>
      <c r="PPY80" s="121"/>
      <c r="PPZ80" s="121"/>
      <c r="PQA80" s="121"/>
      <c r="PQB80" s="121"/>
      <c r="PQC80" s="121"/>
      <c r="PQD80" s="121"/>
      <c r="PQE80" s="121"/>
      <c r="PQF80" s="121"/>
      <c r="PQG80" s="121"/>
      <c r="PQH80" s="121"/>
      <c r="PQI80" s="121"/>
      <c r="PQJ80" s="121"/>
      <c r="PQK80" s="121"/>
      <c r="PQL80" s="121"/>
      <c r="PQM80" s="121"/>
      <c r="PQN80" s="121"/>
      <c r="PQO80" s="121"/>
      <c r="PQP80" s="121"/>
      <c r="PQQ80" s="121"/>
      <c r="PQR80" s="121"/>
      <c r="PQS80" s="121"/>
      <c r="PQT80" s="121"/>
      <c r="PQU80" s="121"/>
      <c r="PQV80" s="121"/>
      <c r="PQW80" s="121"/>
      <c r="PQX80" s="121"/>
      <c r="PQY80" s="121"/>
      <c r="PQZ80" s="121"/>
      <c r="PRA80" s="121"/>
      <c r="PRB80" s="121"/>
      <c r="PRC80" s="121"/>
      <c r="PRD80" s="121"/>
      <c r="PRE80" s="121"/>
      <c r="PRF80" s="121"/>
      <c r="PRG80" s="121"/>
      <c r="PRH80" s="121"/>
      <c r="PRI80" s="121"/>
      <c r="PRJ80" s="121"/>
      <c r="PRK80" s="121"/>
      <c r="PRL80" s="121"/>
      <c r="PRM80" s="121"/>
      <c r="PRN80" s="121"/>
      <c r="PRO80" s="121"/>
      <c r="PRP80" s="121"/>
      <c r="PRQ80" s="121"/>
      <c r="PRR80" s="121"/>
      <c r="PRS80" s="121"/>
      <c r="PRT80" s="121"/>
      <c r="PRU80" s="121"/>
      <c r="PRV80" s="121"/>
      <c r="PRW80" s="121"/>
      <c r="PRX80" s="121"/>
      <c r="PRY80" s="121"/>
      <c r="PRZ80" s="121"/>
      <c r="PSA80" s="121"/>
      <c r="PSB80" s="121"/>
      <c r="PSC80" s="121"/>
      <c r="PSD80" s="121"/>
      <c r="PSE80" s="121"/>
      <c r="PSF80" s="121"/>
      <c r="PSG80" s="121"/>
      <c r="PSH80" s="121"/>
      <c r="PSI80" s="121"/>
      <c r="PSJ80" s="121"/>
      <c r="PSK80" s="121"/>
      <c r="PSL80" s="121"/>
      <c r="PSM80" s="121"/>
      <c r="PSN80" s="121"/>
      <c r="PSO80" s="121"/>
      <c r="PSP80" s="121"/>
      <c r="PSQ80" s="121"/>
      <c r="PSR80" s="121"/>
      <c r="PSS80" s="121"/>
      <c r="PST80" s="121"/>
      <c r="PSU80" s="121"/>
      <c r="PSV80" s="121"/>
      <c r="PSW80" s="121"/>
      <c r="PSX80" s="121"/>
      <c r="PSY80" s="121"/>
      <c r="PSZ80" s="121"/>
      <c r="PTA80" s="121"/>
      <c r="PTB80" s="121"/>
      <c r="PTC80" s="121"/>
      <c r="PTD80" s="121"/>
      <c r="PTE80" s="121"/>
      <c r="PTF80" s="121"/>
      <c r="PTG80" s="121"/>
      <c r="PTH80" s="121"/>
      <c r="PTI80" s="121"/>
      <c r="PTJ80" s="121"/>
      <c r="PTK80" s="121"/>
      <c r="PTL80" s="121"/>
      <c r="PTM80" s="121"/>
      <c r="PTN80" s="121"/>
      <c r="PTO80" s="121"/>
      <c r="PTP80" s="121"/>
      <c r="PTQ80" s="121"/>
      <c r="PTR80" s="121"/>
      <c r="PTS80" s="121"/>
      <c r="PTT80" s="121"/>
      <c r="PTU80" s="121"/>
      <c r="PTV80" s="121"/>
      <c r="PTW80" s="121"/>
      <c r="PTX80" s="121"/>
      <c r="PTY80" s="121"/>
      <c r="PTZ80" s="121"/>
      <c r="PUA80" s="121"/>
      <c r="PUB80" s="121"/>
      <c r="PUC80" s="121"/>
      <c r="PUD80" s="121"/>
      <c r="PUE80" s="121"/>
      <c r="PUF80" s="121"/>
      <c r="PUG80" s="121"/>
      <c r="PUH80" s="121"/>
      <c r="PUI80" s="121"/>
      <c r="PUJ80" s="121"/>
      <c r="PUK80" s="121"/>
      <c r="PUL80" s="121"/>
      <c r="PUM80" s="121"/>
      <c r="PUN80" s="121"/>
      <c r="PUO80" s="121"/>
      <c r="PUP80" s="121"/>
      <c r="PUQ80" s="121"/>
      <c r="PUR80" s="121"/>
      <c r="PUS80" s="121"/>
      <c r="PUT80" s="121"/>
      <c r="PUU80" s="121"/>
      <c r="PUV80" s="121"/>
      <c r="PUW80" s="121"/>
      <c r="PUX80" s="121"/>
      <c r="PUY80" s="121"/>
      <c r="PUZ80" s="121"/>
      <c r="PVA80" s="121"/>
      <c r="PVB80" s="121"/>
      <c r="PVC80" s="121"/>
      <c r="PVD80" s="121"/>
      <c r="PVE80" s="121"/>
      <c r="PVF80" s="121"/>
      <c r="PVG80" s="121"/>
      <c r="PVH80" s="121"/>
      <c r="PVI80" s="121"/>
      <c r="PVJ80" s="121"/>
      <c r="PVK80" s="121"/>
      <c r="PVL80" s="121"/>
      <c r="PVM80" s="121"/>
      <c r="PVN80" s="121"/>
      <c r="PVO80" s="121"/>
      <c r="PVP80" s="121"/>
      <c r="PVQ80" s="121"/>
      <c r="PVR80" s="121"/>
      <c r="PVS80" s="121"/>
      <c r="PVT80" s="121"/>
      <c r="PVU80" s="121"/>
      <c r="PVV80" s="121"/>
      <c r="PVW80" s="121"/>
      <c r="PVX80" s="121"/>
      <c r="PVY80" s="121"/>
      <c r="PVZ80" s="121"/>
      <c r="PWA80" s="121"/>
      <c r="PWB80" s="121"/>
      <c r="PWC80" s="121"/>
      <c r="PWD80" s="121"/>
      <c r="PWE80" s="121"/>
      <c r="PWF80" s="121"/>
      <c r="PWG80" s="121"/>
      <c r="PWH80" s="121"/>
      <c r="PWI80" s="121"/>
      <c r="PWJ80" s="121"/>
      <c r="PWK80" s="121"/>
      <c r="PWL80" s="121"/>
      <c r="PWM80" s="121"/>
      <c r="PWN80" s="121"/>
      <c r="PWO80" s="121"/>
      <c r="PWP80" s="121"/>
      <c r="PWQ80" s="121"/>
      <c r="PWR80" s="121"/>
      <c r="PWS80" s="121"/>
      <c r="PWT80" s="121"/>
      <c r="PWU80" s="121"/>
      <c r="PWV80" s="121"/>
      <c r="PWW80" s="121"/>
      <c r="PWX80" s="121"/>
      <c r="PWY80" s="121"/>
      <c r="PWZ80" s="121"/>
      <c r="PXA80" s="121"/>
      <c r="PXB80" s="121"/>
      <c r="PXC80" s="121"/>
      <c r="PXD80" s="121"/>
      <c r="PXE80" s="121"/>
      <c r="PXF80" s="121"/>
      <c r="PXG80" s="121"/>
      <c r="PXH80" s="121"/>
      <c r="PXI80" s="121"/>
      <c r="PXJ80" s="121"/>
      <c r="PXK80" s="121"/>
      <c r="PXL80" s="121"/>
      <c r="PXM80" s="121"/>
      <c r="PXN80" s="121"/>
      <c r="PXO80" s="121"/>
      <c r="PXP80" s="121"/>
      <c r="PXQ80" s="121"/>
      <c r="PXR80" s="121"/>
      <c r="PXS80" s="121"/>
      <c r="PXT80" s="121"/>
      <c r="PXU80" s="121"/>
      <c r="PXV80" s="121"/>
      <c r="PXW80" s="121"/>
      <c r="PXX80" s="121"/>
      <c r="PXY80" s="121"/>
      <c r="PXZ80" s="121"/>
      <c r="PYA80" s="121"/>
      <c r="PYB80" s="121"/>
      <c r="PYC80" s="121"/>
      <c r="PYD80" s="121"/>
      <c r="PYE80" s="121"/>
      <c r="PYF80" s="121"/>
      <c r="PYG80" s="121"/>
      <c r="PYH80" s="121"/>
      <c r="PYI80" s="121"/>
      <c r="PYJ80" s="121"/>
      <c r="PYK80" s="121"/>
      <c r="PYL80" s="121"/>
      <c r="PYM80" s="121"/>
      <c r="PYN80" s="121"/>
      <c r="PYO80" s="121"/>
      <c r="PYP80" s="121"/>
      <c r="PYQ80" s="121"/>
      <c r="PYR80" s="121"/>
      <c r="PYS80" s="121"/>
      <c r="PYT80" s="121"/>
      <c r="PYU80" s="121"/>
      <c r="PYV80" s="121"/>
      <c r="PYW80" s="121"/>
      <c r="PYX80" s="121"/>
      <c r="PYY80" s="121"/>
      <c r="PYZ80" s="121"/>
      <c r="PZA80" s="121"/>
      <c r="PZB80" s="121"/>
      <c r="PZC80" s="121"/>
      <c r="PZD80" s="121"/>
      <c r="PZE80" s="121"/>
      <c r="PZF80" s="121"/>
      <c r="PZG80" s="121"/>
      <c r="PZH80" s="121"/>
      <c r="PZI80" s="121"/>
      <c r="PZJ80" s="121"/>
      <c r="PZK80" s="121"/>
      <c r="PZL80" s="121"/>
      <c r="PZM80" s="121"/>
      <c r="PZN80" s="121"/>
      <c r="PZO80" s="121"/>
      <c r="PZP80" s="121"/>
      <c r="PZQ80" s="121"/>
      <c r="PZR80" s="121"/>
      <c r="PZS80" s="121"/>
      <c r="PZT80" s="121"/>
      <c r="PZU80" s="121"/>
      <c r="PZV80" s="121"/>
      <c r="PZW80" s="121"/>
      <c r="PZX80" s="121"/>
      <c r="PZY80" s="121"/>
      <c r="PZZ80" s="121"/>
      <c r="QAA80" s="121"/>
      <c r="QAB80" s="121"/>
      <c r="QAC80" s="121"/>
      <c r="QAD80" s="121"/>
      <c r="QAE80" s="121"/>
      <c r="QAF80" s="121"/>
      <c r="QAG80" s="121"/>
      <c r="QAH80" s="121"/>
      <c r="QAI80" s="121"/>
      <c r="QAJ80" s="121"/>
      <c r="QAK80" s="121"/>
      <c r="QAL80" s="121"/>
      <c r="QAM80" s="121"/>
      <c r="QAN80" s="121"/>
      <c r="QAO80" s="121"/>
      <c r="QAP80" s="121"/>
      <c r="QAQ80" s="121"/>
      <c r="QAR80" s="121"/>
      <c r="QAS80" s="121"/>
      <c r="QAT80" s="121"/>
      <c r="QAU80" s="121"/>
      <c r="QAV80" s="121"/>
      <c r="QAW80" s="121"/>
      <c r="QAX80" s="121"/>
      <c r="QAY80" s="121"/>
      <c r="QAZ80" s="121"/>
      <c r="QBA80" s="121"/>
      <c r="QBB80" s="121"/>
      <c r="QBC80" s="121"/>
      <c r="QBD80" s="121"/>
      <c r="QBE80" s="121"/>
      <c r="QBF80" s="121"/>
      <c r="QBG80" s="121"/>
      <c r="QBH80" s="121"/>
      <c r="QBI80" s="121"/>
      <c r="QBJ80" s="121"/>
      <c r="QBK80" s="121"/>
      <c r="QBL80" s="121"/>
      <c r="QBM80" s="121"/>
      <c r="QBN80" s="121"/>
      <c r="QBO80" s="121"/>
      <c r="QBP80" s="121"/>
      <c r="QBQ80" s="121"/>
      <c r="QBR80" s="121"/>
      <c r="QBS80" s="121"/>
      <c r="QBT80" s="121"/>
      <c r="QBU80" s="121"/>
      <c r="QBV80" s="121"/>
      <c r="QBW80" s="121"/>
      <c r="QBX80" s="121"/>
      <c r="QBY80" s="121"/>
      <c r="QBZ80" s="121"/>
      <c r="QCA80" s="121"/>
      <c r="QCB80" s="121"/>
      <c r="QCC80" s="121"/>
      <c r="QCD80" s="121"/>
      <c r="QCE80" s="121"/>
      <c r="QCF80" s="121"/>
      <c r="QCG80" s="121"/>
      <c r="QCH80" s="121"/>
      <c r="QCI80" s="121"/>
      <c r="QCJ80" s="121"/>
      <c r="QCK80" s="121"/>
      <c r="QCL80" s="121"/>
      <c r="QCM80" s="121"/>
      <c r="QCN80" s="121"/>
      <c r="QCO80" s="121"/>
      <c r="QCP80" s="121"/>
      <c r="QCQ80" s="121"/>
      <c r="QCR80" s="121"/>
      <c r="QCS80" s="121"/>
      <c r="QCT80" s="121"/>
      <c r="QCU80" s="121"/>
      <c r="QCV80" s="121"/>
      <c r="QCW80" s="121"/>
      <c r="QCX80" s="121"/>
      <c r="QCY80" s="121"/>
      <c r="QCZ80" s="121"/>
      <c r="QDA80" s="121"/>
      <c r="QDB80" s="121"/>
      <c r="QDC80" s="121"/>
      <c r="QDD80" s="121"/>
      <c r="QDE80" s="121"/>
      <c r="QDF80" s="121"/>
      <c r="QDG80" s="121"/>
      <c r="QDH80" s="121"/>
      <c r="QDI80" s="121"/>
      <c r="QDJ80" s="121"/>
      <c r="QDK80" s="121"/>
      <c r="QDL80" s="121"/>
      <c r="QDM80" s="121"/>
      <c r="QDN80" s="121"/>
      <c r="QDO80" s="121"/>
      <c r="QDP80" s="121"/>
      <c r="QDQ80" s="121"/>
      <c r="QDR80" s="121"/>
      <c r="QDS80" s="121"/>
      <c r="QDT80" s="121"/>
      <c r="QDU80" s="121"/>
      <c r="QDV80" s="121"/>
      <c r="QDW80" s="121"/>
      <c r="QDX80" s="121"/>
      <c r="QDY80" s="121"/>
      <c r="QDZ80" s="121"/>
      <c r="QEA80" s="121"/>
      <c r="QEB80" s="121"/>
      <c r="QEC80" s="121"/>
      <c r="QED80" s="121"/>
      <c r="QEE80" s="121"/>
      <c r="QEF80" s="121"/>
      <c r="QEG80" s="121"/>
      <c r="QEH80" s="121"/>
      <c r="QEI80" s="121"/>
      <c r="QEJ80" s="121"/>
      <c r="QEK80" s="121"/>
      <c r="QEL80" s="121"/>
      <c r="QEM80" s="121"/>
      <c r="QEN80" s="121"/>
      <c r="QEO80" s="121"/>
      <c r="QEP80" s="121"/>
      <c r="QEQ80" s="121"/>
      <c r="QER80" s="121"/>
      <c r="QES80" s="121"/>
      <c r="QET80" s="121"/>
      <c r="QEU80" s="121"/>
      <c r="QEV80" s="121"/>
      <c r="QEW80" s="121"/>
      <c r="QEX80" s="121"/>
      <c r="QEY80" s="121"/>
      <c r="QEZ80" s="121"/>
      <c r="QFA80" s="121"/>
      <c r="QFB80" s="121"/>
      <c r="QFC80" s="121"/>
      <c r="QFD80" s="121"/>
      <c r="QFE80" s="121"/>
      <c r="QFF80" s="121"/>
      <c r="QFG80" s="121"/>
      <c r="QFH80" s="121"/>
      <c r="QFI80" s="121"/>
      <c r="QFJ80" s="121"/>
      <c r="QFK80" s="121"/>
      <c r="QFL80" s="121"/>
      <c r="QFM80" s="121"/>
      <c r="QFN80" s="121"/>
      <c r="QFO80" s="121"/>
      <c r="QFP80" s="121"/>
      <c r="QFQ80" s="121"/>
      <c r="QFR80" s="121"/>
      <c r="QFS80" s="121"/>
      <c r="QFT80" s="121"/>
      <c r="QFU80" s="121"/>
      <c r="QFV80" s="121"/>
      <c r="QFW80" s="121"/>
      <c r="QFX80" s="121"/>
      <c r="QFY80" s="121"/>
      <c r="QFZ80" s="121"/>
      <c r="QGA80" s="121"/>
      <c r="QGB80" s="121"/>
      <c r="QGC80" s="121"/>
      <c r="QGD80" s="121"/>
      <c r="QGE80" s="121"/>
      <c r="QGF80" s="121"/>
      <c r="QGG80" s="121"/>
      <c r="QGH80" s="121"/>
      <c r="QGI80" s="121"/>
      <c r="QGJ80" s="121"/>
      <c r="QGK80" s="121"/>
      <c r="QGL80" s="121"/>
      <c r="QGM80" s="121"/>
      <c r="QGN80" s="121"/>
      <c r="QGO80" s="121"/>
      <c r="QGP80" s="121"/>
      <c r="QGQ80" s="121"/>
      <c r="QGR80" s="121"/>
      <c r="QGS80" s="121"/>
      <c r="QGT80" s="121"/>
      <c r="QGU80" s="121"/>
      <c r="QGV80" s="121"/>
      <c r="QGW80" s="121"/>
      <c r="QGX80" s="121"/>
      <c r="QGY80" s="121"/>
      <c r="QGZ80" s="121"/>
      <c r="QHA80" s="121"/>
      <c r="QHB80" s="121"/>
      <c r="QHC80" s="121"/>
      <c r="QHD80" s="121"/>
      <c r="QHE80" s="121"/>
      <c r="QHF80" s="121"/>
      <c r="QHG80" s="121"/>
      <c r="QHH80" s="121"/>
      <c r="QHI80" s="121"/>
      <c r="QHJ80" s="121"/>
      <c r="QHK80" s="121"/>
      <c r="QHL80" s="121"/>
      <c r="QHM80" s="121"/>
      <c r="QHN80" s="121"/>
      <c r="QHO80" s="121"/>
      <c r="QHP80" s="121"/>
      <c r="QHQ80" s="121"/>
      <c r="QHR80" s="121"/>
      <c r="QHS80" s="121"/>
      <c r="QHT80" s="121"/>
      <c r="QHU80" s="121"/>
      <c r="QHV80" s="121"/>
      <c r="QHW80" s="121"/>
      <c r="QHX80" s="121"/>
      <c r="QHY80" s="121"/>
      <c r="QHZ80" s="121"/>
      <c r="QIA80" s="121"/>
      <c r="QIB80" s="121"/>
      <c r="QIC80" s="121"/>
      <c r="QID80" s="121"/>
      <c r="QIE80" s="121"/>
      <c r="QIF80" s="121"/>
      <c r="QIG80" s="121"/>
      <c r="QIH80" s="121"/>
      <c r="QII80" s="121"/>
      <c r="QIJ80" s="121"/>
      <c r="QIK80" s="121"/>
      <c r="QIL80" s="121"/>
      <c r="QIM80" s="121"/>
      <c r="QIN80" s="121"/>
      <c r="QIO80" s="121"/>
      <c r="QIP80" s="121"/>
      <c r="QIQ80" s="121"/>
      <c r="QIR80" s="121"/>
      <c r="QIS80" s="121"/>
      <c r="QIT80" s="121"/>
      <c r="QIU80" s="121"/>
      <c r="QIV80" s="121"/>
      <c r="QIW80" s="121"/>
      <c r="QIX80" s="121"/>
      <c r="QIY80" s="121"/>
      <c r="QIZ80" s="121"/>
      <c r="QJA80" s="121"/>
      <c r="QJB80" s="121"/>
      <c r="QJC80" s="121"/>
      <c r="QJD80" s="121"/>
      <c r="QJE80" s="121"/>
      <c r="QJF80" s="121"/>
      <c r="QJG80" s="121"/>
      <c r="QJH80" s="121"/>
      <c r="QJI80" s="121"/>
      <c r="QJJ80" s="121"/>
      <c r="QJK80" s="121"/>
      <c r="QJL80" s="121"/>
      <c r="QJM80" s="121"/>
      <c r="QJN80" s="121"/>
      <c r="QJO80" s="121"/>
      <c r="QJP80" s="121"/>
      <c r="QJQ80" s="121"/>
      <c r="QJR80" s="121"/>
      <c r="QJS80" s="121"/>
      <c r="QJT80" s="121"/>
      <c r="QJU80" s="121"/>
      <c r="QJV80" s="121"/>
      <c r="QJW80" s="121"/>
      <c r="QJX80" s="121"/>
      <c r="QJY80" s="121"/>
      <c r="QJZ80" s="121"/>
      <c r="QKA80" s="121"/>
      <c r="QKB80" s="121"/>
      <c r="QKC80" s="121"/>
      <c r="QKD80" s="121"/>
      <c r="QKE80" s="121"/>
      <c r="QKF80" s="121"/>
      <c r="QKG80" s="121"/>
      <c r="QKH80" s="121"/>
      <c r="QKI80" s="121"/>
      <c r="QKJ80" s="121"/>
      <c r="QKK80" s="121"/>
      <c r="QKL80" s="121"/>
      <c r="QKM80" s="121"/>
      <c r="QKN80" s="121"/>
      <c r="QKO80" s="121"/>
      <c r="QKP80" s="121"/>
      <c r="QKQ80" s="121"/>
      <c r="QKR80" s="121"/>
      <c r="QKS80" s="121"/>
      <c r="QKT80" s="121"/>
      <c r="QKU80" s="121"/>
      <c r="QKV80" s="121"/>
      <c r="QKW80" s="121"/>
      <c r="QKX80" s="121"/>
      <c r="QKY80" s="121"/>
      <c r="QKZ80" s="121"/>
      <c r="QLA80" s="121"/>
      <c r="QLB80" s="121"/>
      <c r="QLC80" s="121"/>
      <c r="QLD80" s="121"/>
      <c r="QLE80" s="121"/>
      <c r="QLF80" s="121"/>
      <c r="QLG80" s="121"/>
      <c r="QLH80" s="121"/>
      <c r="QLI80" s="121"/>
      <c r="QLJ80" s="121"/>
      <c r="QLK80" s="121"/>
      <c r="QLL80" s="121"/>
      <c r="QLM80" s="121"/>
      <c r="QLN80" s="121"/>
      <c r="QLO80" s="121"/>
      <c r="QLP80" s="121"/>
      <c r="QLQ80" s="121"/>
      <c r="QLR80" s="121"/>
      <c r="QLS80" s="121"/>
      <c r="QLT80" s="121"/>
      <c r="QLU80" s="121"/>
      <c r="QLV80" s="121"/>
      <c r="QLW80" s="121"/>
      <c r="QLX80" s="121"/>
      <c r="QLY80" s="121"/>
      <c r="QLZ80" s="121"/>
      <c r="QMA80" s="121"/>
      <c r="QMB80" s="121"/>
      <c r="QMC80" s="121"/>
      <c r="QMD80" s="121"/>
      <c r="QME80" s="121"/>
      <c r="QMF80" s="121"/>
      <c r="QMG80" s="121"/>
      <c r="QMH80" s="121"/>
      <c r="QMI80" s="121"/>
      <c r="QMJ80" s="121"/>
      <c r="QMK80" s="121"/>
      <c r="QML80" s="121"/>
      <c r="QMM80" s="121"/>
      <c r="QMN80" s="121"/>
      <c r="QMO80" s="121"/>
      <c r="QMP80" s="121"/>
      <c r="QMQ80" s="121"/>
      <c r="QMR80" s="121"/>
      <c r="QMS80" s="121"/>
      <c r="QMT80" s="121"/>
      <c r="QMU80" s="121"/>
      <c r="QMV80" s="121"/>
      <c r="QMW80" s="121"/>
      <c r="QMX80" s="121"/>
      <c r="QMY80" s="121"/>
      <c r="QMZ80" s="121"/>
      <c r="QNA80" s="121"/>
      <c r="QNB80" s="121"/>
      <c r="QNC80" s="121"/>
      <c r="QND80" s="121"/>
      <c r="QNE80" s="121"/>
      <c r="QNF80" s="121"/>
      <c r="QNG80" s="121"/>
      <c r="QNH80" s="121"/>
      <c r="QNI80" s="121"/>
      <c r="QNJ80" s="121"/>
      <c r="QNK80" s="121"/>
      <c r="QNL80" s="121"/>
      <c r="QNM80" s="121"/>
      <c r="QNN80" s="121"/>
      <c r="QNO80" s="121"/>
      <c r="QNP80" s="121"/>
      <c r="QNQ80" s="121"/>
      <c r="QNR80" s="121"/>
      <c r="QNS80" s="121"/>
      <c r="QNT80" s="121"/>
      <c r="QNU80" s="121"/>
      <c r="QNV80" s="121"/>
      <c r="QNW80" s="121"/>
      <c r="QNX80" s="121"/>
      <c r="QNY80" s="121"/>
      <c r="QNZ80" s="121"/>
      <c r="QOA80" s="121"/>
      <c r="QOB80" s="121"/>
      <c r="QOC80" s="121"/>
      <c r="QOD80" s="121"/>
      <c r="QOE80" s="121"/>
      <c r="QOF80" s="121"/>
      <c r="QOG80" s="121"/>
      <c r="QOH80" s="121"/>
      <c r="QOI80" s="121"/>
      <c r="QOJ80" s="121"/>
      <c r="QOK80" s="121"/>
      <c r="QOL80" s="121"/>
      <c r="QOM80" s="121"/>
      <c r="QON80" s="121"/>
      <c r="QOO80" s="121"/>
      <c r="QOP80" s="121"/>
      <c r="QOQ80" s="121"/>
      <c r="QOR80" s="121"/>
      <c r="QOS80" s="121"/>
      <c r="QOT80" s="121"/>
      <c r="QOU80" s="121"/>
      <c r="QOV80" s="121"/>
      <c r="QOW80" s="121"/>
      <c r="QOX80" s="121"/>
      <c r="QOY80" s="121"/>
      <c r="QOZ80" s="121"/>
      <c r="QPA80" s="121"/>
      <c r="QPB80" s="121"/>
      <c r="QPC80" s="121"/>
      <c r="QPD80" s="121"/>
      <c r="QPE80" s="121"/>
      <c r="QPF80" s="121"/>
      <c r="QPG80" s="121"/>
      <c r="QPH80" s="121"/>
      <c r="QPI80" s="121"/>
      <c r="QPJ80" s="121"/>
      <c r="QPK80" s="121"/>
      <c r="QPL80" s="121"/>
      <c r="QPM80" s="121"/>
      <c r="QPN80" s="121"/>
      <c r="QPO80" s="121"/>
      <c r="QPP80" s="121"/>
      <c r="QPQ80" s="121"/>
      <c r="QPR80" s="121"/>
      <c r="QPS80" s="121"/>
      <c r="QPT80" s="121"/>
      <c r="QPU80" s="121"/>
      <c r="QPV80" s="121"/>
      <c r="QPW80" s="121"/>
      <c r="QPX80" s="121"/>
      <c r="QPY80" s="121"/>
      <c r="QPZ80" s="121"/>
      <c r="QQA80" s="121"/>
      <c r="QQB80" s="121"/>
      <c r="QQC80" s="121"/>
      <c r="QQD80" s="121"/>
      <c r="QQE80" s="121"/>
      <c r="QQF80" s="121"/>
      <c r="QQG80" s="121"/>
      <c r="QQH80" s="121"/>
      <c r="QQI80" s="121"/>
      <c r="QQJ80" s="121"/>
      <c r="QQK80" s="121"/>
      <c r="QQL80" s="121"/>
      <c r="QQM80" s="121"/>
      <c r="QQN80" s="121"/>
      <c r="QQO80" s="121"/>
      <c r="QQP80" s="121"/>
      <c r="QQQ80" s="121"/>
      <c r="QQR80" s="121"/>
      <c r="QQS80" s="121"/>
      <c r="QQT80" s="121"/>
      <c r="QQU80" s="121"/>
      <c r="QQV80" s="121"/>
      <c r="QQW80" s="121"/>
      <c r="QQX80" s="121"/>
      <c r="QQY80" s="121"/>
      <c r="QQZ80" s="121"/>
      <c r="QRA80" s="121"/>
      <c r="QRB80" s="121"/>
      <c r="QRC80" s="121"/>
      <c r="QRD80" s="121"/>
      <c r="QRE80" s="121"/>
      <c r="QRF80" s="121"/>
      <c r="QRG80" s="121"/>
      <c r="QRH80" s="121"/>
      <c r="QRI80" s="121"/>
      <c r="QRJ80" s="121"/>
      <c r="QRK80" s="121"/>
      <c r="QRL80" s="121"/>
      <c r="QRM80" s="121"/>
      <c r="QRN80" s="121"/>
      <c r="QRO80" s="121"/>
      <c r="QRP80" s="121"/>
      <c r="QRQ80" s="121"/>
      <c r="QRR80" s="121"/>
      <c r="QRS80" s="121"/>
      <c r="QRT80" s="121"/>
      <c r="QRU80" s="121"/>
      <c r="QRV80" s="121"/>
      <c r="QRW80" s="121"/>
      <c r="QRX80" s="121"/>
      <c r="QRY80" s="121"/>
      <c r="QRZ80" s="121"/>
      <c r="QSA80" s="121"/>
      <c r="QSB80" s="121"/>
      <c r="QSC80" s="121"/>
      <c r="QSD80" s="121"/>
      <c r="QSE80" s="121"/>
      <c r="QSF80" s="121"/>
      <c r="QSG80" s="121"/>
      <c r="QSH80" s="121"/>
      <c r="QSI80" s="121"/>
      <c r="QSJ80" s="121"/>
      <c r="QSK80" s="121"/>
      <c r="QSL80" s="121"/>
      <c r="QSM80" s="121"/>
      <c r="QSN80" s="121"/>
      <c r="QSO80" s="121"/>
      <c r="QSP80" s="121"/>
      <c r="QSQ80" s="121"/>
      <c r="QSR80" s="121"/>
      <c r="QSS80" s="121"/>
      <c r="QST80" s="121"/>
      <c r="QSU80" s="121"/>
      <c r="QSV80" s="121"/>
      <c r="QSW80" s="121"/>
      <c r="QSX80" s="121"/>
      <c r="QSY80" s="121"/>
      <c r="QSZ80" s="121"/>
      <c r="QTA80" s="121"/>
      <c r="QTB80" s="121"/>
      <c r="QTC80" s="121"/>
      <c r="QTD80" s="121"/>
      <c r="QTE80" s="121"/>
      <c r="QTF80" s="121"/>
      <c r="QTG80" s="121"/>
      <c r="QTH80" s="121"/>
      <c r="QTI80" s="121"/>
      <c r="QTJ80" s="121"/>
      <c r="QTK80" s="121"/>
      <c r="QTL80" s="121"/>
      <c r="QTM80" s="121"/>
      <c r="QTN80" s="121"/>
      <c r="QTO80" s="121"/>
      <c r="QTP80" s="121"/>
      <c r="QTQ80" s="121"/>
      <c r="QTR80" s="121"/>
      <c r="QTS80" s="121"/>
      <c r="QTT80" s="121"/>
      <c r="QTU80" s="121"/>
      <c r="QTV80" s="121"/>
      <c r="QTW80" s="121"/>
      <c r="QTX80" s="121"/>
      <c r="QTY80" s="121"/>
      <c r="QTZ80" s="121"/>
      <c r="QUA80" s="121"/>
      <c r="QUB80" s="121"/>
      <c r="QUC80" s="121"/>
      <c r="QUD80" s="121"/>
      <c r="QUE80" s="121"/>
      <c r="QUF80" s="121"/>
      <c r="QUG80" s="121"/>
      <c r="QUH80" s="121"/>
      <c r="QUI80" s="121"/>
      <c r="QUJ80" s="121"/>
      <c r="QUK80" s="121"/>
      <c r="QUL80" s="121"/>
      <c r="QUM80" s="121"/>
      <c r="QUN80" s="121"/>
      <c r="QUO80" s="121"/>
      <c r="QUP80" s="121"/>
      <c r="QUQ80" s="121"/>
      <c r="QUR80" s="121"/>
      <c r="QUS80" s="121"/>
      <c r="QUT80" s="121"/>
      <c r="QUU80" s="121"/>
      <c r="QUV80" s="121"/>
      <c r="QUW80" s="121"/>
      <c r="QUX80" s="121"/>
      <c r="QUY80" s="121"/>
      <c r="QUZ80" s="121"/>
      <c r="QVA80" s="121"/>
      <c r="QVB80" s="121"/>
      <c r="QVC80" s="121"/>
      <c r="QVD80" s="121"/>
      <c r="QVE80" s="121"/>
      <c r="QVF80" s="121"/>
      <c r="QVG80" s="121"/>
      <c r="QVH80" s="121"/>
      <c r="QVI80" s="121"/>
      <c r="QVJ80" s="121"/>
      <c r="QVK80" s="121"/>
      <c r="QVL80" s="121"/>
      <c r="QVM80" s="121"/>
      <c r="QVN80" s="121"/>
      <c r="QVO80" s="121"/>
      <c r="QVP80" s="121"/>
      <c r="QVQ80" s="121"/>
      <c r="QVR80" s="121"/>
      <c r="QVS80" s="121"/>
      <c r="QVT80" s="121"/>
      <c r="QVU80" s="121"/>
      <c r="QVV80" s="121"/>
      <c r="QVW80" s="121"/>
      <c r="QVX80" s="121"/>
      <c r="QVY80" s="121"/>
      <c r="QVZ80" s="121"/>
      <c r="QWA80" s="121"/>
      <c r="QWB80" s="121"/>
      <c r="QWC80" s="121"/>
      <c r="QWD80" s="121"/>
      <c r="QWE80" s="121"/>
      <c r="QWF80" s="121"/>
      <c r="QWG80" s="121"/>
      <c r="QWH80" s="121"/>
      <c r="QWI80" s="121"/>
      <c r="QWJ80" s="121"/>
      <c r="QWK80" s="121"/>
      <c r="QWL80" s="121"/>
      <c r="QWM80" s="121"/>
      <c r="QWN80" s="121"/>
      <c r="QWO80" s="121"/>
      <c r="QWP80" s="121"/>
      <c r="QWQ80" s="121"/>
      <c r="QWR80" s="121"/>
      <c r="QWS80" s="121"/>
      <c r="QWT80" s="121"/>
      <c r="QWU80" s="121"/>
      <c r="QWV80" s="121"/>
      <c r="QWW80" s="121"/>
      <c r="QWX80" s="121"/>
      <c r="QWY80" s="121"/>
      <c r="QWZ80" s="121"/>
      <c r="QXA80" s="121"/>
      <c r="QXB80" s="121"/>
      <c r="QXC80" s="121"/>
      <c r="QXD80" s="121"/>
      <c r="QXE80" s="121"/>
      <c r="QXF80" s="121"/>
      <c r="QXG80" s="121"/>
      <c r="QXH80" s="121"/>
      <c r="QXI80" s="121"/>
      <c r="QXJ80" s="121"/>
      <c r="QXK80" s="121"/>
      <c r="QXL80" s="121"/>
      <c r="QXM80" s="121"/>
      <c r="QXN80" s="121"/>
      <c r="QXO80" s="121"/>
      <c r="QXP80" s="121"/>
      <c r="QXQ80" s="121"/>
      <c r="QXR80" s="121"/>
      <c r="QXS80" s="121"/>
      <c r="QXT80" s="121"/>
      <c r="QXU80" s="121"/>
      <c r="QXV80" s="121"/>
      <c r="QXW80" s="121"/>
      <c r="QXX80" s="121"/>
      <c r="QXY80" s="121"/>
      <c r="QXZ80" s="121"/>
      <c r="QYA80" s="121"/>
      <c r="QYB80" s="121"/>
      <c r="QYC80" s="121"/>
      <c r="QYD80" s="121"/>
      <c r="QYE80" s="121"/>
      <c r="QYF80" s="121"/>
      <c r="QYG80" s="121"/>
      <c r="QYH80" s="121"/>
      <c r="QYI80" s="121"/>
      <c r="QYJ80" s="121"/>
      <c r="QYK80" s="121"/>
      <c r="QYL80" s="121"/>
      <c r="QYM80" s="121"/>
      <c r="QYN80" s="121"/>
      <c r="QYO80" s="121"/>
      <c r="QYP80" s="121"/>
      <c r="QYQ80" s="121"/>
      <c r="QYR80" s="121"/>
      <c r="QYS80" s="121"/>
      <c r="QYT80" s="121"/>
      <c r="QYU80" s="121"/>
      <c r="QYV80" s="121"/>
      <c r="QYW80" s="121"/>
      <c r="QYX80" s="121"/>
      <c r="QYY80" s="121"/>
      <c r="QYZ80" s="121"/>
      <c r="QZA80" s="121"/>
      <c r="QZB80" s="121"/>
      <c r="QZC80" s="121"/>
      <c r="QZD80" s="121"/>
      <c r="QZE80" s="121"/>
      <c r="QZF80" s="121"/>
      <c r="QZG80" s="121"/>
      <c r="QZH80" s="121"/>
      <c r="QZI80" s="121"/>
      <c r="QZJ80" s="121"/>
      <c r="QZK80" s="121"/>
      <c r="QZL80" s="121"/>
      <c r="QZM80" s="121"/>
      <c r="QZN80" s="121"/>
      <c r="QZO80" s="121"/>
      <c r="QZP80" s="121"/>
      <c r="QZQ80" s="121"/>
      <c r="QZR80" s="121"/>
      <c r="QZS80" s="121"/>
      <c r="QZT80" s="121"/>
      <c r="QZU80" s="121"/>
      <c r="QZV80" s="121"/>
      <c r="QZW80" s="121"/>
      <c r="QZX80" s="121"/>
      <c r="QZY80" s="121"/>
      <c r="QZZ80" s="121"/>
      <c r="RAA80" s="121"/>
      <c r="RAB80" s="121"/>
      <c r="RAC80" s="121"/>
      <c r="RAD80" s="121"/>
      <c r="RAE80" s="121"/>
      <c r="RAF80" s="121"/>
      <c r="RAG80" s="121"/>
      <c r="RAH80" s="121"/>
      <c r="RAI80" s="121"/>
      <c r="RAJ80" s="121"/>
      <c r="RAK80" s="121"/>
      <c r="RAL80" s="121"/>
      <c r="RAM80" s="121"/>
      <c r="RAN80" s="121"/>
      <c r="RAO80" s="121"/>
      <c r="RAP80" s="121"/>
      <c r="RAQ80" s="121"/>
      <c r="RAR80" s="121"/>
      <c r="RAS80" s="121"/>
      <c r="RAT80" s="121"/>
      <c r="RAU80" s="121"/>
      <c r="RAV80" s="121"/>
      <c r="RAW80" s="121"/>
      <c r="RAX80" s="121"/>
      <c r="RAY80" s="121"/>
      <c r="RAZ80" s="121"/>
      <c r="RBA80" s="121"/>
      <c r="RBB80" s="121"/>
      <c r="RBC80" s="121"/>
      <c r="RBD80" s="121"/>
      <c r="RBE80" s="121"/>
      <c r="RBF80" s="121"/>
      <c r="RBG80" s="121"/>
      <c r="RBH80" s="121"/>
      <c r="RBI80" s="121"/>
      <c r="RBJ80" s="121"/>
      <c r="RBK80" s="121"/>
      <c r="RBL80" s="121"/>
      <c r="RBM80" s="121"/>
      <c r="RBN80" s="121"/>
      <c r="RBO80" s="121"/>
      <c r="RBP80" s="121"/>
      <c r="RBQ80" s="121"/>
      <c r="RBR80" s="121"/>
      <c r="RBS80" s="121"/>
      <c r="RBT80" s="121"/>
      <c r="RBU80" s="121"/>
      <c r="RBV80" s="121"/>
      <c r="RBW80" s="121"/>
      <c r="RBX80" s="121"/>
      <c r="RBY80" s="121"/>
      <c r="RBZ80" s="121"/>
      <c r="RCA80" s="121"/>
      <c r="RCB80" s="121"/>
      <c r="RCC80" s="121"/>
      <c r="RCD80" s="121"/>
      <c r="RCE80" s="121"/>
      <c r="RCF80" s="121"/>
      <c r="RCG80" s="121"/>
      <c r="RCH80" s="121"/>
      <c r="RCI80" s="121"/>
      <c r="RCJ80" s="121"/>
      <c r="RCK80" s="121"/>
      <c r="RCL80" s="121"/>
      <c r="RCM80" s="121"/>
      <c r="RCN80" s="121"/>
      <c r="RCO80" s="121"/>
      <c r="RCP80" s="121"/>
      <c r="RCQ80" s="121"/>
      <c r="RCR80" s="121"/>
      <c r="RCS80" s="121"/>
      <c r="RCT80" s="121"/>
      <c r="RCU80" s="121"/>
      <c r="RCV80" s="121"/>
      <c r="RCW80" s="121"/>
      <c r="RCX80" s="121"/>
      <c r="RCY80" s="121"/>
      <c r="RCZ80" s="121"/>
      <c r="RDA80" s="121"/>
      <c r="RDB80" s="121"/>
      <c r="RDC80" s="121"/>
      <c r="RDD80" s="121"/>
      <c r="RDE80" s="121"/>
      <c r="RDF80" s="121"/>
      <c r="RDG80" s="121"/>
      <c r="RDH80" s="121"/>
      <c r="RDI80" s="121"/>
      <c r="RDJ80" s="121"/>
      <c r="RDK80" s="121"/>
      <c r="RDL80" s="121"/>
      <c r="RDM80" s="121"/>
      <c r="RDN80" s="121"/>
      <c r="RDO80" s="121"/>
      <c r="RDP80" s="121"/>
      <c r="RDQ80" s="121"/>
      <c r="RDR80" s="121"/>
      <c r="RDS80" s="121"/>
      <c r="RDT80" s="121"/>
      <c r="RDU80" s="121"/>
      <c r="RDV80" s="121"/>
      <c r="RDW80" s="121"/>
      <c r="RDX80" s="121"/>
      <c r="RDY80" s="121"/>
      <c r="RDZ80" s="121"/>
      <c r="REA80" s="121"/>
      <c r="REB80" s="121"/>
      <c r="REC80" s="121"/>
      <c r="RED80" s="121"/>
      <c r="REE80" s="121"/>
      <c r="REF80" s="121"/>
      <c r="REG80" s="121"/>
      <c r="REH80" s="121"/>
      <c r="REI80" s="121"/>
      <c r="REJ80" s="121"/>
      <c r="REK80" s="121"/>
      <c r="REL80" s="121"/>
      <c r="REM80" s="121"/>
      <c r="REN80" s="121"/>
      <c r="REO80" s="121"/>
      <c r="REP80" s="121"/>
      <c r="REQ80" s="121"/>
      <c r="RER80" s="121"/>
      <c r="RES80" s="121"/>
      <c r="RET80" s="121"/>
      <c r="REU80" s="121"/>
      <c r="REV80" s="121"/>
      <c r="REW80" s="121"/>
      <c r="REX80" s="121"/>
      <c r="REY80" s="121"/>
      <c r="REZ80" s="121"/>
      <c r="RFA80" s="121"/>
      <c r="RFB80" s="121"/>
      <c r="RFC80" s="121"/>
      <c r="RFD80" s="121"/>
      <c r="RFE80" s="121"/>
      <c r="RFF80" s="121"/>
      <c r="RFG80" s="121"/>
      <c r="RFH80" s="121"/>
      <c r="RFI80" s="121"/>
      <c r="RFJ80" s="121"/>
      <c r="RFK80" s="121"/>
      <c r="RFL80" s="121"/>
      <c r="RFM80" s="121"/>
      <c r="RFN80" s="121"/>
      <c r="RFO80" s="121"/>
      <c r="RFP80" s="121"/>
      <c r="RFQ80" s="121"/>
      <c r="RFR80" s="121"/>
      <c r="RFS80" s="121"/>
      <c r="RFT80" s="121"/>
      <c r="RFU80" s="121"/>
      <c r="RFV80" s="121"/>
      <c r="RFW80" s="121"/>
      <c r="RFX80" s="121"/>
      <c r="RFY80" s="121"/>
      <c r="RFZ80" s="121"/>
      <c r="RGA80" s="121"/>
      <c r="RGB80" s="121"/>
      <c r="RGC80" s="121"/>
      <c r="RGD80" s="121"/>
      <c r="RGE80" s="121"/>
      <c r="RGF80" s="121"/>
      <c r="RGG80" s="121"/>
      <c r="RGH80" s="121"/>
      <c r="RGI80" s="121"/>
      <c r="RGJ80" s="121"/>
      <c r="RGK80" s="121"/>
      <c r="RGL80" s="121"/>
      <c r="RGM80" s="121"/>
      <c r="RGN80" s="121"/>
      <c r="RGO80" s="121"/>
      <c r="RGP80" s="121"/>
      <c r="RGQ80" s="121"/>
      <c r="RGR80" s="121"/>
      <c r="RGS80" s="121"/>
      <c r="RGT80" s="121"/>
      <c r="RGU80" s="121"/>
      <c r="RGV80" s="121"/>
      <c r="RGW80" s="121"/>
      <c r="RGX80" s="121"/>
      <c r="RGY80" s="121"/>
      <c r="RGZ80" s="121"/>
      <c r="RHA80" s="121"/>
      <c r="RHB80" s="121"/>
      <c r="RHC80" s="121"/>
      <c r="RHD80" s="121"/>
      <c r="RHE80" s="121"/>
      <c r="RHF80" s="121"/>
      <c r="RHG80" s="121"/>
      <c r="RHH80" s="121"/>
      <c r="RHI80" s="121"/>
      <c r="RHJ80" s="121"/>
      <c r="RHK80" s="121"/>
      <c r="RHL80" s="121"/>
      <c r="RHM80" s="121"/>
      <c r="RHN80" s="121"/>
      <c r="RHO80" s="121"/>
      <c r="RHP80" s="121"/>
      <c r="RHQ80" s="121"/>
      <c r="RHR80" s="121"/>
      <c r="RHS80" s="121"/>
      <c r="RHT80" s="121"/>
      <c r="RHU80" s="121"/>
      <c r="RHV80" s="121"/>
      <c r="RHW80" s="121"/>
      <c r="RHX80" s="121"/>
      <c r="RHY80" s="121"/>
      <c r="RHZ80" s="121"/>
      <c r="RIA80" s="121"/>
      <c r="RIB80" s="121"/>
      <c r="RIC80" s="121"/>
      <c r="RID80" s="121"/>
      <c r="RIE80" s="121"/>
      <c r="RIF80" s="121"/>
      <c r="RIG80" s="121"/>
      <c r="RIH80" s="121"/>
      <c r="RII80" s="121"/>
      <c r="RIJ80" s="121"/>
      <c r="RIK80" s="121"/>
      <c r="RIL80" s="121"/>
      <c r="RIM80" s="121"/>
      <c r="RIN80" s="121"/>
      <c r="RIO80" s="121"/>
      <c r="RIP80" s="121"/>
      <c r="RIQ80" s="121"/>
      <c r="RIR80" s="121"/>
      <c r="RIS80" s="121"/>
      <c r="RIT80" s="121"/>
      <c r="RIU80" s="121"/>
      <c r="RIV80" s="121"/>
      <c r="RIW80" s="121"/>
      <c r="RIX80" s="121"/>
      <c r="RIY80" s="121"/>
      <c r="RIZ80" s="121"/>
      <c r="RJA80" s="121"/>
      <c r="RJB80" s="121"/>
      <c r="RJC80" s="121"/>
      <c r="RJD80" s="121"/>
      <c r="RJE80" s="121"/>
      <c r="RJF80" s="121"/>
      <c r="RJG80" s="121"/>
      <c r="RJH80" s="121"/>
      <c r="RJI80" s="121"/>
      <c r="RJJ80" s="121"/>
      <c r="RJK80" s="121"/>
      <c r="RJL80" s="121"/>
      <c r="RJM80" s="121"/>
      <c r="RJN80" s="121"/>
      <c r="RJO80" s="121"/>
      <c r="RJP80" s="121"/>
      <c r="RJQ80" s="121"/>
      <c r="RJR80" s="121"/>
      <c r="RJS80" s="121"/>
      <c r="RJT80" s="121"/>
      <c r="RJU80" s="121"/>
      <c r="RJV80" s="121"/>
      <c r="RJW80" s="121"/>
      <c r="RJX80" s="121"/>
      <c r="RJY80" s="121"/>
      <c r="RJZ80" s="121"/>
      <c r="RKA80" s="121"/>
      <c r="RKB80" s="121"/>
      <c r="RKC80" s="121"/>
      <c r="RKD80" s="121"/>
      <c r="RKE80" s="121"/>
      <c r="RKF80" s="121"/>
      <c r="RKG80" s="121"/>
      <c r="RKH80" s="121"/>
      <c r="RKI80" s="121"/>
      <c r="RKJ80" s="121"/>
      <c r="RKK80" s="121"/>
      <c r="RKL80" s="121"/>
      <c r="RKM80" s="121"/>
      <c r="RKN80" s="121"/>
      <c r="RKO80" s="121"/>
      <c r="RKP80" s="121"/>
      <c r="RKQ80" s="121"/>
      <c r="RKR80" s="121"/>
      <c r="RKS80" s="121"/>
      <c r="RKT80" s="121"/>
      <c r="RKU80" s="121"/>
      <c r="RKV80" s="121"/>
      <c r="RKW80" s="121"/>
      <c r="RKX80" s="121"/>
      <c r="RKY80" s="121"/>
      <c r="RKZ80" s="121"/>
      <c r="RLA80" s="121"/>
      <c r="RLB80" s="121"/>
      <c r="RLC80" s="121"/>
      <c r="RLD80" s="121"/>
      <c r="RLE80" s="121"/>
      <c r="RLF80" s="121"/>
      <c r="RLG80" s="121"/>
      <c r="RLH80" s="121"/>
      <c r="RLI80" s="121"/>
      <c r="RLJ80" s="121"/>
      <c r="RLK80" s="121"/>
      <c r="RLL80" s="121"/>
      <c r="RLM80" s="121"/>
      <c r="RLN80" s="121"/>
      <c r="RLO80" s="121"/>
      <c r="RLP80" s="121"/>
      <c r="RLQ80" s="121"/>
      <c r="RLR80" s="121"/>
      <c r="RLS80" s="121"/>
      <c r="RLT80" s="121"/>
      <c r="RLU80" s="121"/>
      <c r="RLV80" s="121"/>
      <c r="RLW80" s="121"/>
      <c r="RLX80" s="121"/>
      <c r="RLY80" s="121"/>
      <c r="RLZ80" s="121"/>
      <c r="RMA80" s="121"/>
      <c r="RMB80" s="121"/>
      <c r="RMC80" s="121"/>
      <c r="RMD80" s="121"/>
      <c r="RME80" s="121"/>
      <c r="RMF80" s="121"/>
      <c r="RMG80" s="121"/>
      <c r="RMH80" s="121"/>
      <c r="RMI80" s="121"/>
      <c r="RMJ80" s="121"/>
      <c r="RMK80" s="121"/>
      <c r="RML80" s="121"/>
      <c r="RMM80" s="121"/>
      <c r="RMN80" s="121"/>
      <c r="RMO80" s="121"/>
      <c r="RMP80" s="121"/>
      <c r="RMQ80" s="121"/>
      <c r="RMR80" s="121"/>
      <c r="RMS80" s="121"/>
      <c r="RMT80" s="121"/>
      <c r="RMU80" s="121"/>
      <c r="RMV80" s="121"/>
      <c r="RMW80" s="121"/>
      <c r="RMX80" s="121"/>
      <c r="RMY80" s="121"/>
      <c r="RMZ80" s="121"/>
      <c r="RNA80" s="121"/>
      <c r="RNB80" s="121"/>
      <c r="RNC80" s="121"/>
      <c r="RND80" s="121"/>
      <c r="RNE80" s="121"/>
      <c r="RNF80" s="121"/>
      <c r="RNG80" s="121"/>
      <c r="RNH80" s="121"/>
      <c r="RNI80" s="121"/>
      <c r="RNJ80" s="121"/>
      <c r="RNK80" s="121"/>
      <c r="RNL80" s="121"/>
      <c r="RNM80" s="121"/>
      <c r="RNN80" s="121"/>
      <c r="RNO80" s="121"/>
      <c r="RNP80" s="121"/>
      <c r="RNQ80" s="121"/>
      <c r="RNR80" s="121"/>
      <c r="RNS80" s="121"/>
      <c r="RNT80" s="121"/>
      <c r="RNU80" s="121"/>
      <c r="RNV80" s="121"/>
      <c r="RNW80" s="121"/>
      <c r="RNX80" s="121"/>
      <c r="RNY80" s="121"/>
      <c r="RNZ80" s="121"/>
      <c r="ROA80" s="121"/>
      <c r="ROB80" s="121"/>
      <c r="ROC80" s="121"/>
      <c r="ROD80" s="121"/>
      <c r="ROE80" s="121"/>
      <c r="ROF80" s="121"/>
      <c r="ROG80" s="121"/>
      <c r="ROH80" s="121"/>
      <c r="ROI80" s="121"/>
      <c r="ROJ80" s="121"/>
      <c r="ROK80" s="121"/>
      <c r="ROL80" s="121"/>
      <c r="ROM80" s="121"/>
      <c r="RON80" s="121"/>
      <c r="ROO80" s="121"/>
      <c r="ROP80" s="121"/>
      <c r="ROQ80" s="121"/>
      <c r="ROR80" s="121"/>
      <c r="ROS80" s="121"/>
      <c r="ROT80" s="121"/>
      <c r="ROU80" s="121"/>
      <c r="ROV80" s="121"/>
      <c r="ROW80" s="121"/>
      <c r="ROX80" s="121"/>
      <c r="ROY80" s="121"/>
      <c r="ROZ80" s="121"/>
      <c r="RPA80" s="121"/>
      <c r="RPB80" s="121"/>
      <c r="RPC80" s="121"/>
      <c r="RPD80" s="121"/>
      <c r="RPE80" s="121"/>
      <c r="RPF80" s="121"/>
      <c r="RPG80" s="121"/>
      <c r="RPH80" s="121"/>
      <c r="RPI80" s="121"/>
      <c r="RPJ80" s="121"/>
      <c r="RPK80" s="121"/>
      <c r="RPL80" s="121"/>
      <c r="RPM80" s="121"/>
      <c r="RPN80" s="121"/>
      <c r="RPO80" s="121"/>
      <c r="RPP80" s="121"/>
      <c r="RPQ80" s="121"/>
      <c r="RPR80" s="121"/>
      <c r="RPS80" s="121"/>
      <c r="RPT80" s="121"/>
      <c r="RPU80" s="121"/>
      <c r="RPV80" s="121"/>
      <c r="RPW80" s="121"/>
      <c r="RPX80" s="121"/>
      <c r="RPY80" s="121"/>
      <c r="RPZ80" s="121"/>
      <c r="RQA80" s="121"/>
      <c r="RQB80" s="121"/>
      <c r="RQC80" s="121"/>
      <c r="RQD80" s="121"/>
      <c r="RQE80" s="121"/>
      <c r="RQF80" s="121"/>
      <c r="RQG80" s="121"/>
      <c r="RQH80" s="121"/>
      <c r="RQI80" s="121"/>
      <c r="RQJ80" s="121"/>
      <c r="RQK80" s="121"/>
      <c r="RQL80" s="121"/>
      <c r="RQM80" s="121"/>
      <c r="RQN80" s="121"/>
      <c r="RQO80" s="121"/>
      <c r="RQP80" s="121"/>
      <c r="RQQ80" s="121"/>
      <c r="RQR80" s="121"/>
      <c r="RQS80" s="121"/>
      <c r="RQT80" s="121"/>
      <c r="RQU80" s="121"/>
      <c r="RQV80" s="121"/>
      <c r="RQW80" s="121"/>
      <c r="RQX80" s="121"/>
      <c r="RQY80" s="121"/>
      <c r="RQZ80" s="121"/>
      <c r="RRA80" s="121"/>
      <c r="RRB80" s="121"/>
      <c r="RRC80" s="121"/>
      <c r="RRD80" s="121"/>
      <c r="RRE80" s="121"/>
      <c r="RRF80" s="121"/>
      <c r="RRG80" s="121"/>
      <c r="RRH80" s="121"/>
      <c r="RRI80" s="121"/>
      <c r="RRJ80" s="121"/>
      <c r="RRK80" s="121"/>
      <c r="RRL80" s="121"/>
      <c r="RRM80" s="121"/>
      <c r="RRN80" s="121"/>
      <c r="RRO80" s="121"/>
      <c r="RRP80" s="121"/>
      <c r="RRQ80" s="121"/>
      <c r="RRR80" s="121"/>
      <c r="RRS80" s="121"/>
      <c r="RRT80" s="121"/>
      <c r="RRU80" s="121"/>
      <c r="RRV80" s="121"/>
      <c r="RRW80" s="121"/>
      <c r="RRX80" s="121"/>
      <c r="RRY80" s="121"/>
      <c r="RRZ80" s="121"/>
      <c r="RSA80" s="121"/>
      <c r="RSB80" s="121"/>
      <c r="RSC80" s="121"/>
      <c r="RSD80" s="121"/>
      <c r="RSE80" s="121"/>
      <c r="RSF80" s="121"/>
      <c r="RSG80" s="121"/>
      <c r="RSH80" s="121"/>
      <c r="RSI80" s="121"/>
      <c r="RSJ80" s="121"/>
      <c r="RSK80" s="121"/>
      <c r="RSL80" s="121"/>
      <c r="RSM80" s="121"/>
      <c r="RSN80" s="121"/>
      <c r="RSO80" s="121"/>
      <c r="RSP80" s="121"/>
      <c r="RSQ80" s="121"/>
      <c r="RSR80" s="121"/>
      <c r="RSS80" s="121"/>
      <c r="RST80" s="121"/>
      <c r="RSU80" s="121"/>
      <c r="RSV80" s="121"/>
      <c r="RSW80" s="121"/>
      <c r="RSX80" s="121"/>
      <c r="RSY80" s="121"/>
      <c r="RSZ80" s="121"/>
      <c r="RTA80" s="121"/>
      <c r="RTB80" s="121"/>
      <c r="RTC80" s="121"/>
      <c r="RTD80" s="121"/>
      <c r="RTE80" s="121"/>
      <c r="RTF80" s="121"/>
      <c r="RTG80" s="121"/>
      <c r="RTH80" s="121"/>
      <c r="RTI80" s="121"/>
      <c r="RTJ80" s="121"/>
      <c r="RTK80" s="121"/>
      <c r="RTL80" s="121"/>
      <c r="RTM80" s="121"/>
      <c r="RTN80" s="121"/>
      <c r="RTO80" s="121"/>
      <c r="RTP80" s="121"/>
      <c r="RTQ80" s="121"/>
      <c r="RTR80" s="121"/>
      <c r="RTS80" s="121"/>
      <c r="RTT80" s="121"/>
      <c r="RTU80" s="121"/>
      <c r="RTV80" s="121"/>
      <c r="RTW80" s="121"/>
      <c r="RTX80" s="121"/>
      <c r="RTY80" s="121"/>
      <c r="RTZ80" s="121"/>
      <c r="RUA80" s="121"/>
      <c r="RUB80" s="121"/>
      <c r="RUC80" s="121"/>
      <c r="RUD80" s="121"/>
      <c r="RUE80" s="121"/>
      <c r="RUF80" s="121"/>
      <c r="RUG80" s="121"/>
      <c r="RUH80" s="121"/>
      <c r="RUI80" s="121"/>
      <c r="RUJ80" s="121"/>
      <c r="RUK80" s="121"/>
      <c r="RUL80" s="121"/>
      <c r="RUM80" s="121"/>
      <c r="RUN80" s="121"/>
      <c r="RUO80" s="121"/>
      <c r="RUP80" s="121"/>
      <c r="RUQ80" s="121"/>
      <c r="RUR80" s="121"/>
      <c r="RUS80" s="121"/>
      <c r="RUT80" s="121"/>
      <c r="RUU80" s="121"/>
      <c r="RUV80" s="121"/>
      <c r="RUW80" s="121"/>
      <c r="RUX80" s="121"/>
      <c r="RUY80" s="121"/>
      <c r="RUZ80" s="121"/>
      <c r="RVA80" s="121"/>
      <c r="RVB80" s="121"/>
      <c r="RVC80" s="121"/>
      <c r="RVD80" s="121"/>
      <c r="RVE80" s="121"/>
      <c r="RVF80" s="121"/>
      <c r="RVG80" s="121"/>
      <c r="RVH80" s="121"/>
      <c r="RVI80" s="121"/>
      <c r="RVJ80" s="121"/>
      <c r="RVK80" s="121"/>
      <c r="RVL80" s="121"/>
      <c r="RVM80" s="121"/>
      <c r="RVN80" s="121"/>
      <c r="RVO80" s="121"/>
      <c r="RVP80" s="121"/>
      <c r="RVQ80" s="121"/>
      <c r="RVR80" s="121"/>
      <c r="RVS80" s="121"/>
      <c r="RVT80" s="121"/>
      <c r="RVU80" s="121"/>
      <c r="RVV80" s="121"/>
      <c r="RVW80" s="121"/>
      <c r="RVX80" s="121"/>
      <c r="RVY80" s="121"/>
      <c r="RVZ80" s="121"/>
      <c r="RWA80" s="121"/>
      <c r="RWB80" s="121"/>
      <c r="RWC80" s="121"/>
      <c r="RWD80" s="121"/>
      <c r="RWE80" s="121"/>
      <c r="RWF80" s="121"/>
      <c r="RWG80" s="121"/>
      <c r="RWH80" s="121"/>
      <c r="RWI80" s="121"/>
      <c r="RWJ80" s="121"/>
      <c r="RWK80" s="121"/>
      <c r="RWL80" s="121"/>
      <c r="RWM80" s="121"/>
      <c r="RWN80" s="121"/>
      <c r="RWO80" s="121"/>
      <c r="RWP80" s="121"/>
      <c r="RWQ80" s="121"/>
      <c r="RWR80" s="121"/>
      <c r="RWS80" s="121"/>
      <c r="RWT80" s="121"/>
      <c r="RWU80" s="121"/>
      <c r="RWV80" s="121"/>
      <c r="RWW80" s="121"/>
      <c r="RWX80" s="121"/>
      <c r="RWY80" s="121"/>
      <c r="RWZ80" s="121"/>
      <c r="RXA80" s="121"/>
      <c r="RXB80" s="121"/>
      <c r="RXC80" s="121"/>
      <c r="RXD80" s="121"/>
      <c r="RXE80" s="121"/>
      <c r="RXF80" s="121"/>
      <c r="RXG80" s="121"/>
      <c r="RXH80" s="121"/>
      <c r="RXI80" s="121"/>
      <c r="RXJ80" s="121"/>
      <c r="RXK80" s="121"/>
      <c r="RXL80" s="121"/>
      <c r="RXM80" s="121"/>
      <c r="RXN80" s="121"/>
      <c r="RXO80" s="121"/>
      <c r="RXP80" s="121"/>
      <c r="RXQ80" s="121"/>
      <c r="RXR80" s="121"/>
      <c r="RXS80" s="121"/>
      <c r="RXT80" s="121"/>
      <c r="RXU80" s="121"/>
      <c r="RXV80" s="121"/>
      <c r="RXW80" s="121"/>
      <c r="RXX80" s="121"/>
      <c r="RXY80" s="121"/>
      <c r="RXZ80" s="121"/>
      <c r="RYA80" s="121"/>
      <c r="RYB80" s="121"/>
      <c r="RYC80" s="121"/>
      <c r="RYD80" s="121"/>
      <c r="RYE80" s="121"/>
      <c r="RYF80" s="121"/>
      <c r="RYG80" s="121"/>
      <c r="RYH80" s="121"/>
      <c r="RYI80" s="121"/>
      <c r="RYJ80" s="121"/>
      <c r="RYK80" s="121"/>
      <c r="RYL80" s="121"/>
      <c r="RYM80" s="121"/>
      <c r="RYN80" s="121"/>
      <c r="RYO80" s="121"/>
      <c r="RYP80" s="121"/>
      <c r="RYQ80" s="121"/>
      <c r="RYR80" s="121"/>
      <c r="RYS80" s="121"/>
      <c r="RYT80" s="121"/>
      <c r="RYU80" s="121"/>
      <c r="RYV80" s="121"/>
      <c r="RYW80" s="121"/>
      <c r="RYX80" s="121"/>
      <c r="RYY80" s="121"/>
      <c r="RYZ80" s="121"/>
      <c r="RZA80" s="121"/>
      <c r="RZB80" s="121"/>
      <c r="RZC80" s="121"/>
      <c r="RZD80" s="121"/>
      <c r="RZE80" s="121"/>
      <c r="RZF80" s="121"/>
      <c r="RZG80" s="121"/>
      <c r="RZH80" s="121"/>
      <c r="RZI80" s="121"/>
      <c r="RZJ80" s="121"/>
      <c r="RZK80" s="121"/>
      <c r="RZL80" s="121"/>
      <c r="RZM80" s="121"/>
      <c r="RZN80" s="121"/>
      <c r="RZO80" s="121"/>
      <c r="RZP80" s="121"/>
      <c r="RZQ80" s="121"/>
      <c r="RZR80" s="121"/>
      <c r="RZS80" s="121"/>
      <c r="RZT80" s="121"/>
      <c r="RZU80" s="121"/>
      <c r="RZV80" s="121"/>
      <c r="RZW80" s="121"/>
      <c r="RZX80" s="121"/>
      <c r="RZY80" s="121"/>
      <c r="RZZ80" s="121"/>
      <c r="SAA80" s="121"/>
      <c r="SAB80" s="121"/>
      <c r="SAC80" s="121"/>
      <c r="SAD80" s="121"/>
      <c r="SAE80" s="121"/>
      <c r="SAF80" s="121"/>
      <c r="SAG80" s="121"/>
      <c r="SAH80" s="121"/>
      <c r="SAI80" s="121"/>
      <c r="SAJ80" s="121"/>
      <c r="SAK80" s="121"/>
      <c r="SAL80" s="121"/>
      <c r="SAM80" s="121"/>
      <c r="SAN80" s="121"/>
      <c r="SAO80" s="121"/>
      <c r="SAP80" s="121"/>
      <c r="SAQ80" s="121"/>
      <c r="SAR80" s="121"/>
      <c r="SAS80" s="121"/>
      <c r="SAT80" s="121"/>
      <c r="SAU80" s="121"/>
      <c r="SAV80" s="121"/>
      <c r="SAW80" s="121"/>
      <c r="SAX80" s="121"/>
      <c r="SAY80" s="121"/>
      <c r="SAZ80" s="121"/>
      <c r="SBA80" s="121"/>
      <c r="SBB80" s="121"/>
      <c r="SBC80" s="121"/>
      <c r="SBD80" s="121"/>
      <c r="SBE80" s="121"/>
      <c r="SBF80" s="121"/>
      <c r="SBG80" s="121"/>
      <c r="SBH80" s="121"/>
      <c r="SBI80" s="121"/>
      <c r="SBJ80" s="121"/>
      <c r="SBK80" s="121"/>
      <c r="SBL80" s="121"/>
      <c r="SBM80" s="121"/>
      <c r="SBN80" s="121"/>
      <c r="SBO80" s="121"/>
      <c r="SBP80" s="121"/>
      <c r="SBQ80" s="121"/>
      <c r="SBR80" s="121"/>
      <c r="SBS80" s="121"/>
      <c r="SBT80" s="121"/>
      <c r="SBU80" s="121"/>
      <c r="SBV80" s="121"/>
      <c r="SBW80" s="121"/>
      <c r="SBX80" s="121"/>
      <c r="SBY80" s="121"/>
      <c r="SBZ80" s="121"/>
      <c r="SCA80" s="121"/>
      <c r="SCB80" s="121"/>
      <c r="SCC80" s="121"/>
      <c r="SCD80" s="121"/>
      <c r="SCE80" s="121"/>
      <c r="SCF80" s="121"/>
      <c r="SCG80" s="121"/>
      <c r="SCH80" s="121"/>
      <c r="SCI80" s="121"/>
      <c r="SCJ80" s="121"/>
      <c r="SCK80" s="121"/>
      <c r="SCL80" s="121"/>
      <c r="SCM80" s="121"/>
      <c r="SCN80" s="121"/>
      <c r="SCO80" s="121"/>
      <c r="SCP80" s="121"/>
      <c r="SCQ80" s="121"/>
      <c r="SCR80" s="121"/>
      <c r="SCS80" s="121"/>
      <c r="SCT80" s="121"/>
      <c r="SCU80" s="121"/>
      <c r="SCV80" s="121"/>
      <c r="SCW80" s="121"/>
      <c r="SCX80" s="121"/>
      <c r="SCY80" s="121"/>
      <c r="SCZ80" s="121"/>
      <c r="SDA80" s="121"/>
      <c r="SDB80" s="121"/>
      <c r="SDC80" s="121"/>
      <c r="SDD80" s="121"/>
      <c r="SDE80" s="121"/>
      <c r="SDF80" s="121"/>
      <c r="SDG80" s="121"/>
      <c r="SDH80" s="121"/>
      <c r="SDI80" s="121"/>
      <c r="SDJ80" s="121"/>
      <c r="SDK80" s="121"/>
      <c r="SDL80" s="121"/>
      <c r="SDM80" s="121"/>
      <c r="SDN80" s="121"/>
      <c r="SDO80" s="121"/>
      <c r="SDP80" s="121"/>
      <c r="SDQ80" s="121"/>
      <c r="SDR80" s="121"/>
      <c r="SDS80" s="121"/>
      <c r="SDT80" s="121"/>
      <c r="SDU80" s="121"/>
      <c r="SDV80" s="121"/>
      <c r="SDW80" s="121"/>
      <c r="SDX80" s="121"/>
      <c r="SDY80" s="121"/>
      <c r="SDZ80" s="121"/>
      <c r="SEA80" s="121"/>
      <c r="SEB80" s="121"/>
      <c r="SEC80" s="121"/>
      <c r="SED80" s="121"/>
      <c r="SEE80" s="121"/>
      <c r="SEF80" s="121"/>
      <c r="SEG80" s="121"/>
      <c r="SEH80" s="121"/>
      <c r="SEI80" s="121"/>
      <c r="SEJ80" s="121"/>
      <c r="SEK80" s="121"/>
      <c r="SEL80" s="121"/>
      <c r="SEM80" s="121"/>
      <c r="SEN80" s="121"/>
      <c r="SEO80" s="121"/>
      <c r="SEP80" s="121"/>
      <c r="SEQ80" s="121"/>
      <c r="SER80" s="121"/>
      <c r="SES80" s="121"/>
      <c r="SET80" s="121"/>
      <c r="SEU80" s="121"/>
      <c r="SEV80" s="121"/>
      <c r="SEW80" s="121"/>
      <c r="SEX80" s="121"/>
      <c r="SEY80" s="121"/>
      <c r="SEZ80" s="121"/>
      <c r="SFA80" s="121"/>
      <c r="SFB80" s="121"/>
      <c r="SFC80" s="121"/>
      <c r="SFD80" s="121"/>
      <c r="SFE80" s="121"/>
      <c r="SFF80" s="121"/>
      <c r="SFG80" s="121"/>
      <c r="SFH80" s="121"/>
      <c r="SFI80" s="121"/>
      <c r="SFJ80" s="121"/>
      <c r="SFK80" s="121"/>
      <c r="SFL80" s="121"/>
      <c r="SFM80" s="121"/>
      <c r="SFN80" s="121"/>
      <c r="SFO80" s="121"/>
      <c r="SFP80" s="121"/>
      <c r="SFQ80" s="121"/>
      <c r="SFR80" s="121"/>
      <c r="SFS80" s="121"/>
      <c r="SFT80" s="121"/>
      <c r="SFU80" s="121"/>
      <c r="SFV80" s="121"/>
      <c r="SFW80" s="121"/>
      <c r="SFX80" s="121"/>
      <c r="SFY80" s="121"/>
      <c r="SFZ80" s="121"/>
      <c r="SGA80" s="121"/>
      <c r="SGB80" s="121"/>
      <c r="SGC80" s="121"/>
      <c r="SGD80" s="121"/>
      <c r="SGE80" s="121"/>
      <c r="SGF80" s="121"/>
      <c r="SGG80" s="121"/>
      <c r="SGH80" s="121"/>
      <c r="SGI80" s="121"/>
      <c r="SGJ80" s="121"/>
      <c r="SGK80" s="121"/>
      <c r="SGL80" s="121"/>
      <c r="SGM80" s="121"/>
      <c r="SGN80" s="121"/>
      <c r="SGO80" s="121"/>
      <c r="SGP80" s="121"/>
      <c r="SGQ80" s="121"/>
      <c r="SGR80" s="121"/>
      <c r="SGS80" s="121"/>
      <c r="SGT80" s="121"/>
      <c r="SGU80" s="121"/>
      <c r="SGV80" s="121"/>
      <c r="SGW80" s="121"/>
      <c r="SGX80" s="121"/>
      <c r="SGY80" s="121"/>
      <c r="SGZ80" s="121"/>
      <c r="SHA80" s="121"/>
      <c r="SHB80" s="121"/>
      <c r="SHC80" s="121"/>
      <c r="SHD80" s="121"/>
      <c r="SHE80" s="121"/>
      <c r="SHF80" s="121"/>
      <c r="SHG80" s="121"/>
      <c r="SHH80" s="121"/>
      <c r="SHI80" s="121"/>
      <c r="SHJ80" s="121"/>
      <c r="SHK80" s="121"/>
      <c r="SHL80" s="121"/>
      <c r="SHM80" s="121"/>
      <c r="SHN80" s="121"/>
      <c r="SHO80" s="121"/>
      <c r="SHP80" s="121"/>
      <c r="SHQ80" s="121"/>
      <c r="SHR80" s="121"/>
      <c r="SHS80" s="121"/>
      <c r="SHT80" s="121"/>
      <c r="SHU80" s="121"/>
      <c r="SHV80" s="121"/>
      <c r="SHW80" s="121"/>
      <c r="SHX80" s="121"/>
      <c r="SHY80" s="121"/>
      <c r="SHZ80" s="121"/>
      <c r="SIA80" s="121"/>
      <c r="SIB80" s="121"/>
      <c r="SIC80" s="121"/>
      <c r="SID80" s="121"/>
      <c r="SIE80" s="121"/>
      <c r="SIF80" s="121"/>
      <c r="SIG80" s="121"/>
      <c r="SIH80" s="121"/>
      <c r="SII80" s="121"/>
      <c r="SIJ80" s="121"/>
      <c r="SIK80" s="121"/>
      <c r="SIL80" s="121"/>
      <c r="SIM80" s="121"/>
      <c r="SIN80" s="121"/>
      <c r="SIO80" s="121"/>
      <c r="SIP80" s="121"/>
      <c r="SIQ80" s="121"/>
      <c r="SIR80" s="121"/>
      <c r="SIS80" s="121"/>
      <c r="SIT80" s="121"/>
      <c r="SIU80" s="121"/>
      <c r="SIV80" s="121"/>
      <c r="SIW80" s="121"/>
      <c r="SIX80" s="121"/>
      <c r="SIY80" s="121"/>
      <c r="SIZ80" s="121"/>
      <c r="SJA80" s="121"/>
      <c r="SJB80" s="121"/>
      <c r="SJC80" s="121"/>
      <c r="SJD80" s="121"/>
      <c r="SJE80" s="121"/>
      <c r="SJF80" s="121"/>
      <c r="SJG80" s="121"/>
      <c r="SJH80" s="121"/>
      <c r="SJI80" s="121"/>
      <c r="SJJ80" s="121"/>
      <c r="SJK80" s="121"/>
      <c r="SJL80" s="121"/>
      <c r="SJM80" s="121"/>
      <c r="SJN80" s="121"/>
      <c r="SJO80" s="121"/>
      <c r="SJP80" s="121"/>
      <c r="SJQ80" s="121"/>
      <c r="SJR80" s="121"/>
      <c r="SJS80" s="121"/>
      <c r="SJT80" s="121"/>
      <c r="SJU80" s="121"/>
      <c r="SJV80" s="121"/>
      <c r="SJW80" s="121"/>
      <c r="SJX80" s="121"/>
      <c r="SJY80" s="121"/>
      <c r="SJZ80" s="121"/>
      <c r="SKA80" s="121"/>
      <c r="SKB80" s="121"/>
      <c r="SKC80" s="121"/>
      <c r="SKD80" s="121"/>
      <c r="SKE80" s="121"/>
      <c r="SKF80" s="121"/>
      <c r="SKG80" s="121"/>
      <c r="SKH80" s="121"/>
      <c r="SKI80" s="121"/>
      <c r="SKJ80" s="121"/>
      <c r="SKK80" s="121"/>
      <c r="SKL80" s="121"/>
      <c r="SKM80" s="121"/>
      <c r="SKN80" s="121"/>
      <c r="SKO80" s="121"/>
      <c r="SKP80" s="121"/>
      <c r="SKQ80" s="121"/>
      <c r="SKR80" s="121"/>
      <c r="SKS80" s="121"/>
      <c r="SKT80" s="121"/>
      <c r="SKU80" s="121"/>
      <c r="SKV80" s="121"/>
      <c r="SKW80" s="121"/>
      <c r="SKX80" s="121"/>
      <c r="SKY80" s="121"/>
      <c r="SKZ80" s="121"/>
      <c r="SLA80" s="121"/>
      <c r="SLB80" s="121"/>
      <c r="SLC80" s="121"/>
      <c r="SLD80" s="121"/>
      <c r="SLE80" s="121"/>
      <c r="SLF80" s="121"/>
      <c r="SLG80" s="121"/>
      <c r="SLH80" s="121"/>
      <c r="SLI80" s="121"/>
      <c r="SLJ80" s="121"/>
      <c r="SLK80" s="121"/>
      <c r="SLL80" s="121"/>
      <c r="SLM80" s="121"/>
      <c r="SLN80" s="121"/>
      <c r="SLO80" s="121"/>
      <c r="SLP80" s="121"/>
      <c r="SLQ80" s="121"/>
      <c r="SLR80" s="121"/>
      <c r="SLS80" s="121"/>
      <c r="SLT80" s="121"/>
      <c r="SLU80" s="121"/>
      <c r="SLV80" s="121"/>
      <c r="SLW80" s="121"/>
      <c r="SLX80" s="121"/>
      <c r="SLY80" s="121"/>
      <c r="SLZ80" s="121"/>
      <c r="SMA80" s="121"/>
      <c r="SMB80" s="121"/>
      <c r="SMC80" s="121"/>
      <c r="SMD80" s="121"/>
      <c r="SME80" s="121"/>
      <c r="SMF80" s="121"/>
      <c r="SMG80" s="121"/>
      <c r="SMH80" s="121"/>
      <c r="SMI80" s="121"/>
      <c r="SMJ80" s="121"/>
      <c r="SMK80" s="121"/>
      <c r="SML80" s="121"/>
      <c r="SMM80" s="121"/>
      <c r="SMN80" s="121"/>
      <c r="SMO80" s="121"/>
      <c r="SMP80" s="121"/>
      <c r="SMQ80" s="121"/>
      <c r="SMR80" s="121"/>
      <c r="SMS80" s="121"/>
      <c r="SMT80" s="121"/>
      <c r="SMU80" s="121"/>
      <c r="SMV80" s="121"/>
      <c r="SMW80" s="121"/>
      <c r="SMX80" s="121"/>
      <c r="SMY80" s="121"/>
      <c r="SMZ80" s="121"/>
      <c r="SNA80" s="121"/>
      <c r="SNB80" s="121"/>
      <c r="SNC80" s="121"/>
      <c r="SND80" s="121"/>
      <c r="SNE80" s="121"/>
      <c r="SNF80" s="121"/>
      <c r="SNG80" s="121"/>
      <c r="SNH80" s="121"/>
      <c r="SNI80" s="121"/>
      <c r="SNJ80" s="121"/>
      <c r="SNK80" s="121"/>
      <c r="SNL80" s="121"/>
      <c r="SNM80" s="121"/>
      <c r="SNN80" s="121"/>
      <c r="SNO80" s="121"/>
      <c r="SNP80" s="121"/>
      <c r="SNQ80" s="121"/>
      <c r="SNR80" s="121"/>
      <c r="SNS80" s="121"/>
      <c r="SNT80" s="121"/>
      <c r="SNU80" s="121"/>
      <c r="SNV80" s="121"/>
      <c r="SNW80" s="121"/>
      <c r="SNX80" s="121"/>
      <c r="SNY80" s="121"/>
      <c r="SNZ80" s="121"/>
      <c r="SOA80" s="121"/>
      <c r="SOB80" s="121"/>
      <c r="SOC80" s="121"/>
      <c r="SOD80" s="121"/>
      <c r="SOE80" s="121"/>
      <c r="SOF80" s="121"/>
      <c r="SOG80" s="121"/>
      <c r="SOH80" s="121"/>
      <c r="SOI80" s="121"/>
      <c r="SOJ80" s="121"/>
      <c r="SOK80" s="121"/>
      <c r="SOL80" s="121"/>
      <c r="SOM80" s="121"/>
      <c r="SON80" s="121"/>
      <c r="SOO80" s="121"/>
      <c r="SOP80" s="121"/>
      <c r="SOQ80" s="121"/>
      <c r="SOR80" s="121"/>
      <c r="SOS80" s="121"/>
      <c r="SOT80" s="121"/>
      <c r="SOU80" s="121"/>
      <c r="SOV80" s="121"/>
      <c r="SOW80" s="121"/>
      <c r="SOX80" s="121"/>
      <c r="SOY80" s="121"/>
      <c r="SOZ80" s="121"/>
      <c r="SPA80" s="121"/>
      <c r="SPB80" s="121"/>
      <c r="SPC80" s="121"/>
      <c r="SPD80" s="121"/>
      <c r="SPE80" s="121"/>
      <c r="SPF80" s="121"/>
      <c r="SPG80" s="121"/>
      <c r="SPH80" s="121"/>
      <c r="SPI80" s="121"/>
      <c r="SPJ80" s="121"/>
      <c r="SPK80" s="121"/>
      <c r="SPL80" s="121"/>
      <c r="SPM80" s="121"/>
      <c r="SPN80" s="121"/>
      <c r="SPO80" s="121"/>
      <c r="SPP80" s="121"/>
      <c r="SPQ80" s="121"/>
      <c r="SPR80" s="121"/>
      <c r="SPS80" s="121"/>
      <c r="SPT80" s="121"/>
      <c r="SPU80" s="121"/>
      <c r="SPV80" s="121"/>
      <c r="SPW80" s="121"/>
      <c r="SPX80" s="121"/>
      <c r="SPY80" s="121"/>
      <c r="SPZ80" s="121"/>
      <c r="SQA80" s="121"/>
      <c r="SQB80" s="121"/>
      <c r="SQC80" s="121"/>
      <c r="SQD80" s="121"/>
      <c r="SQE80" s="121"/>
      <c r="SQF80" s="121"/>
      <c r="SQG80" s="121"/>
      <c r="SQH80" s="121"/>
      <c r="SQI80" s="121"/>
      <c r="SQJ80" s="121"/>
      <c r="SQK80" s="121"/>
      <c r="SQL80" s="121"/>
      <c r="SQM80" s="121"/>
      <c r="SQN80" s="121"/>
      <c r="SQO80" s="121"/>
      <c r="SQP80" s="121"/>
      <c r="SQQ80" s="121"/>
      <c r="SQR80" s="121"/>
      <c r="SQS80" s="121"/>
      <c r="SQT80" s="121"/>
      <c r="SQU80" s="121"/>
      <c r="SQV80" s="121"/>
      <c r="SQW80" s="121"/>
      <c r="SQX80" s="121"/>
      <c r="SQY80" s="121"/>
      <c r="SQZ80" s="121"/>
      <c r="SRA80" s="121"/>
      <c r="SRB80" s="121"/>
      <c r="SRC80" s="121"/>
      <c r="SRD80" s="121"/>
      <c r="SRE80" s="121"/>
      <c r="SRF80" s="121"/>
      <c r="SRG80" s="121"/>
      <c r="SRH80" s="121"/>
      <c r="SRI80" s="121"/>
      <c r="SRJ80" s="121"/>
      <c r="SRK80" s="121"/>
      <c r="SRL80" s="121"/>
      <c r="SRM80" s="121"/>
      <c r="SRN80" s="121"/>
      <c r="SRO80" s="121"/>
      <c r="SRP80" s="121"/>
      <c r="SRQ80" s="121"/>
      <c r="SRR80" s="121"/>
      <c r="SRS80" s="121"/>
      <c r="SRT80" s="121"/>
      <c r="SRU80" s="121"/>
      <c r="SRV80" s="121"/>
      <c r="SRW80" s="121"/>
      <c r="SRX80" s="121"/>
      <c r="SRY80" s="121"/>
      <c r="SRZ80" s="121"/>
      <c r="SSA80" s="121"/>
      <c r="SSB80" s="121"/>
      <c r="SSC80" s="121"/>
      <c r="SSD80" s="121"/>
      <c r="SSE80" s="121"/>
      <c r="SSF80" s="121"/>
      <c r="SSG80" s="121"/>
      <c r="SSH80" s="121"/>
      <c r="SSI80" s="121"/>
      <c r="SSJ80" s="121"/>
      <c r="SSK80" s="121"/>
      <c r="SSL80" s="121"/>
      <c r="SSM80" s="121"/>
      <c r="SSN80" s="121"/>
      <c r="SSO80" s="121"/>
      <c r="SSP80" s="121"/>
      <c r="SSQ80" s="121"/>
      <c r="SSR80" s="121"/>
      <c r="SSS80" s="121"/>
      <c r="SST80" s="121"/>
      <c r="SSU80" s="121"/>
      <c r="SSV80" s="121"/>
      <c r="SSW80" s="121"/>
      <c r="SSX80" s="121"/>
      <c r="SSY80" s="121"/>
      <c r="SSZ80" s="121"/>
      <c r="STA80" s="121"/>
      <c r="STB80" s="121"/>
      <c r="STC80" s="121"/>
      <c r="STD80" s="121"/>
      <c r="STE80" s="121"/>
      <c r="STF80" s="121"/>
      <c r="STG80" s="121"/>
      <c r="STH80" s="121"/>
      <c r="STI80" s="121"/>
      <c r="STJ80" s="121"/>
      <c r="STK80" s="121"/>
      <c r="STL80" s="121"/>
      <c r="STM80" s="121"/>
      <c r="STN80" s="121"/>
      <c r="STO80" s="121"/>
      <c r="STP80" s="121"/>
      <c r="STQ80" s="121"/>
      <c r="STR80" s="121"/>
      <c r="STS80" s="121"/>
      <c r="STT80" s="121"/>
      <c r="STU80" s="121"/>
      <c r="STV80" s="121"/>
      <c r="STW80" s="121"/>
      <c r="STX80" s="121"/>
      <c r="STY80" s="121"/>
      <c r="STZ80" s="121"/>
      <c r="SUA80" s="121"/>
      <c r="SUB80" s="121"/>
      <c r="SUC80" s="121"/>
      <c r="SUD80" s="121"/>
      <c r="SUE80" s="121"/>
      <c r="SUF80" s="121"/>
      <c r="SUG80" s="121"/>
      <c r="SUH80" s="121"/>
      <c r="SUI80" s="121"/>
      <c r="SUJ80" s="121"/>
      <c r="SUK80" s="121"/>
      <c r="SUL80" s="121"/>
      <c r="SUM80" s="121"/>
      <c r="SUN80" s="121"/>
      <c r="SUO80" s="121"/>
      <c r="SUP80" s="121"/>
      <c r="SUQ80" s="121"/>
      <c r="SUR80" s="121"/>
      <c r="SUS80" s="121"/>
      <c r="SUT80" s="121"/>
      <c r="SUU80" s="121"/>
      <c r="SUV80" s="121"/>
      <c r="SUW80" s="121"/>
      <c r="SUX80" s="121"/>
      <c r="SUY80" s="121"/>
      <c r="SUZ80" s="121"/>
      <c r="SVA80" s="121"/>
      <c r="SVB80" s="121"/>
      <c r="SVC80" s="121"/>
      <c r="SVD80" s="121"/>
      <c r="SVE80" s="121"/>
      <c r="SVF80" s="121"/>
      <c r="SVG80" s="121"/>
      <c r="SVH80" s="121"/>
      <c r="SVI80" s="121"/>
      <c r="SVJ80" s="121"/>
      <c r="SVK80" s="121"/>
      <c r="SVL80" s="121"/>
      <c r="SVM80" s="121"/>
      <c r="SVN80" s="121"/>
      <c r="SVO80" s="121"/>
      <c r="SVP80" s="121"/>
      <c r="SVQ80" s="121"/>
      <c r="SVR80" s="121"/>
      <c r="SVS80" s="121"/>
      <c r="SVT80" s="121"/>
      <c r="SVU80" s="121"/>
      <c r="SVV80" s="121"/>
      <c r="SVW80" s="121"/>
      <c r="SVX80" s="121"/>
      <c r="SVY80" s="121"/>
      <c r="SVZ80" s="121"/>
      <c r="SWA80" s="121"/>
      <c r="SWB80" s="121"/>
      <c r="SWC80" s="121"/>
      <c r="SWD80" s="121"/>
      <c r="SWE80" s="121"/>
      <c r="SWF80" s="121"/>
      <c r="SWG80" s="121"/>
      <c r="SWH80" s="121"/>
      <c r="SWI80" s="121"/>
      <c r="SWJ80" s="121"/>
      <c r="SWK80" s="121"/>
      <c r="SWL80" s="121"/>
      <c r="SWM80" s="121"/>
      <c r="SWN80" s="121"/>
      <c r="SWO80" s="121"/>
      <c r="SWP80" s="121"/>
      <c r="SWQ80" s="121"/>
      <c r="SWR80" s="121"/>
      <c r="SWS80" s="121"/>
      <c r="SWT80" s="121"/>
      <c r="SWU80" s="121"/>
      <c r="SWV80" s="121"/>
      <c r="SWW80" s="121"/>
      <c r="SWX80" s="121"/>
      <c r="SWY80" s="121"/>
      <c r="SWZ80" s="121"/>
      <c r="SXA80" s="121"/>
      <c r="SXB80" s="121"/>
      <c r="SXC80" s="121"/>
      <c r="SXD80" s="121"/>
      <c r="SXE80" s="121"/>
      <c r="SXF80" s="121"/>
      <c r="SXG80" s="121"/>
      <c r="SXH80" s="121"/>
      <c r="SXI80" s="121"/>
      <c r="SXJ80" s="121"/>
      <c r="SXK80" s="121"/>
      <c r="SXL80" s="121"/>
      <c r="SXM80" s="121"/>
      <c r="SXN80" s="121"/>
      <c r="SXO80" s="121"/>
      <c r="SXP80" s="121"/>
      <c r="SXQ80" s="121"/>
      <c r="SXR80" s="121"/>
      <c r="SXS80" s="121"/>
      <c r="SXT80" s="121"/>
      <c r="SXU80" s="121"/>
      <c r="SXV80" s="121"/>
      <c r="SXW80" s="121"/>
      <c r="SXX80" s="121"/>
      <c r="SXY80" s="121"/>
      <c r="SXZ80" s="121"/>
      <c r="SYA80" s="121"/>
      <c r="SYB80" s="121"/>
      <c r="SYC80" s="121"/>
      <c r="SYD80" s="121"/>
      <c r="SYE80" s="121"/>
      <c r="SYF80" s="121"/>
      <c r="SYG80" s="121"/>
      <c r="SYH80" s="121"/>
      <c r="SYI80" s="121"/>
      <c r="SYJ80" s="121"/>
      <c r="SYK80" s="121"/>
      <c r="SYL80" s="121"/>
      <c r="SYM80" s="121"/>
      <c r="SYN80" s="121"/>
      <c r="SYO80" s="121"/>
      <c r="SYP80" s="121"/>
      <c r="SYQ80" s="121"/>
      <c r="SYR80" s="121"/>
      <c r="SYS80" s="121"/>
      <c r="SYT80" s="121"/>
      <c r="SYU80" s="121"/>
      <c r="SYV80" s="121"/>
      <c r="SYW80" s="121"/>
      <c r="SYX80" s="121"/>
      <c r="SYY80" s="121"/>
      <c r="SYZ80" s="121"/>
      <c r="SZA80" s="121"/>
      <c r="SZB80" s="121"/>
      <c r="SZC80" s="121"/>
      <c r="SZD80" s="121"/>
      <c r="SZE80" s="121"/>
      <c r="SZF80" s="121"/>
      <c r="SZG80" s="121"/>
      <c r="SZH80" s="121"/>
      <c r="SZI80" s="121"/>
      <c r="SZJ80" s="121"/>
      <c r="SZK80" s="121"/>
      <c r="SZL80" s="121"/>
      <c r="SZM80" s="121"/>
      <c r="SZN80" s="121"/>
      <c r="SZO80" s="121"/>
      <c r="SZP80" s="121"/>
      <c r="SZQ80" s="121"/>
      <c r="SZR80" s="121"/>
      <c r="SZS80" s="121"/>
      <c r="SZT80" s="121"/>
      <c r="SZU80" s="121"/>
      <c r="SZV80" s="121"/>
      <c r="SZW80" s="121"/>
      <c r="SZX80" s="121"/>
      <c r="SZY80" s="121"/>
      <c r="SZZ80" s="121"/>
      <c r="TAA80" s="121"/>
      <c r="TAB80" s="121"/>
      <c r="TAC80" s="121"/>
      <c r="TAD80" s="121"/>
      <c r="TAE80" s="121"/>
      <c r="TAF80" s="121"/>
      <c r="TAG80" s="121"/>
      <c r="TAH80" s="121"/>
      <c r="TAI80" s="121"/>
      <c r="TAJ80" s="121"/>
      <c r="TAK80" s="121"/>
      <c r="TAL80" s="121"/>
      <c r="TAM80" s="121"/>
      <c r="TAN80" s="121"/>
      <c r="TAO80" s="121"/>
      <c r="TAP80" s="121"/>
      <c r="TAQ80" s="121"/>
      <c r="TAR80" s="121"/>
      <c r="TAS80" s="121"/>
      <c r="TAT80" s="121"/>
      <c r="TAU80" s="121"/>
      <c r="TAV80" s="121"/>
      <c r="TAW80" s="121"/>
      <c r="TAX80" s="121"/>
      <c r="TAY80" s="121"/>
      <c r="TAZ80" s="121"/>
      <c r="TBA80" s="121"/>
      <c r="TBB80" s="121"/>
      <c r="TBC80" s="121"/>
      <c r="TBD80" s="121"/>
      <c r="TBE80" s="121"/>
      <c r="TBF80" s="121"/>
      <c r="TBG80" s="121"/>
      <c r="TBH80" s="121"/>
      <c r="TBI80" s="121"/>
      <c r="TBJ80" s="121"/>
      <c r="TBK80" s="121"/>
      <c r="TBL80" s="121"/>
      <c r="TBM80" s="121"/>
      <c r="TBN80" s="121"/>
      <c r="TBO80" s="121"/>
      <c r="TBP80" s="121"/>
      <c r="TBQ80" s="121"/>
      <c r="TBR80" s="121"/>
      <c r="TBS80" s="121"/>
      <c r="TBT80" s="121"/>
      <c r="TBU80" s="121"/>
      <c r="TBV80" s="121"/>
      <c r="TBW80" s="121"/>
      <c r="TBX80" s="121"/>
      <c r="TBY80" s="121"/>
      <c r="TBZ80" s="121"/>
      <c r="TCA80" s="121"/>
      <c r="TCB80" s="121"/>
      <c r="TCC80" s="121"/>
      <c r="TCD80" s="121"/>
      <c r="TCE80" s="121"/>
      <c r="TCF80" s="121"/>
      <c r="TCG80" s="121"/>
      <c r="TCH80" s="121"/>
      <c r="TCI80" s="121"/>
      <c r="TCJ80" s="121"/>
      <c r="TCK80" s="121"/>
      <c r="TCL80" s="121"/>
      <c r="TCM80" s="121"/>
      <c r="TCN80" s="121"/>
      <c r="TCO80" s="121"/>
      <c r="TCP80" s="121"/>
      <c r="TCQ80" s="121"/>
      <c r="TCR80" s="121"/>
      <c r="TCS80" s="121"/>
      <c r="TCT80" s="121"/>
      <c r="TCU80" s="121"/>
      <c r="TCV80" s="121"/>
      <c r="TCW80" s="121"/>
      <c r="TCX80" s="121"/>
      <c r="TCY80" s="121"/>
      <c r="TCZ80" s="121"/>
      <c r="TDA80" s="121"/>
      <c r="TDB80" s="121"/>
      <c r="TDC80" s="121"/>
      <c r="TDD80" s="121"/>
      <c r="TDE80" s="121"/>
      <c r="TDF80" s="121"/>
      <c r="TDG80" s="121"/>
      <c r="TDH80" s="121"/>
      <c r="TDI80" s="121"/>
      <c r="TDJ80" s="121"/>
      <c r="TDK80" s="121"/>
      <c r="TDL80" s="121"/>
      <c r="TDM80" s="121"/>
      <c r="TDN80" s="121"/>
      <c r="TDO80" s="121"/>
      <c r="TDP80" s="121"/>
      <c r="TDQ80" s="121"/>
      <c r="TDR80" s="121"/>
      <c r="TDS80" s="121"/>
      <c r="TDT80" s="121"/>
      <c r="TDU80" s="121"/>
      <c r="TDV80" s="121"/>
      <c r="TDW80" s="121"/>
      <c r="TDX80" s="121"/>
      <c r="TDY80" s="121"/>
      <c r="TDZ80" s="121"/>
      <c r="TEA80" s="121"/>
      <c r="TEB80" s="121"/>
      <c r="TEC80" s="121"/>
      <c r="TED80" s="121"/>
      <c r="TEE80" s="121"/>
      <c r="TEF80" s="121"/>
      <c r="TEG80" s="121"/>
      <c r="TEH80" s="121"/>
      <c r="TEI80" s="121"/>
      <c r="TEJ80" s="121"/>
      <c r="TEK80" s="121"/>
      <c r="TEL80" s="121"/>
      <c r="TEM80" s="121"/>
      <c r="TEN80" s="121"/>
      <c r="TEO80" s="121"/>
      <c r="TEP80" s="121"/>
      <c r="TEQ80" s="121"/>
      <c r="TER80" s="121"/>
      <c r="TES80" s="121"/>
      <c r="TET80" s="121"/>
      <c r="TEU80" s="121"/>
      <c r="TEV80" s="121"/>
      <c r="TEW80" s="121"/>
      <c r="TEX80" s="121"/>
      <c r="TEY80" s="121"/>
      <c r="TEZ80" s="121"/>
      <c r="TFA80" s="121"/>
      <c r="TFB80" s="121"/>
      <c r="TFC80" s="121"/>
      <c r="TFD80" s="121"/>
      <c r="TFE80" s="121"/>
      <c r="TFF80" s="121"/>
      <c r="TFG80" s="121"/>
      <c r="TFH80" s="121"/>
      <c r="TFI80" s="121"/>
      <c r="TFJ80" s="121"/>
      <c r="TFK80" s="121"/>
      <c r="TFL80" s="121"/>
      <c r="TFM80" s="121"/>
      <c r="TFN80" s="121"/>
      <c r="TFO80" s="121"/>
      <c r="TFP80" s="121"/>
      <c r="TFQ80" s="121"/>
      <c r="TFR80" s="121"/>
      <c r="TFS80" s="121"/>
      <c r="TFT80" s="121"/>
      <c r="TFU80" s="121"/>
      <c r="TFV80" s="121"/>
      <c r="TFW80" s="121"/>
      <c r="TFX80" s="121"/>
      <c r="TFY80" s="121"/>
      <c r="TFZ80" s="121"/>
      <c r="TGA80" s="121"/>
      <c r="TGB80" s="121"/>
      <c r="TGC80" s="121"/>
      <c r="TGD80" s="121"/>
      <c r="TGE80" s="121"/>
      <c r="TGF80" s="121"/>
      <c r="TGG80" s="121"/>
      <c r="TGH80" s="121"/>
      <c r="TGI80" s="121"/>
      <c r="TGJ80" s="121"/>
      <c r="TGK80" s="121"/>
      <c r="TGL80" s="121"/>
      <c r="TGM80" s="121"/>
      <c r="TGN80" s="121"/>
      <c r="TGO80" s="121"/>
      <c r="TGP80" s="121"/>
      <c r="TGQ80" s="121"/>
      <c r="TGR80" s="121"/>
      <c r="TGS80" s="121"/>
      <c r="TGT80" s="121"/>
      <c r="TGU80" s="121"/>
      <c r="TGV80" s="121"/>
      <c r="TGW80" s="121"/>
      <c r="TGX80" s="121"/>
      <c r="TGY80" s="121"/>
      <c r="TGZ80" s="121"/>
      <c r="THA80" s="121"/>
      <c r="THB80" s="121"/>
      <c r="THC80" s="121"/>
      <c r="THD80" s="121"/>
      <c r="THE80" s="121"/>
      <c r="THF80" s="121"/>
      <c r="THG80" s="121"/>
      <c r="THH80" s="121"/>
      <c r="THI80" s="121"/>
      <c r="THJ80" s="121"/>
      <c r="THK80" s="121"/>
      <c r="THL80" s="121"/>
      <c r="THM80" s="121"/>
      <c r="THN80" s="121"/>
      <c r="THO80" s="121"/>
      <c r="THP80" s="121"/>
      <c r="THQ80" s="121"/>
      <c r="THR80" s="121"/>
      <c r="THS80" s="121"/>
      <c r="THT80" s="121"/>
      <c r="THU80" s="121"/>
      <c r="THV80" s="121"/>
      <c r="THW80" s="121"/>
      <c r="THX80" s="121"/>
      <c r="THY80" s="121"/>
      <c r="THZ80" s="121"/>
      <c r="TIA80" s="121"/>
      <c r="TIB80" s="121"/>
      <c r="TIC80" s="121"/>
      <c r="TID80" s="121"/>
      <c r="TIE80" s="121"/>
      <c r="TIF80" s="121"/>
      <c r="TIG80" s="121"/>
      <c r="TIH80" s="121"/>
      <c r="TII80" s="121"/>
      <c r="TIJ80" s="121"/>
      <c r="TIK80" s="121"/>
      <c r="TIL80" s="121"/>
      <c r="TIM80" s="121"/>
      <c r="TIN80" s="121"/>
      <c r="TIO80" s="121"/>
      <c r="TIP80" s="121"/>
      <c r="TIQ80" s="121"/>
      <c r="TIR80" s="121"/>
      <c r="TIS80" s="121"/>
      <c r="TIT80" s="121"/>
      <c r="TIU80" s="121"/>
      <c r="TIV80" s="121"/>
      <c r="TIW80" s="121"/>
      <c r="TIX80" s="121"/>
      <c r="TIY80" s="121"/>
      <c r="TIZ80" s="121"/>
      <c r="TJA80" s="121"/>
      <c r="TJB80" s="121"/>
      <c r="TJC80" s="121"/>
      <c r="TJD80" s="121"/>
      <c r="TJE80" s="121"/>
      <c r="TJF80" s="121"/>
      <c r="TJG80" s="121"/>
      <c r="TJH80" s="121"/>
      <c r="TJI80" s="121"/>
      <c r="TJJ80" s="121"/>
      <c r="TJK80" s="121"/>
      <c r="TJL80" s="121"/>
      <c r="TJM80" s="121"/>
      <c r="TJN80" s="121"/>
      <c r="TJO80" s="121"/>
      <c r="TJP80" s="121"/>
      <c r="TJQ80" s="121"/>
      <c r="TJR80" s="121"/>
      <c r="TJS80" s="121"/>
      <c r="TJT80" s="121"/>
      <c r="TJU80" s="121"/>
      <c r="TJV80" s="121"/>
      <c r="TJW80" s="121"/>
      <c r="TJX80" s="121"/>
      <c r="TJY80" s="121"/>
      <c r="TJZ80" s="121"/>
      <c r="TKA80" s="121"/>
      <c r="TKB80" s="121"/>
      <c r="TKC80" s="121"/>
      <c r="TKD80" s="121"/>
      <c r="TKE80" s="121"/>
      <c r="TKF80" s="121"/>
      <c r="TKG80" s="121"/>
      <c r="TKH80" s="121"/>
      <c r="TKI80" s="121"/>
      <c r="TKJ80" s="121"/>
      <c r="TKK80" s="121"/>
      <c r="TKL80" s="121"/>
      <c r="TKM80" s="121"/>
      <c r="TKN80" s="121"/>
      <c r="TKO80" s="121"/>
      <c r="TKP80" s="121"/>
      <c r="TKQ80" s="121"/>
      <c r="TKR80" s="121"/>
      <c r="TKS80" s="121"/>
      <c r="TKT80" s="121"/>
      <c r="TKU80" s="121"/>
      <c r="TKV80" s="121"/>
      <c r="TKW80" s="121"/>
      <c r="TKX80" s="121"/>
      <c r="TKY80" s="121"/>
      <c r="TKZ80" s="121"/>
      <c r="TLA80" s="121"/>
      <c r="TLB80" s="121"/>
      <c r="TLC80" s="121"/>
      <c r="TLD80" s="121"/>
      <c r="TLE80" s="121"/>
      <c r="TLF80" s="121"/>
      <c r="TLG80" s="121"/>
      <c r="TLH80" s="121"/>
      <c r="TLI80" s="121"/>
      <c r="TLJ80" s="121"/>
      <c r="TLK80" s="121"/>
      <c r="TLL80" s="121"/>
      <c r="TLM80" s="121"/>
      <c r="TLN80" s="121"/>
      <c r="TLO80" s="121"/>
      <c r="TLP80" s="121"/>
      <c r="TLQ80" s="121"/>
      <c r="TLR80" s="121"/>
      <c r="TLS80" s="121"/>
      <c r="TLT80" s="121"/>
      <c r="TLU80" s="121"/>
      <c r="TLV80" s="121"/>
      <c r="TLW80" s="121"/>
      <c r="TLX80" s="121"/>
      <c r="TLY80" s="121"/>
      <c r="TLZ80" s="121"/>
      <c r="TMA80" s="121"/>
      <c r="TMB80" s="121"/>
      <c r="TMC80" s="121"/>
      <c r="TMD80" s="121"/>
      <c r="TME80" s="121"/>
      <c r="TMF80" s="121"/>
      <c r="TMG80" s="121"/>
      <c r="TMH80" s="121"/>
      <c r="TMI80" s="121"/>
      <c r="TMJ80" s="121"/>
      <c r="TMK80" s="121"/>
      <c r="TML80" s="121"/>
      <c r="TMM80" s="121"/>
      <c r="TMN80" s="121"/>
      <c r="TMO80" s="121"/>
      <c r="TMP80" s="121"/>
      <c r="TMQ80" s="121"/>
      <c r="TMR80" s="121"/>
      <c r="TMS80" s="121"/>
      <c r="TMT80" s="121"/>
      <c r="TMU80" s="121"/>
      <c r="TMV80" s="121"/>
      <c r="TMW80" s="121"/>
      <c r="TMX80" s="121"/>
      <c r="TMY80" s="121"/>
      <c r="TMZ80" s="121"/>
      <c r="TNA80" s="121"/>
      <c r="TNB80" s="121"/>
      <c r="TNC80" s="121"/>
      <c r="TND80" s="121"/>
      <c r="TNE80" s="121"/>
      <c r="TNF80" s="121"/>
      <c r="TNG80" s="121"/>
      <c r="TNH80" s="121"/>
      <c r="TNI80" s="121"/>
      <c r="TNJ80" s="121"/>
      <c r="TNK80" s="121"/>
      <c r="TNL80" s="121"/>
      <c r="TNM80" s="121"/>
      <c r="TNN80" s="121"/>
      <c r="TNO80" s="121"/>
      <c r="TNP80" s="121"/>
      <c r="TNQ80" s="121"/>
      <c r="TNR80" s="121"/>
      <c r="TNS80" s="121"/>
      <c r="TNT80" s="121"/>
      <c r="TNU80" s="121"/>
      <c r="TNV80" s="121"/>
      <c r="TNW80" s="121"/>
      <c r="TNX80" s="121"/>
      <c r="TNY80" s="121"/>
      <c r="TNZ80" s="121"/>
      <c r="TOA80" s="121"/>
      <c r="TOB80" s="121"/>
      <c r="TOC80" s="121"/>
      <c r="TOD80" s="121"/>
      <c r="TOE80" s="121"/>
      <c r="TOF80" s="121"/>
      <c r="TOG80" s="121"/>
      <c r="TOH80" s="121"/>
      <c r="TOI80" s="121"/>
      <c r="TOJ80" s="121"/>
      <c r="TOK80" s="121"/>
      <c r="TOL80" s="121"/>
      <c r="TOM80" s="121"/>
      <c r="TON80" s="121"/>
      <c r="TOO80" s="121"/>
      <c r="TOP80" s="121"/>
      <c r="TOQ80" s="121"/>
      <c r="TOR80" s="121"/>
      <c r="TOS80" s="121"/>
      <c r="TOT80" s="121"/>
      <c r="TOU80" s="121"/>
      <c r="TOV80" s="121"/>
      <c r="TOW80" s="121"/>
      <c r="TOX80" s="121"/>
      <c r="TOY80" s="121"/>
      <c r="TOZ80" s="121"/>
      <c r="TPA80" s="121"/>
      <c r="TPB80" s="121"/>
      <c r="TPC80" s="121"/>
      <c r="TPD80" s="121"/>
      <c r="TPE80" s="121"/>
      <c r="TPF80" s="121"/>
      <c r="TPG80" s="121"/>
      <c r="TPH80" s="121"/>
      <c r="TPI80" s="121"/>
      <c r="TPJ80" s="121"/>
      <c r="TPK80" s="121"/>
      <c r="TPL80" s="121"/>
      <c r="TPM80" s="121"/>
      <c r="TPN80" s="121"/>
      <c r="TPO80" s="121"/>
      <c r="TPP80" s="121"/>
      <c r="TPQ80" s="121"/>
      <c r="TPR80" s="121"/>
      <c r="TPS80" s="121"/>
      <c r="TPT80" s="121"/>
      <c r="TPU80" s="121"/>
      <c r="TPV80" s="121"/>
      <c r="TPW80" s="121"/>
      <c r="TPX80" s="121"/>
      <c r="TPY80" s="121"/>
      <c r="TPZ80" s="121"/>
      <c r="TQA80" s="121"/>
      <c r="TQB80" s="121"/>
      <c r="TQC80" s="121"/>
      <c r="TQD80" s="121"/>
      <c r="TQE80" s="121"/>
      <c r="TQF80" s="121"/>
      <c r="TQG80" s="121"/>
      <c r="TQH80" s="121"/>
      <c r="TQI80" s="121"/>
      <c r="TQJ80" s="121"/>
      <c r="TQK80" s="121"/>
      <c r="TQL80" s="121"/>
      <c r="TQM80" s="121"/>
      <c r="TQN80" s="121"/>
      <c r="TQO80" s="121"/>
      <c r="TQP80" s="121"/>
      <c r="TQQ80" s="121"/>
      <c r="TQR80" s="121"/>
      <c r="TQS80" s="121"/>
      <c r="TQT80" s="121"/>
      <c r="TQU80" s="121"/>
      <c r="TQV80" s="121"/>
      <c r="TQW80" s="121"/>
      <c r="TQX80" s="121"/>
      <c r="TQY80" s="121"/>
      <c r="TQZ80" s="121"/>
      <c r="TRA80" s="121"/>
      <c r="TRB80" s="121"/>
      <c r="TRC80" s="121"/>
      <c r="TRD80" s="121"/>
      <c r="TRE80" s="121"/>
      <c r="TRF80" s="121"/>
      <c r="TRG80" s="121"/>
      <c r="TRH80" s="121"/>
      <c r="TRI80" s="121"/>
      <c r="TRJ80" s="121"/>
      <c r="TRK80" s="121"/>
      <c r="TRL80" s="121"/>
      <c r="TRM80" s="121"/>
      <c r="TRN80" s="121"/>
      <c r="TRO80" s="121"/>
      <c r="TRP80" s="121"/>
      <c r="TRQ80" s="121"/>
      <c r="TRR80" s="121"/>
      <c r="TRS80" s="121"/>
      <c r="TRT80" s="121"/>
      <c r="TRU80" s="121"/>
      <c r="TRV80" s="121"/>
      <c r="TRW80" s="121"/>
      <c r="TRX80" s="121"/>
      <c r="TRY80" s="121"/>
      <c r="TRZ80" s="121"/>
      <c r="TSA80" s="121"/>
      <c r="TSB80" s="121"/>
      <c r="TSC80" s="121"/>
      <c r="TSD80" s="121"/>
      <c r="TSE80" s="121"/>
      <c r="TSF80" s="121"/>
      <c r="TSG80" s="121"/>
      <c r="TSH80" s="121"/>
      <c r="TSI80" s="121"/>
      <c r="TSJ80" s="121"/>
      <c r="TSK80" s="121"/>
      <c r="TSL80" s="121"/>
      <c r="TSM80" s="121"/>
      <c r="TSN80" s="121"/>
      <c r="TSO80" s="121"/>
      <c r="TSP80" s="121"/>
      <c r="TSQ80" s="121"/>
      <c r="TSR80" s="121"/>
      <c r="TSS80" s="121"/>
      <c r="TST80" s="121"/>
      <c r="TSU80" s="121"/>
      <c r="TSV80" s="121"/>
      <c r="TSW80" s="121"/>
      <c r="TSX80" s="121"/>
      <c r="TSY80" s="121"/>
      <c r="TSZ80" s="121"/>
      <c r="TTA80" s="121"/>
      <c r="TTB80" s="121"/>
      <c r="TTC80" s="121"/>
      <c r="TTD80" s="121"/>
      <c r="TTE80" s="121"/>
      <c r="TTF80" s="121"/>
      <c r="TTG80" s="121"/>
      <c r="TTH80" s="121"/>
      <c r="TTI80" s="121"/>
      <c r="TTJ80" s="121"/>
      <c r="TTK80" s="121"/>
      <c r="TTL80" s="121"/>
      <c r="TTM80" s="121"/>
      <c r="TTN80" s="121"/>
      <c r="TTO80" s="121"/>
      <c r="TTP80" s="121"/>
      <c r="TTQ80" s="121"/>
      <c r="TTR80" s="121"/>
      <c r="TTS80" s="121"/>
      <c r="TTT80" s="121"/>
      <c r="TTU80" s="121"/>
      <c r="TTV80" s="121"/>
      <c r="TTW80" s="121"/>
      <c r="TTX80" s="121"/>
      <c r="TTY80" s="121"/>
      <c r="TTZ80" s="121"/>
      <c r="TUA80" s="121"/>
      <c r="TUB80" s="121"/>
      <c r="TUC80" s="121"/>
      <c r="TUD80" s="121"/>
      <c r="TUE80" s="121"/>
      <c r="TUF80" s="121"/>
      <c r="TUG80" s="121"/>
      <c r="TUH80" s="121"/>
      <c r="TUI80" s="121"/>
      <c r="TUJ80" s="121"/>
      <c r="TUK80" s="121"/>
      <c r="TUL80" s="121"/>
      <c r="TUM80" s="121"/>
      <c r="TUN80" s="121"/>
      <c r="TUO80" s="121"/>
      <c r="TUP80" s="121"/>
      <c r="TUQ80" s="121"/>
      <c r="TUR80" s="121"/>
      <c r="TUS80" s="121"/>
      <c r="TUT80" s="121"/>
      <c r="TUU80" s="121"/>
      <c r="TUV80" s="121"/>
      <c r="TUW80" s="121"/>
      <c r="TUX80" s="121"/>
      <c r="TUY80" s="121"/>
      <c r="TUZ80" s="121"/>
      <c r="TVA80" s="121"/>
      <c r="TVB80" s="121"/>
      <c r="TVC80" s="121"/>
      <c r="TVD80" s="121"/>
      <c r="TVE80" s="121"/>
      <c r="TVF80" s="121"/>
      <c r="TVG80" s="121"/>
      <c r="TVH80" s="121"/>
      <c r="TVI80" s="121"/>
      <c r="TVJ80" s="121"/>
      <c r="TVK80" s="121"/>
      <c r="TVL80" s="121"/>
      <c r="TVM80" s="121"/>
      <c r="TVN80" s="121"/>
      <c r="TVO80" s="121"/>
      <c r="TVP80" s="121"/>
      <c r="TVQ80" s="121"/>
      <c r="TVR80" s="121"/>
      <c r="TVS80" s="121"/>
      <c r="TVT80" s="121"/>
      <c r="TVU80" s="121"/>
      <c r="TVV80" s="121"/>
      <c r="TVW80" s="121"/>
      <c r="TVX80" s="121"/>
      <c r="TVY80" s="121"/>
      <c r="TVZ80" s="121"/>
      <c r="TWA80" s="121"/>
      <c r="TWB80" s="121"/>
      <c r="TWC80" s="121"/>
      <c r="TWD80" s="121"/>
      <c r="TWE80" s="121"/>
      <c r="TWF80" s="121"/>
      <c r="TWG80" s="121"/>
      <c r="TWH80" s="121"/>
      <c r="TWI80" s="121"/>
      <c r="TWJ80" s="121"/>
      <c r="TWK80" s="121"/>
      <c r="TWL80" s="121"/>
      <c r="TWM80" s="121"/>
      <c r="TWN80" s="121"/>
      <c r="TWO80" s="121"/>
      <c r="TWP80" s="121"/>
      <c r="TWQ80" s="121"/>
      <c r="TWR80" s="121"/>
      <c r="TWS80" s="121"/>
      <c r="TWT80" s="121"/>
      <c r="TWU80" s="121"/>
      <c r="TWV80" s="121"/>
      <c r="TWW80" s="121"/>
      <c r="TWX80" s="121"/>
      <c r="TWY80" s="121"/>
      <c r="TWZ80" s="121"/>
      <c r="TXA80" s="121"/>
      <c r="TXB80" s="121"/>
      <c r="TXC80" s="121"/>
      <c r="TXD80" s="121"/>
      <c r="TXE80" s="121"/>
      <c r="TXF80" s="121"/>
      <c r="TXG80" s="121"/>
      <c r="TXH80" s="121"/>
      <c r="TXI80" s="121"/>
      <c r="TXJ80" s="121"/>
      <c r="TXK80" s="121"/>
      <c r="TXL80" s="121"/>
      <c r="TXM80" s="121"/>
      <c r="TXN80" s="121"/>
      <c r="TXO80" s="121"/>
      <c r="TXP80" s="121"/>
      <c r="TXQ80" s="121"/>
      <c r="TXR80" s="121"/>
      <c r="TXS80" s="121"/>
      <c r="TXT80" s="121"/>
      <c r="TXU80" s="121"/>
      <c r="TXV80" s="121"/>
      <c r="TXW80" s="121"/>
      <c r="TXX80" s="121"/>
      <c r="TXY80" s="121"/>
      <c r="TXZ80" s="121"/>
      <c r="TYA80" s="121"/>
      <c r="TYB80" s="121"/>
      <c r="TYC80" s="121"/>
      <c r="TYD80" s="121"/>
      <c r="TYE80" s="121"/>
      <c r="TYF80" s="121"/>
      <c r="TYG80" s="121"/>
      <c r="TYH80" s="121"/>
      <c r="TYI80" s="121"/>
      <c r="TYJ80" s="121"/>
      <c r="TYK80" s="121"/>
      <c r="TYL80" s="121"/>
      <c r="TYM80" s="121"/>
      <c r="TYN80" s="121"/>
      <c r="TYO80" s="121"/>
      <c r="TYP80" s="121"/>
      <c r="TYQ80" s="121"/>
      <c r="TYR80" s="121"/>
      <c r="TYS80" s="121"/>
      <c r="TYT80" s="121"/>
      <c r="TYU80" s="121"/>
      <c r="TYV80" s="121"/>
      <c r="TYW80" s="121"/>
      <c r="TYX80" s="121"/>
      <c r="TYY80" s="121"/>
      <c r="TYZ80" s="121"/>
      <c r="TZA80" s="121"/>
      <c r="TZB80" s="121"/>
      <c r="TZC80" s="121"/>
      <c r="TZD80" s="121"/>
      <c r="TZE80" s="121"/>
      <c r="TZF80" s="121"/>
      <c r="TZG80" s="121"/>
      <c r="TZH80" s="121"/>
      <c r="TZI80" s="121"/>
      <c r="TZJ80" s="121"/>
      <c r="TZK80" s="121"/>
      <c r="TZL80" s="121"/>
      <c r="TZM80" s="121"/>
      <c r="TZN80" s="121"/>
      <c r="TZO80" s="121"/>
      <c r="TZP80" s="121"/>
      <c r="TZQ80" s="121"/>
      <c r="TZR80" s="121"/>
      <c r="TZS80" s="121"/>
      <c r="TZT80" s="121"/>
      <c r="TZU80" s="121"/>
      <c r="TZV80" s="121"/>
      <c r="TZW80" s="121"/>
      <c r="TZX80" s="121"/>
      <c r="TZY80" s="121"/>
      <c r="TZZ80" s="121"/>
      <c r="UAA80" s="121"/>
      <c r="UAB80" s="121"/>
      <c r="UAC80" s="121"/>
      <c r="UAD80" s="121"/>
      <c r="UAE80" s="121"/>
      <c r="UAF80" s="121"/>
      <c r="UAG80" s="121"/>
      <c r="UAH80" s="121"/>
      <c r="UAI80" s="121"/>
      <c r="UAJ80" s="121"/>
      <c r="UAK80" s="121"/>
      <c r="UAL80" s="121"/>
      <c r="UAM80" s="121"/>
      <c r="UAN80" s="121"/>
      <c r="UAO80" s="121"/>
      <c r="UAP80" s="121"/>
      <c r="UAQ80" s="121"/>
      <c r="UAR80" s="121"/>
      <c r="UAS80" s="121"/>
      <c r="UAT80" s="121"/>
      <c r="UAU80" s="121"/>
      <c r="UAV80" s="121"/>
      <c r="UAW80" s="121"/>
      <c r="UAX80" s="121"/>
      <c r="UAY80" s="121"/>
      <c r="UAZ80" s="121"/>
      <c r="UBA80" s="121"/>
      <c r="UBB80" s="121"/>
      <c r="UBC80" s="121"/>
      <c r="UBD80" s="121"/>
      <c r="UBE80" s="121"/>
      <c r="UBF80" s="121"/>
      <c r="UBG80" s="121"/>
      <c r="UBH80" s="121"/>
      <c r="UBI80" s="121"/>
      <c r="UBJ80" s="121"/>
      <c r="UBK80" s="121"/>
      <c r="UBL80" s="121"/>
      <c r="UBM80" s="121"/>
      <c r="UBN80" s="121"/>
      <c r="UBO80" s="121"/>
      <c r="UBP80" s="121"/>
      <c r="UBQ80" s="121"/>
      <c r="UBR80" s="121"/>
      <c r="UBS80" s="121"/>
      <c r="UBT80" s="121"/>
      <c r="UBU80" s="121"/>
      <c r="UBV80" s="121"/>
      <c r="UBW80" s="121"/>
      <c r="UBX80" s="121"/>
      <c r="UBY80" s="121"/>
      <c r="UBZ80" s="121"/>
      <c r="UCA80" s="121"/>
      <c r="UCB80" s="121"/>
      <c r="UCC80" s="121"/>
      <c r="UCD80" s="121"/>
      <c r="UCE80" s="121"/>
      <c r="UCF80" s="121"/>
      <c r="UCG80" s="121"/>
      <c r="UCH80" s="121"/>
      <c r="UCI80" s="121"/>
      <c r="UCJ80" s="121"/>
      <c r="UCK80" s="121"/>
      <c r="UCL80" s="121"/>
      <c r="UCM80" s="121"/>
      <c r="UCN80" s="121"/>
      <c r="UCO80" s="121"/>
      <c r="UCP80" s="121"/>
      <c r="UCQ80" s="121"/>
      <c r="UCR80" s="121"/>
      <c r="UCS80" s="121"/>
      <c r="UCT80" s="121"/>
      <c r="UCU80" s="121"/>
      <c r="UCV80" s="121"/>
      <c r="UCW80" s="121"/>
      <c r="UCX80" s="121"/>
      <c r="UCY80" s="121"/>
      <c r="UCZ80" s="121"/>
      <c r="UDA80" s="121"/>
      <c r="UDB80" s="121"/>
      <c r="UDC80" s="121"/>
      <c r="UDD80" s="121"/>
      <c r="UDE80" s="121"/>
      <c r="UDF80" s="121"/>
      <c r="UDG80" s="121"/>
      <c r="UDH80" s="121"/>
      <c r="UDI80" s="121"/>
      <c r="UDJ80" s="121"/>
      <c r="UDK80" s="121"/>
      <c r="UDL80" s="121"/>
      <c r="UDM80" s="121"/>
      <c r="UDN80" s="121"/>
      <c r="UDO80" s="121"/>
      <c r="UDP80" s="121"/>
      <c r="UDQ80" s="121"/>
      <c r="UDR80" s="121"/>
      <c r="UDS80" s="121"/>
      <c r="UDT80" s="121"/>
      <c r="UDU80" s="121"/>
      <c r="UDV80" s="121"/>
      <c r="UDW80" s="121"/>
      <c r="UDX80" s="121"/>
      <c r="UDY80" s="121"/>
      <c r="UDZ80" s="121"/>
      <c r="UEA80" s="121"/>
      <c r="UEB80" s="121"/>
      <c r="UEC80" s="121"/>
      <c r="UED80" s="121"/>
      <c r="UEE80" s="121"/>
      <c r="UEF80" s="121"/>
      <c r="UEG80" s="121"/>
      <c r="UEH80" s="121"/>
      <c r="UEI80" s="121"/>
      <c r="UEJ80" s="121"/>
      <c r="UEK80" s="121"/>
      <c r="UEL80" s="121"/>
      <c r="UEM80" s="121"/>
      <c r="UEN80" s="121"/>
      <c r="UEO80" s="121"/>
      <c r="UEP80" s="121"/>
      <c r="UEQ80" s="121"/>
      <c r="UER80" s="121"/>
      <c r="UES80" s="121"/>
      <c r="UET80" s="121"/>
      <c r="UEU80" s="121"/>
      <c r="UEV80" s="121"/>
      <c r="UEW80" s="121"/>
      <c r="UEX80" s="121"/>
      <c r="UEY80" s="121"/>
      <c r="UEZ80" s="121"/>
      <c r="UFA80" s="121"/>
      <c r="UFB80" s="121"/>
      <c r="UFC80" s="121"/>
      <c r="UFD80" s="121"/>
      <c r="UFE80" s="121"/>
      <c r="UFF80" s="121"/>
      <c r="UFG80" s="121"/>
      <c r="UFH80" s="121"/>
      <c r="UFI80" s="121"/>
      <c r="UFJ80" s="121"/>
      <c r="UFK80" s="121"/>
      <c r="UFL80" s="121"/>
      <c r="UFM80" s="121"/>
      <c r="UFN80" s="121"/>
      <c r="UFO80" s="121"/>
      <c r="UFP80" s="121"/>
      <c r="UFQ80" s="121"/>
      <c r="UFR80" s="121"/>
      <c r="UFS80" s="121"/>
      <c r="UFT80" s="121"/>
      <c r="UFU80" s="121"/>
      <c r="UFV80" s="121"/>
      <c r="UFW80" s="121"/>
      <c r="UFX80" s="121"/>
      <c r="UFY80" s="121"/>
      <c r="UFZ80" s="121"/>
      <c r="UGA80" s="121"/>
      <c r="UGB80" s="121"/>
      <c r="UGC80" s="121"/>
      <c r="UGD80" s="121"/>
      <c r="UGE80" s="121"/>
      <c r="UGF80" s="121"/>
      <c r="UGG80" s="121"/>
      <c r="UGH80" s="121"/>
      <c r="UGI80" s="121"/>
      <c r="UGJ80" s="121"/>
      <c r="UGK80" s="121"/>
      <c r="UGL80" s="121"/>
      <c r="UGM80" s="121"/>
      <c r="UGN80" s="121"/>
      <c r="UGO80" s="121"/>
      <c r="UGP80" s="121"/>
      <c r="UGQ80" s="121"/>
      <c r="UGR80" s="121"/>
      <c r="UGS80" s="121"/>
      <c r="UGT80" s="121"/>
      <c r="UGU80" s="121"/>
      <c r="UGV80" s="121"/>
      <c r="UGW80" s="121"/>
      <c r="UGX80" s="121"/>
      <c r="UGY80" s="121"/>
      <c r="UGZ80" s="121"/>
      <c r="UHA80" s="121"/>
      <c r="UHB80" s="121"/>
      <c r="UHC80" s="121"/>
      <c r="UHD80" s="121"/>
      <c r="UHE80" s="121"/>
      <c r="UHF80" s="121"/>
      <c r="UHG80" s="121"/>
      <c r="UHH80" s="121"/>
      <c r="UHI80" s="121"/>
      <c r="UHJ80" s="121"/>
      <c r="UHK80" s="121"/>
      <c r="UHL80" s="121"/>
      <c r="UHM80" s="121"/>
      <c r="UHN80" s="121"/>
      <c r="UHO80" s="121"/>
      <c r="UHP80" s="121"/>
      <c r="UHQ80" s="121"/>
      <c r="UHR80" s="121"/>
      <c r="UHS80" s="121"/>
      <c r="UHT80" s="121"/>
      <c r="UHU80" s="121"/>
      <c r="UHV80" s="121"/>
      <c r="UHW80" s="121"/>
      <c r="UHX80" s="121"/>
      <c r="UHY80" s="121"/>
      <c r="UHZ80" s="121"/>
      <c r="UIA80" s="121"/>
      <c r="UIB80" s="121"/>
      <c r="UIC80" s="121"/>
      <c r="UID80" s="121"/>
      <c r="UIE80" s="121"/>
      <c r="UIF80" s="121"/>
      <c r="UIG80" s="121"/>
      <c r="UIH80" s="121"/>
      <c r="UII80" s="121"/>
      <c r="UIJ80" s="121"/>
      <c r="UIK80" s="121"/>
      <c r="UIL80" s="121"/>
      <c r="UIM80" s="121"/>
      <c r="UIN80" s="121"/>
      <c r="UIO80" s="121"/>
      <c r="UIP80" s="121"/>
      <c r="UIQ80" s="121"/>
      <c r="UIR80" s="121"/>
      <c r="UIS80" s="121"/>
      <c r="UIT80" s="121"/>
      <c r="UIU80" s="121"/>
      <c r="UIV80" s="121"/>
      <c r="UIW80" s="121"/>
      <c r="UIX80" s="121"/>
      <c r="UIY80" s="121"/>
      <c r="UIZ80" s="121"/>
      <c r="UJA80" s="121"/>
      <c r="UJB80" s="121"/>
      <c r="UJC80" s="121"/>
      <c r="UJD80" s="121"/>
      <c r="UJE80" s="121"/>
      <c r="UJF80" s="121"/>
      <c r="UJG80" s="121"/>
      <c r="UJH80" s="121"/>
      <c r="UJI80" s="121"/>
      <c r="UJJ80" s="121"/>
      <c r="UJK80" s="121"/>
      <c r="UJL80" s="121"/>
      <c r="UJM80" s="121"/>
      <c r="UJN80" s="121"/>
      <c r="UJO80" s="121"/>
      <c r="UJP80" s="121"/>
      <c r="UJQ80" s="121"/>
      <c r="UJR80" s="121"/>
      <c r="UJS80" s="121"/>
      <c r="UJT80" s="121"/>
      <c r="UJU80" s="121"/>
      <c r="UJV80" s="121"/>
      <c r="UJW80" s="121"/>
      <c r="UJX80" s="121"/>
      <c r="UJY80" s="121"/>
      <c r="UJZ80" s="121"/>
      <c r="UKA80" s="121"/>
      <c r="UKB80" s="121"/>
      <c r="UKC80" s="121"/>
      <c r="UKD80" s="121"/>
      <c r="UKE80" s="121"/>
      <c r="UKF80" s="121"/>
      <c r="UKG80" s="121"/>
      <c r="UKH80" s="121"/>
      <c r="UKI80" s="121"/>
      <c r="UKJ80" s="121"/>
      <c r="UKK80" s="121"/>
      <c r="UKL80" s="121"/>
      <c r="UKM80" s="121"/>
      <c r="UKN80" s="121"/>
      <c r="UKO80" s="121"/>
      <c r="UKP80" s="121"/>
      <c r="UKQ80" s="121"/>
      <c r="UKR80" s="121"/>
      <c r="UKS80" s="121"/>
      <c r="UKT80" s="121"/>
      <c r="UKU80" s="121"/>
      <c r="UKV80" s="121"/>
      <c r="UKW80" s="121"/>
      <c r="UKX80" s="121"/>
      <c r="UKY80" s="121"/>
      <c r="UKZ80" s="121"/>
      <c r="ULA80" s="121"/>
      <c r="ULB80" s="121"/>
      <c r="ULC80" s="121"/>
      <c r="ULD80" s="121"/>
      <c r="ULE80" s="121"/>
      <c r="ULF80" s="121"/>
      <c r="ULG80" s="121"/>
      <c r="ULH80" s="121"/>
      <c r="ULI80" s="121"/>
      <c r="ULJ80" s="121"/>
      <c r="ULK80" s="121"/>
      <c r="ULL80" s="121"/>
      <c r="ULM80" s="121"/>
      <c r="ULN80" s="121"/>
      <c r="ULO80" s="121"/>
      <c r="ULP80" s="121"/>
      <c r="ULQ80" s="121"/>
      <c r="ULR80" s="121"/>
      <c r="ULS80" s="121"/>
      <c r="ULT80" s="121"/>
      <c r="ULU80" s="121"/>
      <c r="ULV80" s="121"/>
      <c r="ULW80" s="121"/>
      <c r="ULX80" s="121"/>
      <c r="ULY80" s="121"/>
      <c r="ULZ80" s="121"/>
      <c r="UMA80" s="121"/>
      <c r="UMB80" s="121"/>
      <c r="UMC80" s="121"/>
      <c r="UMD80" s="121"/>
      <c r="UME80" s="121"/>
      <c r="UMF80" s="121"/>
      <c r="UMG80" s="121"/>
      <c r="UMH80" s="121"/>
      <c r="UMI80" s="121"/>
      <c r="UMJ80" s="121"/>
      <c r="UMK80" s="121"/>
      <c r="UML80" s="121"/>
      <c r="UMM80" s="121"/>
      <c r="UMN80" s="121"/>
      <c r="UMO80" s="121"/>
      <c r="UMP80" s="121"/>
      <c r="UMQ80" s="121"/>
      <c r="UMR80" s="121"/>
      <c r="UMS80" s="121"/>
      <c r="UMT80" s="121"/>
      <c r="UMU80" s="121"/>
      <c r="UMV80" s="121"/>
      <c r="UMW80" s="121"/>
      <c r="UMX80" s="121"/>
      <c r="UMY80" s="121"/>
      <c r="UMZ80" s="121"/>
      <c r="UNA80" s="121"/>
      <c r="UNB80" s="121"/>
      <c r="UNC80" s="121"/>
      <c r="UND80" s="121"/>
      <c r="UNE80" s="121"/>
      <c r="UNF80" s="121"/>
      <c r="UNG80" s="121"/>
      <c r="UNH80" s="121"/>
      <c r="UNI80" s="121"/>
      <c r="UNJ80" s="121"/>
      <c r="UNK80" s="121"/>
      <c r="UNL80" s="121"/>
      <c r="UNM80" s="121"/>
      <c r="UNN80" s="121"/>
      <c r="UNO80" s="121"/>
      <c r="UNP80" s="121"/>
      <c r="UNQ80" s="121"/>
      <c r="UNR80" s="121"/>
      <c r="UNS80" s="121"/>
      <c r="UNT80" s="121"/>
      <c r="UNU80" s="121"/>
      <c r="UNV80" s="121"/>
      <c r="UNW80" s="121"/>
      <c r="UNX80" s="121"/>
      <c r="UNY80" s="121"/>
      <c r="UNZ80" s="121"/>
      <c r="UOA80" s="121"/>
      <c r="UOB80" s="121"/>
      <c r="UOC80" s="121"/>
      <c r="UOD80" s="121"/>
      <c r="UOE80" s="121"/>
      <c r="UOF80" s="121"/>
      <c r="UOG80" s="121"/>
      <c r="UOH80" s="121"/>
      <c r="UOI80" s="121"/>
      <c r="UOJ80" s="121"/>
      <c r="UOK80" s="121"/>
      <c r="UOL80" s="121"/>
      <c r="UOM80" s="121"/>
      <c r="UON80" s="121"/>
      <c r="UOO80" s="121"/>
      <c r="UOP80" s="121"/>
      <c r="UOQ80" s="121"/>
      <c r="UOR80" s="121"/>
      <c r="UOS80" s="121"/>
      <c r="UOT80" s="121"/>
      <c r="UOU80" s="121"/>
      <c r="UOV80" s="121"/>
      <c r="UOW80" s="121"/>
      <c r="UOX80" s="121"/>
      <c r="UOY80" s="121"/>
      <c r="UOZ80" s="121"/>
      <c r="UPA80" s="121"/>
      <c r="UPB80" s="121"/>
      <c r="UPC80" s="121"/>
      <c r="UPD80" s="121"/>
      <c r="UPE80" s="121"/>
      <c r="UPF80" s="121"/>
      <c r="UPG80" s="121"/>
      <c r="UPH80" s="121"/>
      <c r="UPI80" s="121"/>
      <c r="UPJ80" s="121"/>
      <c r="UPK80" s="121"/>
      <c r="UPL80" s="121"/>
      <c r="UPM80" s="121"/>
      <c r="UPN80" s="121"/>
      <c r="UPO80" s="121"/>
      <c r="UPP80" s="121"/>
      <c r="UPQ80" s="121"/>
      <c r="UPR80" s="121"/>
      <c r="UPS80" s="121"/>
      <c r="UPT80" s="121"/>
      <c r="UPU80" s="121"/>
      <c r="UPV80" s="121"/>
      <c r="UPW80" s="121"/>
      <c r="UPX80" s="121"/>
      <c r="UPY80" s="121"/>
      <c r="UPZ80" s="121"/>
      <c r="UQA80" s="121"/>
      <c r="UQB80" s="121"/>
      <c r="UQC80" s="121"/>
      <c r="UQD80" s="121"/>
      <c r="UQE80" s="121"/>
      <c r="UQF80" s="121"/>
      <c r="UQG80" s="121"/>
      <c r="UQH80" s="121"/>
      <c r="UQI80" s="121"/>
      <c r="UQJ80" s="121"/>
      <c r="UQK80" s="121"/>
      <c r="UQL80" s="121"/>
      <c r="UQM80" s="121"/>
      <c r="UQN80" s="121"/>
      <c r="UQO80" s="121"/>
      <c r="UQP80" s="121"/>
      <c r="UQQ80" s="121"/>
      <c r="UQR80" s="121"/>
      <c r="UQS80" s="121"/>
      <c r="UQT80" s="121"/>
      <c r="UQU80" s="121"/>
      <c r="UQV80" s="121"/>
      <c r="UQW80" s="121"/>
      <c r="UQX80" s="121"/>
      <c r="UQY80" s="121"/>
      <c r="UQZ80" s="121"/>
      <c r="URA80" s="121"/>
      <c r="URB80" s="121"/>
      <c r="URC80" s="121"/>
      <c r="URD80" s="121"/>
      <c r="URE80" s="121"/>
      <c r="URF80" s="121"/>
      <c r="URG80" s="121"/>
      <c r="URH80" s="121"/>
      <c r="URI80" s="121"/>
      <c r="URJ80" s="121"/>
      <c r="URK80" s="121"/>
      <c r="URL80" s="121"/>
      <c r="URM80" s="121"/>
      <c r="URN80" s="121"/>
      <c r="URO80" s="121"/>
      <c r="URP80" s="121"/>
      <c r="URQ80" s="121"/>
      <c r="URR80" s="121"/>
      <c r="URS80" s="121"/>
      <c r="URT80" s="121"/>
      <c r="URU80" s="121"/>
      <c r="URV80" s="121"/>
      <c r="URW80" s="121"/>
      <c r="URX80" s="121"/>
      <c r="URY80" s="121"/>
      <c r="URZ80" s="121"/>
      <c r="USA80" s="121"/>
      <c r="USB80" s="121"/>
      <c r="USC80" s="121"/>
      <c r="USD80" s="121"/>
      <c r="USE80" s="121"/>
      <c r="USF80" s="121"/>
      <c r="USG80" s="121"/>
      <c r="USH80" s="121"/>
      <c r="USI80" s="121"/>
      <c r="USJ80" s="121"/>
      <c r="USK80" s="121"/>
      <c r="USL80" s="121"/>
      <c r="USM80" s="121"/>
      <c r="USN80" s="121"/>
      <c r="USO80" s="121"/>
      <c r="USP80" s="121"/>
      <c r="USQ80" s="121"/>
      <c r="USR80" s="121"/>
      <c r="USS80" s="121"/>
      <c r="UST80" s="121"/>
      <c r="USU80" s="121"/>
      <c r="USV80" s="121"/>
      <c r="USW80" s="121"/>
      <c r="USX80" s="121"/>
      <c r="USY80" s="121"/>
      <c r="USZ80" s="121"/>
      <c r="UTA80" s="121"/>
      <c r="UTB80" s="121"/>
      <c r="UTC80" s="121"/>
      <c r="UTD80" s="121"/>
      <c r="UTE80" s="121"/>
      <c r="UTF80" s="121"/>
      <c r="UTG80" s="121"/>
      <c r="UTH80" s="121"/>
      <c r="UTI80" s="121"/>
      <c r="UTJ80" s="121"/>
      <c r="UTK80" s="121"/>
      <c r="UTL80" s="121"/>
      <c r="UTM80" s="121"/>
      <c r="UTN80" s="121"/>
      <c r="UTO80" s="121"/>
      <c r="UTP80" s="121"/>
      <c r="UTQ80" s="121"/>
      <c r="UTR80" s="121"/>
      <c r="UTS80" s="121"/>
      <c r="UTT80" s="121"/>
      <c r="UTU80" s="121"/>
      <c r="UTV80" s="121"/>
      <c r="UTW80" s="121"/>
      <c r="UTX80" s="121"/>
      <c r="UTY80" s="121"/>
      <c r="UTZ80" s="121"/>
      <c r="UUA80" s="121"/>
      <c r="UUB80" s="121"/>
      <c r="UUC80" s="121"/>
      <c r="UUD80" s="121"/>
      <c r="UUE80" s="121"/>
      <c r="UUF80" s="121"/>
      <c r="UUG80" s="121"/>
      <c r="UUH80" s="121"/>
      <c r="UUI80" s="121"/>
      <c r="UUJ80" s="121"/>
      <c r="UUK80" s="121"/>
      <c r="UUL80" s="121"/>
      <c r="UUM80" s="121"/>
      <c r="UUN80" s="121"/>
      <c r="UUO80" s="121"/>
      <c r="UUP80" s="121"/>
      <c r="UUQ80" s="121"/>
      <c r="UUR80" s="121"/>
      <c r="UUS80" s="121"/>
      <c r="UUT80" s="121"/>
      <c r="UUU80" s="121"/>
      <c r="UUV80" s="121"/>
      <c r="UUW80" s="121"/>
      <c r="UUX80" s="121"/>
      <c r="UUY80" s="121"/>
      <c r="UUZ80" s="121"/>
      <c r="UVA80" s="121"/>
      <c r="UVB80" s="121"/>
      <c r="UVC80" s="121"/>
      <c r="UVD80" s="121"/>
      <c r="UVE80" s="121"/>
      <c r="UVF80" s="121"/>
      <c r="UVG80" s="121"/>
      <c r="UVH80" s="121"/>
      <c r="UVI80" s="121"/>
      <c r="UVJ80" s="121"/>
      <c r="UVK80" s="121"/>
      <c r="UVL80" s="121"/>
      <c r="UVM80" s="121"/>
      <c r="UVN80" s="121"/>
      <c r="UVO80" s="121"/>
      <c r="UVP80" s="121"/>
      <c r="UVQ80" s="121"/>
      <c r="UVR80" s="121"/>
      <c r="UVS80" s="121"/>
      <c r="UVT80" s="121"/>
      <c r="UVU80" s="121"/>
      <c r="UVV80" s="121"/>
      <c r="UVW80" s="121"/>
      <c r="UVX80" s="121"/>
      <c r="UVY80" s="121"/>
      <c r="UVZ80" s="121"/>
      <c r="UWA80" s="121"/>
      <c r="UWB80" s="121"/>
      <c r="UWC80" s="121"/>
      <c r="UWD80" s="121"/>
      <c r="UWE80" s="121"/>
      <c r="UWF80" s="121"/>
      <c r="UWG80" s="121"/>
      <c r="UWH80" s="121"/>
      <c r="UWI80" s="121"/>
      <c r="UWJ80" s="121"/>
      <c r="UWK80" s="121"/>
      <c r="UWL80" s="121"/>
      <c r="UWM80" s="121"/>
      <c r="UWN80" s="121"/>
      <c r="UWO80" s="121"/>
      <c r="UWP80" s="121"/>
      <c r="UWQ80" s="121"/>
      <c r="UWR80" s="121"/>
      <c r="UWS80" s="121"/>
      <c r="UWT80" s="121"/>
      <c r="UWU80" s="121"/>
      <c r="UWV80" s="121"/>
      <c r="UWW80" s="121"/>
      <c r="UWX80" s="121"/>
      <c r="UWY80" s="121"/>
      <c r="UWZ80" s="121"/>
      <c r="UXA80" s="121"/>
      <c r="UXB80" s="121"/>
      <c r="UXC80" s="121"/>
      <c r="UXD80" s="121"/>
      <c r="UXE80" s="121"/>
      <c r="UXF80" s="121"/>
      <c r="UXG80" s="121"/>
      <c r="UXH80" s="121"/>
      <c r="UXI80" s="121"/>
      <c r="UXJ80" s="121"/>
      <c r="UXK80" s="121"/>
      <c r="UXL80" s="121"/>
      <c r="UXM80" s="121"/>
      <c r="UXN80" s="121"/>
      <c r="UXO80" s="121"/>
      <c r="UXP80" s="121"/>
      <c r="UXQ80" s="121"/>
      <c r="UXR80" s="121"/>
      <c r="UXS80" s="121"/>
      <c r="UXT80" s="121"/>
      <c r="UXU80" s="121"/>
      <c r="UXV80" s="121"/>
      <c r="UXW80" s="121"/>
      <c r="UXX80" s="121"/>
      <c r="UXY80" s="121"/>
      <c r="UXZ80" s="121"/>
      <c r="UYA80" s="121"/>
      <c r="UYB80" s="121"/>
      <c r="UYC80" s="121"/>
      <c r="UYD80" s="121"/>
      <c r="UYE80" s="121"/>
      <c r="UYF80" s="121"/>
      <c r="UYG80" s="121"/>
      <c r="UYH80" s="121"/>
      <c r="UYI80" s="121"/>
      <c r="UYJ80" s="121"/>
      <c r="UYK80" s="121"/>
      <c r="UYL80" s="121"/>
      <c r="UYM80" s="121"/>
      <c r="UYN80" s="121"/>
      <c r="UYO80" s="121"/>
      <c r="UYP80" s="121"/>
      <c r="UYQ80" s="121"/>
      <c r="UYR80" s="121"/>
      <c r="UYS80" s="121"/>
      <c r="UYT80" s="121"/>
      <c r="UYU80" s="121"/>
      <c r="UYV80" s="121"/>
      <c r="UYW80" s="121"/>
      <c r="UYX80" s="121"/>
      <c r="UYY80" s="121"/>
      <c r="UYZ80" s="121"/>
      <c r="UZA80" s="121"/>
      <c r="UZB80" s="121"/>
      <c r="UZC80" s="121"/>
      <c r="UZD80" s="121"/>
      <c r="UZE80" s="121"/>
      <c r="UZF80" s="121"/>
      <c r="UZG80" s="121"/>
      <c r="UZH80" s="121"/>
      <c r="UZI80" s="121"/>
      <c r="UZJ80" s="121"/>
      <c r="UZK80" s="121"/>
      <c r="UZL80" s="121"/>
      <c r="UZM80" s="121"/>
      <c r="UZN80" s="121"/>
      <c r="UZO80" s="121"/>
      <c r="UZP80" s="121"/>
      <c r="UZQ80" s="121"/>
      <c r="UZR80" s="121"/>
      <c r="UZS80" s="121"/>
      <c r="UZT80" s="121"/>
      <c r="UZU80" s="121"/>
      <c r="UZV80" s="121"/>
      <c r="UZW80" s="121"/>
      <c r="UZX80" s="121"/>
      <c r="UZY80" s="121"/>
      <c r="UZZ80" s="121"/>
      <c r="VAA80" s="121"/>
      <c r="VAB80" s="121"/>
      <c r="VAC80" s="121"/>
      <c r="VAD80" s="121"/>
      <c r="VAE80" s="121"/>
      <c r="VAF80" s="121"/>
      <c r="VAG80" s="121"/>
      <c r="VAH80" s="121"/>
      <c r="VAI80" s="121"/>
      <c r="VAJ80" s="121"/>
      <c r="VAK80" s="121"/>
      <c r="VAL80" s="121"/>
      <c r="VAM80" s="121"/>
      <c r="VAN80" s="121"/>
      <c r="VAO80" s="121"/>
      <c r="VAP80" s="121"/>
      <c r="VAQ80" s="121"/>
      <c r="VAR80" s="121"/>
      <c r="VAS80" s="121"/>
      <c r="VAT80" s="121"/>
      <c r="VAU80" s="121"/>
      <c r="VAV80" s="121"/>
      <c r="VAW80" s="121"/>
      <c r="VAX80" s="121"/>
      <c r="VAY80" s="121"/>
      <c r="VAZ80" s="121"/>
      <c r="VBA80" s="121"/>
      <c r="VBB80" s="121"/>
      <c r="VBC80" s="121"/>
      <c r="VBD80" s="121"/>
      <c r="VBE80" s="121"/>
      <c r="VBF80" s="121"/>
      <c r="VBG80" s="121"/>
      <c r="VBH80" s="121"/>
      <c r="VBI80" s="121"/>
      <c r="VBJ80" s="121"/>
      <c r="VBK80" s="121"/>
      <c r="VBL80" s="121"/>
      <c r="VBM80" s="121"/>
      <c r="VBN80" s="121"/>
      <c r="VBO80" s="121"/>
      <c r="VBP80" s="121"/>
      <c r="VBQ80" s="121"/>
      <c r="VBR80" s="121"/>
      <c r="VBS80" s="121"/>
      <c r="VBT80" s="121"/>
      <c r="VBU80" s="121"/>
      <c r="VBV80" s="121"/>
      <c r="VBW80" s="121"/>
      <c r="VBX80" s="121"/>
      <c r="VBY80" s="121"/>
      <c r="VBZ80" s="121"/>
      <c r="VCA80" s="121"/>
      <c r="VCB80" s="121"/>
      <c r="VCC80" s="121"/>
      <c r="VCD80" s="121"/>
      <c r="VCE80" s="121"/>
      <c r="VCF80" s="121"/>
      <c r="VCG80" s="121"/>
      <c r="VCH80" s="121"/>
      <c r="VCI80" s="121"/>
      <c r="VCJ80" s="121"/>
      <c r="VCK80" s="121"/>
      <c r="VCL80" s="121"/>
      <c r="VCM80" s="121"/>
      <c r="VCN80" s="121"/>
      <c r="VCO80" s="121"/>
      <c r="VCP80" s="121"/>
      <c r="VCQ80" s="121"/>
      <c r="VCR80" s="121"/>
      <c r="VCS80" s="121"/>
      <c r="VCT80" s="121"/>
      <c r="VCU80" s="121"/>
      <c r="VCV80" s="121"/>
      <c r="VCW80" s="121"/>
      <c r="VCX80" s="121"/>
      <c r="VCY80" s="121"/>
      <c r="VCZ80" s="121"/>
      <c r="VDA80" s="121"/>
      <c r="VDB80" s="121"/>
      <c r="VDC80" s="121"/>
      <c r="VDD80" s="121"/>
      <c r="VDE80" s="121"/>
      <c r="VDF80" s="121"/>
      <c r="VDG80" s="121"/>
      <c r="VDH80" s="121"/>
      <c r="VDI80" s="121"/>
      <c r="VDJ80" s="121"/>
      <c r="VDK80" s="121"/>
      <c r="VDL80" s="121"/>
      <c r="VDM80" s="121"/>
      <c r="VDN80" s="121"/>
      <c r="VDO80" s="121"/>
      <c r="VDP80" s="121"/>
      <c r="VDQ80" s="121"/>
      <c r="VDR80" s="121"/>
      <c r="VDS80" s="121"/>
      <c r="VDT80" s="121"/>
      <c r="VDU80" s="121"/>
      <c r="VDV80" s="121"/>
      <c r="VDW80" s="121"/>
      <c r="VDX80" s="121"/>
      <c r="VDY80" s="121"/>
      <c r="VDZ80" s="121"/>
      <c r="VEA80" s="121"/>
      <c r="VEB80" s="121"/>
      <c r="VEC80" s="121"/>
      <c r="VED80" s="121"/>
      <c r="VEE80" s="121"/>
      <c r="VEF80" s="121"/>
      <c r="VEG80" s="121"/>
      <c r="VEH80" s="121"/>
      <c r="VEI80" s="121"/>
      <c r="VEJ80" s="121"/>
      <c r="VEK80" s="121"/>
      <c r="VEL80" s="121"/>
      <c r="VEM80" s="121"/>
      <c r="VEN80" s="121"/>
      <c r="VEO80" s="121"/>
      <c r="VEP80" s="121"/>
      <c r="VEQ80" s="121"/>
      <c r="VER80" s="121"/>
      <c r="VES80" s="121"/>
      <c r="VET80" s="121"/>
      <c r="VEU80" s="121"/>
      <c r="VEV80" s="121"/>
      <c r="VEW80" s="121"/>
      <c r="VEX80" s="121"/>
      <c r="VEY80" s="121"/>
      <c r="VEZ80" s="121"/>
      <c r="VFA80" s="121"/>
      <c r="VFB80" s="121"/>
      <c r="VFC80" s="121"/>
      <c r="VFD80" s="121"/>
      <c r="VFE80" s="121"/>
      <c r="VFF80" s="121"/>
      <c r="VFG80" s="121"/>
      <c r="VFH80" s="121"/>
      <c r="VFI80" s="121"/>
      <c r="VFJ80" s="121"/>
      <c r="VFK80" s="121"/>
      <c r="VFL80" s="121"/>
      <c r="VFM80" s="121"/>
      <c r="VFN80" s="121"/>
      <c r="VFO80" s="121"/>
      <c r="VFP80" s="121"/>
      <c r="VFQ80" s="121"/>
      <c r="VFR80" s="121"/>
      <c r="VFS80" s="121"/>
      <c r="VFT80" s="121"/>
      <c r="VFU80" s="121"/>
      <c r="VFV80" s="121"/>
      <c r="VFW80" s="121"/>
      <c r="VFX80" s="121"/>
      <c r="VFY80" s="121"/>
      <c r="VFZ80" s="121"/>
      <c r="VGA80" s="121"/>
      <c r="VGB80" s="121"/>
      <c r="VGC80" s="121"/>
      <c r="VGD80" s="121"/>
      <c r="VGE80" s="121"/>
      <c r="VGF80" s="121"/>
      <c r="VGG80" s="121"/>
      <c r="VGH80" s="121"/>
      <c r="VGI80" s="121"/>
      <c r="VGJ80" s="121"/>
      <c r="VGK80" s="121"/>
      <c r="VGL80" s="121"/>
      <c r="VGM80" s="121"/>
      <c r="VGN80" s="121"/>
      <c r="VGO80" s="121"/>
      <c r="VGP80" s="121"/>
      <c r="VGQ80" s="121"/>
      <c r="VGR80" s="121"/>
      <c r="VGS80" s="121"/>
      <c r="VGT80" s="121"/>
      <c r="VGU80" s="121"/>
      <c r="VGV80" s="121"/>
      <c r="VGW80" s="121"/>
      <c r="VGX80" s="121"/>
      <c r="VGY80" s="121"/>
      <c r="VGZ80" s="121"/>
      <c r="VHA80" s="121"/>
      <c r="VHB80" s="121"/>
      <c r="VHC80" s="121"/>
      <c r="VHD80" s="121"/>
      <c r="VHE80" s="121"/>
      <c r="VHF80" s="121"/>
      <c r="VHG80" s="121"/>
      <c r="VHH80" s="121"/>
      <c r="VHI80" s="121"/>
      <c r="VHJ80" s="121"/>
      <c r="VHK80" s="121"/>
      <c r="VHL80" s="121"/>
      <c r="VHM80" s="121"/>
      <c r="VHN80" s="121"/>
      <c r="VHO80" s="121"/>
      <c r="VHP80" s="121"/>
      <c r="VHQ80" s="121"/>
      <c r="VHR80" s="121"/>
      <c r="VHS80" s="121"/>
      <c r="VHT80" s="121"/>
      <c r="VHU80" s="121"/>
      <c r="VHV80" s="121"/>
      <c r="VHW80" s="121"/>
      <c r="VHX80" s="121"/>
      <c r="VHY80" s="121"/>
      <c r="VHZ80" s="121"/>
      <c r="VIA80" s="121"/>
      <c r="VIB80" s="121"/>
      <c r="VIC80" s="121"/>
      <c r="VID80" s="121"/>
      <c r="VIE80" s="121"/>
      <c r="VIF80" s="121"/>
      <c r="VIG80" s="121"/>
      <c r="VIH80" s="121"/>
      <c r="VII80" s="121"/>
      <c r="VIJ80" s="121"/>
      <c r="VIK80" s="121"/>
      <c r="VIL80" s="121"/>
      <c r="VIM80" s="121"/>
      <c r="VIN80" s="121"/>
      <c r="VIO80" s="121"/>
      <c r="VIP80" s="121"/>
      <c r="VIQ80" s="121"/>
      <c r="VIR80" s="121"/>
      <c r="VIS80" s="121"/>
      <c r="VIT80" s="121"/>
      <c r="VIU80" s="121"/>
      <c r="VIV80" s="121"/>
      <c r="VIW80" s="121"/>
      <c r="VIX80" s="121"/>
      <c r="VIY80" s="121"/>
      <c r="VIZ80" s="121"/>
      <c r="VJA80" s="121"/>
      <c r="VJB80" s="121"/>
      <c r="VJC80" s="121"/>
      <c r="VJD80" s="121"/>
      <c r="VJE80" s="121"/>
      <c r="VJF80" s="121"/>
      <c r="VJG80" s="121"/>
      <c r="VJH80" s="121"/>
      <c r="VJI80" s="121"/>
      <c r="VJJ80" s="121"/>
      <c r="VJK80" s="121"/>
      <c r="VJL80" s="121"/>
      <c r="VJM80" s="121"/>
      <c r="VJN80" s="121"/>
      <c r="VJO80" s="121"/>
      <c r="VJP80" s="121"/>
      <c r="VJQ80" s="121"/>
      <c r="VJR80" s="121"/>
      <c r="VJS80" s="121"/>
      <c r="VJT80" s="121"/>
      <c r="VJU80" s="121"/>
      <c r="VJV80" s="121"/>
      <c r="VJW80" s="121"/>
      <c r="VJX80" s="121"/>
      <c r="VJY80" s="121"/>
      <c r="VJZ80" s="121"/>
      <c r="VKA80" s="121"/>
      <c r="VKB80" s="121"/>
      <c r="VKC80" s="121"/>
      <c r="VKD80" s="121"/>
      <c r="VKE80" s="121"/>
      <c r="VKF80" s="121"/>
      <c r="VKG80" s="121"/>
      <c r="VKH80" s="121"/>
      <c r="VKI80" s="121"/>
      <c r="VKJ80" s="121"/>
      <c r="VKK80" s="121"/>
      <c r="VKL80" s="121"/>
      <c r="VKM80" s="121"/>
      <c r="VKN80" s="121"/>
      <c r="VKO80" s="121"/>
      <c r="VKP80" s="121"/>
      <c r="VKQ80" s="121"/>
      <c r="VKR80" s="121"/>
      <c r="VKS80" s="121"/>
      <c r="VKT80" s="121"/>
      <c r="VKU80" s="121"/>
      <c r="VKV80" s="121"/>
      <c r="VKW80" s="121"/>
      <c r="VKX80" s="121"/>
      <c r="VKY80" s="121"/>
      <c r="VKZ80" s="121"/>
      <c r="VLA80" s="121"/>
      <c r="VLB80" s="121"/>
      <c r="VLC80" s="121"/>
      <c r="VLD80" s="121"/>
      <c r="VLE80" s="121"/>
      <c r="VLF80" s="121"/>
      <c r="VLG80" s="121"/>
      <c r="VLH80" s="121"/>
      <c r="VLI80" s="121"/>
      <c r="VLJ80" s="121"/>
      <c r="VLK80" s="121"/>
      <c r="VLL80" s="121"/>
      <c r="VLM80" s="121"/>
      <c r="VLN80" s="121"/>
      <c r="VLO80" s="121"/>
      <c r="VLP80" s="121"/>
      <c r="VLQ80" s="121"/>
      <c r="VLR80" s="121"/>
      <c r="VLS80" s="121"/>
      <c r="VLT80" s="121"/>
      <c r="VLU80" s="121"/>
      <c r="VLV80" s="121"/>
      <c r="VLW80" s="121"/>
      <c r="VLX80" s="121"/>
      <c r="VLY80" s="121"/>
      <c r="VLZ80" s="121"/>
      <c r="VMA80" s="121"/>
      <c r="VMB80" s="121"/>
      <c r="VMC80" s="121"/>
      <c r="VMD80" s="121"/>
      <c r="VME80" s="121"/>
      <c r="VMF80" s="121"/>
      <c r="VMG80" s="121"/>
      <c r="VMH80" s="121"/>
      <c r="VMI80" s="121"/>
      <c r="VMJ80" s="121"/>
      <c r="VMK80" s="121"/>
      <c r="VML80" s="121"/>
      <c r="VMM80" s="121"/>
      <c r="VMN80" s="121"/>
      <c r="VMO80" s="121"/>
      <c r="VMP80" s="121"/>
      <c r="VMQ80" s="121"/>
      <c r="VMR80" s="121"/>
      <c r="VMS80" s="121"/>
      <c r="VMT80" s="121"/>
      <c r="VMU80" s="121"/>
      <c r="VMV80" s="121"/>
      <c r="VMW80" s="121"/>
      <c r="VMX80" s="121"/>
      <c r="VMY80" s="121"/>
      <c r="VMZ80" s="121"/>
      <c r="VNA80" s="121"/>
      <c r="VNB80" s="121"/>
      <c r="VNC80" s="121"/>
      <c r="VND80" s="121"/>
      <c r="VNE80" s="121"/>
      <c r="VNF80" s="121"/>
      <c r="VNG80" s="121"/>
      <c r="VNH80" s="121"/>
      <c r="VNI80" s="121"/>
      <c r="VNJ80" s="121"/>
      <c r="VNK80" s="121"/>
      <c r="VNL80" s="121"/>
      <c r="VNM80" s="121"/>
      <c r="VNN80" s="121"/>
      <c r="VNO80" s="121"/>
      <c r="VNP80" s="121"/>
      <c r="VNQ80" s="121"/>
      <c r="VNR80" s="121"/>
      <c r="VNS80" s="121"/>
      <c r="VNT80" s="121"/>
      <c r="VNU80" s="121"/>
      <c r="VNV80" s="121"/>
      <c r="VNW80" s="121"/>
      <c r="VNX80" s="121"/>
      <c r="VNY80" s="121"/>
      <c r="VNZ80" s="121"/>
      <c r="VOA80" s="121"/>
      <c r="VOB80" s="121"/>
      <c r="VOC80" s="121"/>
      <c r="VOD80" s="121"/>
      <c r="VOE80" s="121"/>
      <c r="VOF80" s="121"/>
      <c r="VOG80" s="121"/>
      <c r="VOH80" s="121"/>
      <c r="VOI80" s="121"/>
      <c r="VOJ80" s="121"/>
      <c r="VOK80" s="121"/>
      <c r="VOL80" s="121"/>
      <c r="VOM80" s="121"/>
      <c r="VON80" s="121"/>
      <c r="VOO80" s="121"/>
      <c r="VOP80" s="121"/>
      <c r="VOQ80" s="121"/>
      <c r="VOR80" s="121"/>
      <c r="VOS80" s="121"/>
      <c r="VOT80" s="121"/>
      <c r="VOU80" s="121"/>
      <c r="VOV80" s="121"/>
      <c r="VOW80" s="121"/>
      <c r="VOX80" s="121"/>
      <c r="VOY80" s="121"/>
      <c r="VOZ80" s="121"/>
      <c r="VPA80" s="121"/>
      <c r="VPB80" s="121"/>
      <c r="VPC80" s="121"/>
      <c r="VPD80" s="121"/>
      <c r="VPE80" s="121"/>
      <c r="VPF80" s="121"/>
      <c r="VPG80" s="121"/>
      <c r="VPH80" s="121"/>
      <c r="VPI80" s="121"/>
      <c r="VPJ80" s="121"/>
      <c r="VPK80" s="121"/>
      <c r="VPL80" s="121"/>
      <c r="VPM80" s="121"/>
      <c r="VPN80" s="121"/>
      <c r="VPO80" s="121"/>
      <c r="VPP80" s="121"/>
      <c r="VPQ80" s="121"/>
      <c r="VPR80" s="121"/>
      <c r="VPS80" s="121"/>
      <c r="VPT80" s="121"/>
      <c r="VPU80" s="121"/>
      <c r="VPV80" s="121"/>
      <c r="VPW80" s="121"/>
      <c r="VPX80" s="121"/>
      <c r="VPY80" s="121"/>
      <c r="VPZ80" s="121"/>
      <c r="VQA80" s="121"/>
      <c r="VQB80" s="121"/>
      <c r="VQC80" s="121"/>
      <c r="VQD80" s="121"/>
      <c r="VQE80" s="121"/>
      <c r="VQF80" s="121"/>
      <c r="VQG80" s="121"/>
      <c r="VQH80" s="121"/>
      <c r="VQI80" s="121"/>
      <c r="VQJ80" s="121"/>
      <c r="VQK80" s="121"/>
      <c r="VQL80" s="121"/>
      <c r="VQM80" s="121"/>
      <c r="VQN80" s="121"/>
      <c r="VQO80" s="121"/>
      <c r="VQP80" s="121"/>
      <c r="VQQ80" s="121"/>
      <c r="VQR80" s="121"/>
      <c r="VQS80" s="121"/>
      <c r="VQT80" s="121"/>
      <c r="VQU80" s="121"/>
      <c r="VQV80" s="121"/>
      <c r="VQW80" s="121"/>
      <c r="VQX80" s="121"/>
      <c r="VQY80" s="121"/>
      <c r="VQZ80" s="121"/>
      <c r="VRA80" s="121"/>
      <c r="VRB80" s="121"/>
      <c r="VRC80" s="121"/>
      <c r="VRD80" s="121"/>
      <c r="VRE80" s="121"/>
      <c r="VRF80" s="121"/>
      <c r="VRG80" s="121"/>
      <c r="VRH80" s="121"/>
      <c r="VRI80" s="121"/>
      <c r="VRJ80" s="121"/>
      <c r="VRK80" s="121"/>
      <c r="VRL80" s="121"/>
      <c r="VRM80" s="121"/>
      <c r="VRN80" s="121"/>
      <c r="VRO80" s="121"/>
      <c r="VRP80" s="121"/>
      <c r="VRQ80" s="121"/>
      <c r="VRR80" s="121"/>
      <c r="VRS80" s="121"/>
      <c r="VRT80" s="121"/>
      <c r="VRU80" s="121"/>
      <c r="VRV80" s="121"/>
      <c r="VRW80" s="121"/>
      <c r="VRX80" s="121"/>
      <c r="VRY80" s="121"/>
      <c r="VRZ80" s="121"/>
      <c r="VSA80" s="121"/>
      <c r="VSB80" s="121"/>
      <c r="VSC80" s="121"/>
      <c r="VSD80" s="121"/>
      <c r="VSE80" s="121"/>
      <c r="VSF80" s="121"/>
      <c r="VSG80" s="121"/>
      <c r="VSH80" s="121"/>
      <c r="VSI80" s="121"/>
      <c r="VSJ80" s="121"/>
      <c r="VSK80" s="121"/>
      <c r="VSL80" s="121"/>
      <c r="VSM80" s="121"/>
      <c r="VSN80" s="121"/>
      <c r="VSO80" s="121"/>
      <c r="VSP80" s="121"/>
      <c r="VSQ80" s="121"/>
      <c r="VSR80" s="121"/>
      <c r="VSS80" s="121"/>
      <c r="VST80" s="121"/>
      <c r="VSU80" s="121"/>
      <c r="VSV80" s="121"/>
      <c r="VSW80" s="121"/>
      <c r="VSX80" s="121"/>
      <c r="VSY80" s="121"/>
      <c r="VSZ80" s="121"/>
      <c r="VTA80" s="121"/>
      <c r="VTB80" s="121"/>
      <c r="VTC80" s="121"/>
      <c r="VTD80" s="121"/>
      <c r="VTE80" s="121"/>
      <c r="VTF80" s="121"/>
      <c r="VTG80" s="121"/>
      <c r="VTH80" s="121"/>
      <c r="VTI80" s="121"/>
      <c r="VTJ80" s="121"/>
      <c r="VTK80" s="121"/>
      <c r="VTL80" s="121"/>
      <c r="VTM80" s="121"/>
      <c r="VTN80" s="121"/>
      <c r="VTO80" s="121"/>
      <c r="VTP80" s="121"/>
      <c r="VTQ80" s="121"/>
      <c r="VTR80" s="121"/>
      <c r="VTS80" s="121"/>
      <c r="VTT80" s="121"/>
      <c r="VTU80" s="121"/>
      <c r="VTV80" s="121"/>
      <c r="VTW80" s="121"/>
      <c r="VTX80" s="121"/>
      <c r="VTY80" s="121"/>
      <c r="VTZ80" s="121"/>
      <c r="VUA80" s="121"/>
      <c r="VUB80" s="121"/>
      <c r="VUC80" s="121"/>
      <c r="VUD80" s="121"/>
      <c r="VUE80" s="121"/>
      <c r="VUF80" s="121"/>
      <c r="VUG80" s="121"/>
      <c r="VUH80" s="121"/>
      <c r="VUI80" s="121"/>
      <c r="VUJ80" s="121"/>
      <c r="VUK80" s="121"/>
      <c r="VUL80" s="121"/>
      <c r="VUM80" s="121"/>
      <c r="VUN80" s="121"/>
      <c r="VUO80" s="121"/>
      <c r="VUP80" s="121"/>
      <c r="VUQ80" s="121"/>
      <c r="VUR80" s="121"/>
      <c r="VUS80" s="121"/>
      <c r="VUT80" s="121"/>
      <c r="VUU80" s="121"/>
      <c r="VUV80" s="121"/>
      <c r="VUW80" s="121"/>
      <c r="VUX80" s="121"/>
      <c r="VUY80" s="121"/>
      <c r="VUZ80" s="121"/>
      <c r="VVA80" s="121"/>
      <c r="VVB80" s="121"/>
      <c r="VVC80" s="121"/>
      <c r="VVD80" s="121"/>
      <c r="VVE80" s="121"/>
      <c r="VVF80" s="121"/>
      <c r="VVG80" s="121"/>
      <c r="VVH80" s="121"/>
      <c r="VVI80" s="121"/>
      <c r="VVJ80" s="121"/>
      <c r="VVK80" s="121"/>
      <c r="VVL80" s="121"/>
      <c r="VVM80" s="121"/>
      <c r="VVN80" s="121"/>
      <c r="VVO80" s="121"/>
      <c r="VVP80" s="121"/>
      <c r="VVQ80" s="121"/>
      <c r="VVR80" s="121"/>
      <c r="VVS80" s="121"/>
      <c r="VVT80" s="121"/>
      <c r="VVU80" s="121"/>
      <c r="VVV80" s="121"/>
      <c r="VVW80" s="121"/>
      <c r="VVX80" s="121"/>
      <c r="VVY80" s="121"/>
      <c r="VVZ80" s="121"/>
      <c r="VWA80" s="121"/>
      <c r="VWB80" s="121"/>
      <c r="VWC80" s="121"/>
      <c r="VWD80" s="121"/>
      <c r="VWE80" s="121"/>
      <c r="VWF80" s="121"/>
      <c r="VWG80" s="121"/>
      <c r="VWH80" s="121"/>
      <c r="VWI80" s="121"/>
      <c r="VWJ80" s="121"/>
      <c r="VWK80" s="121"/>
      <c r="VWL80" s="121"/>
      <c r="VWM80" s="121"/>
      <c r="VWN80" s="121"/>
      <c r="VWO80" s="121"/>
      <c r="VWP80" s="121"/>
      <c r="VWQ80" s="121"/>
      <c r="VWR80" s="121"/>
      <c r="VWS80" s="121"/>
      <c r="VWT80" s="121"/>
      <c r="VWU80" s="121"/>
      <c r="VWV80" s="121"/>
      <c r="VWW80" s="121"/>
      <c r="VWX80" s="121"/>
      <c r="VWY80" s="121"/>
      <c r="VWZ80" s="121"/>
      <c r="VXA80" s="121"/>
      <c r="VXB80" s="121"/>
      <c r="VXC80" s="121"/>
      <c r="VXD80" s="121"/>
      <c r="VXE80" s="121"/>
      <c r="VXF80" s="121"/>
      <c r="VXG80" s="121"/>
      <c r="VXH80" s="121"/>
      <c r="VXI80" s="121"/>
      <c r="VXJ80" s="121"/>
      <c r="VXK80" s="121"/>
      <c r="VXL80" s="121"/>
      <c r="VXM80" s="121"/>
      <c r="VXN80" s="121"/>
      <c r="VXO80" s="121"/>
      <c r="VXP80" s="121"/>
      <c r="VXQ80" s="121"/>
      <c r="VXR80" s="121"/>
      <c r="VXS80" s="121"/>
      <c r="VXT80" s="121"/>
      <c r="VXU80" s="121"/>
      <c r="VXV80" s="121"/>
      <c r="VXW80" s="121"/>
      <c r="VXX80" s="121"/>
      <c r="VXY80" s="121"/>
      <c r="VXZ80" s="121"/>
      <c r="VYA80" s="121"/>
      <c r="VYB80" s="121"/>
      <c r="VYC80" s="121"/>
      <c r="VYD80" s="121"/>
      <c r="VYE80" s="121"/>
      <c r="VYF80" s="121"/>
      <c r="VYG80" s="121"/>
      <c r="VYH80" s="121"/>
      <c r="VYI80" s="121"/>
      <c r="VYJ80" s="121"/>
      <c r="VYK80" s="121"/>
      <c r="VYL80" s="121"/>
      <c r="VYM80" s="121"/>
      <c r="VYN80" s="121"/>
      <c r="VYO80" s="121"/>
      <c r="VYP80" s="121"/>
      <c r="VYQ80" s="121"/>
      <c r="VYR80" s="121"/>
      <c r="VYS80" s="121"/>
      <c r="VYT80" s="121"/>
      <c r="VYU80" s="121"/>
      <c r="VYV80" s="121"/>
      <c r="VYW80" s="121"/>
      <c r="VYX80" s="121"/>
      <c r="VYY80" s="121"/>
      <c r="VYZ80" s="121"/>
      <c r="VZA80" s="121"/>
      <c r="VZB80" s="121"/>
      <c r="VZC80" s="121"/>
      <c r="VZD80" s="121"/>
      <c r="VZE80" s="121"/>
      <c r="VZF80" s="121"/>
      <c r="VZG80" s="121"/>
      <c r="VZH80" s="121"/>
      <c r="VZI80" s="121"/>
      <c r="VZJ80" s="121"/>
      <c r="VZK80" s="121"/>
      <c r="VZL80" s="121"/>
      <c r="VZM80" s="121"/>
      <c r="VZN80" s="121"/>
      <c r="VZO80" s="121"/>
      <c r="VZP80" s="121"/>
      <c r="VZQ80" s="121"/>
      <c r="VZR80" s="121"/>
      <c r="VZS80" s="121"/>
      <c r="VZT80" s="121"/>
      <c r="VZU80" s="121"/>
      <c r="VZV80" s="121"/>
      <c r="VZW80" s="121"/>
      <c r="VZX80" s="121"/>
      <c r="VZY80" s="121"/>
      <c r="VZZ80" s="121"/>
      <c r="WAA80" s="121"/>
      <c r="WAB80" s="121"/>
      <c r="WAC80" s="121"/>
      <c r="WAD80" s="121"/>
      <c r="WAE80" s="121"/>
      <c r="WAF80" s="121"/>
      <c r="WAG80" s="121"/>
      <c r="WAH80" s="121"/>
      <c r="WAI80" s="121"/>
      <c r="WAJ80" s="121"/>
      <c r="WAK80" s="121"/>
      <c r="WAL80" s="121"/>
      <c r="WAM80" s="121"/>
      <c r="WAN80" s="121"/>
      <c r="WAO80" s="121"/>
      <c r="WAP80" s="121"/>
      <c r="WAQ80" s="121"/>
      <c r="WAR80" s="121"/>
      <c r="WAS80" s="121"/>
      <c r="WAT80" s="121"/>
      <c r="WAU80" s="121"/>
      <c r="WAV80" s="121"/>
      <c r="WAW80" s="121"/>
      <c r="WAX80" s="121"/>
      <c r="WAY80" s="121"/>
      <c r="WAZ80" s="121"/>
      <c r="WBA80" s="121"/>
      <c r="WBB80" s="121"/>
      <c r="WBC80" s="121"/>
      <c r="WBD80" s="121"/>
      <c r="WBE80" s="121"/>
      <c r="WBF80" s="121"/>
      <c r="WBG80" s="121"/>
      <c r="WBH80" s="121"/>
      <c r="WBI80" s="121"/>
      <c r="WBJ80" s="121"/>
      <c r="WBK80" s="121"/>
      <c r="WBL80" s="121"/>
      <c r="WBM80" s="121"/>
      <c r="WBN80" s="121"/>
      <c r="WBO80" s="121"/>
      <c r="WBP80" s="121"/>
      <c r="WBQ80" s="121"/>
      <c r="WBR80" s="121"/>
      <c r="WBS80" s="121"/>
      <c r="WBT80" s="121"/>
      <c r="WBU80" s="121"/>
      <c r="WBV80" s="121"/>
      <c r="WBW80" s="121"/>
      <c r="WBX80" s="121"/>
      <c r="WBY80" s="121"/>
      <c r="WBZ80" s="121"/>
      <c r="WCA80" s="121"/>
      <c r="WCB80" s="121"/>
      <c r="WCC80" s="121"/>
      <c r="WCD80" s="121"/>
      <c r="WCE80" s="121"/>
      <c r="WCF80" s="121"/>
      <c r="WCG80" s="121"/>
      <c r="WCH80" s="121"/>
      <c r="WCI80" s="121"/>
      <c r="WCJ80" s="121"/>
      <c r="WCK80" s="121"/>
      <c r="WCL80" s="121"/>
      <c r="WCM80" s="121"/>
      <c r="WCN80" s="121"/>
      <c r="WCO80" s="121"/>
      <c r="WCP80" s="121"/>
      <c r="WCQ80" s="121"/>
      <c r="WCR80" s="121"/>
      <c r="WCS80" s="121"/>
      <c r="WCT80" s="121"/>
      <c r="WCU80" s="121"/>
      <c r="WCV80" s="121"/>
      <c r="WCW80" s="121"/>
      <c r="WCX80" s="121"/>
      <c r="WCY80" s="121"/>
      <c r="WCZ80" s="121"/>
      <c r="WDA80" s="121"/>
      <c r="WDB80" s="121"/>
      <c r="WDC80" s="121"/>
      <c r="WDD80" s="121"/>
      <c r="WDE80" s="121"/>
      <c r="WDF80" s="121"/>
      <c r="WDG80" s="121"/>
      <c r="WDH80" s="121"/>
      <c r="WDI80" s="121"/>
      <c r="WDJ80" s="121"/>
      <c r="WDK80" s="121"/>
      <c r="WDL80" s="121"/>
      <c r="WDM80" s="121"/>
      <c r="WDN80" s="121"/>
      <c r="WDO80" s="121"/>
      <c r="WDP80" s="121"/>
      <c r="WDQ80" s="121"/>
      <c r="WDR80" s="121"/>
      <c r="WDS80" s="121"/>
      <c r="WDT80" s="121"/>
      <c r="WDU80" s="121"/>
      <c r="WDV80" s="121"/>
      <c r="WDW80" s="121"/>
      <c r="WDX80" s="121"/>
      <c r="WDY80" s="121"/>
      <c r="WDZ80" s="121"/>
      <c r="WEA80" s="121"/>
      <c r="WEB80" s="121"/>
      <c r="WEC80" s="121"/>
      <c r="WED80" s="121"/>
      <c r="WEE80" s="121"/>
      <c r="WEF80" s="121"/>
      <c r="WEG80" s="121"/>
      <c r="WEH80" s="121"/>
      <c r="WEI80" s="121"/>
      <c r="WEJ80" s="121"/>
      <c r="WEK80" s="121"/>
      <c r="WEL80" s="121"/>
      <c r="WEM80" s="121"/>
      <c r="WEN80" s="121"/>
      <c r="WEO80" s="121"/>
      <c r="WEP80" s="121"/>
      <c r="WEQ80" s="121"/>
      <c r="WER80" s="121"/>
      <c r="WES80" s="121"/>
      <c r="WET80" s="121"/>
      <c r="WEU80" s="121"/>
      <c r="WEV80" s="121"/>
      <c r="WEW80" s="121"/>
      <c r="WEX80" s="121"/>
      <c r="WEY80" s="121"/>
      <c r="WEZ80" s="121"/>
      <c r="WFA80" s="121"/>
      <c r="WFB80" s="121"/>
      <c r="WFC80" s="121"/>
      <c r="WFD80" s="121"/>
      <c r="WFE80" s="121"/>
      <c r="WFF80" s="121"/>
      <c r="WFG80" s="121"/>
      <c r="WFH80" s="121"/>
      <c r="WFI80" s="121"/>
      <c r="WFJ80" s="121"/>
      <c r="WFK80" s="121"/>
      <c r="WFL80" s="121"/>
      <c r="WFM80" s="121"/>
      <c r="WFN80" s="121"/>
      <c r="WFO80" s="121"/>
      <c r="WFP80" s="121"/>
      <c r="WFQ80" s="121"/>
      <c r="WFR80" s="121"/>
      <c r="WFS80" s="121"/>
      <c r="WFT80" s="121"/>
      <c r="WFU80" s="121"/>
      <c r="WFV80" s="121"/>
      <c r="WFW80" s="121"/>
      <c r="WFX80" s="121"/>
      <c r="WFY80" s="121"/>
      <c r="WFZ80" s="121"/>
      <c r="WGA80" s="121"/>
      <c r="WGB80" s="121"/>
      <c r="WGC80" s="121"/>
      <c r="WGD80" s="121"/>
      <c r="WGE80" s="121"/>
      <c r="WGF80" s="121"/>
      <c r="WGG80" s="121"/>
      <c r="WGH80" s="121"/>
      <c r="WGI80" s="121"/>
      <c r="WGJ80" s="121"/>
      <c r="WGK80" s="121"/>
      <c r="WGL80" s="121"/>
      <c r="WGM80" s="121"/>
      <c r="WGN80" s="121"/>
      <c r="WGO80" s="121"/>
      <c r="WGP80" s="121"/>
      <c r="WGQ80" s="121"/>
      <c r="WGR80" s="121"/>
      <c r="WGS80" s="121"/>
      <c r="WGT80" s="121"/>
      <c r="WGU80" s="121"/>
      <c r="WGV80" s="121"/>
      <c r="WGW80" s="121"/>
      <c r="WGX80" s="121"/>
      <c r="WGY80" s="121"/>
      <c r="WGZ80" s="121"/>
      <c r="WHA80" s="121"/>
      <c r="WHB80" s="121"/>
      <c r="WHC80" s="121"/>
      <c r="WHD80" s="121"/>
      <c r="WHE80" s="121"/>
      <c r="WHF80" s="121"/>
      <c r="WHG80" s="121"/>
      <c r="WHH80" s="121"/>
      <c r="WHI80" s="121"/>
      <c r="WHJ80" s="121"/>
      <c r="WHK80" s="121"/>
      <c r="WHL80" s="121"/>
      <c r="WHM80" s="121"/>
      <c r="WHN80" s="121"/>
      <c r="WHO80" s="121"/>
      <c r="WHP80" s="121"/>
      <c r="WHQ80" s="121"/>
      <c r="WHR80" s="121"/>
      <c r="WHS80" s="121"/>
      <c r="WHT80" s="121"/>
      <c r="WHU80" s="121"/>
      <c r="WHV80" s="121"/>
      <c r="WHW80" s="121"/>
      <c r="WHX80" s="121"/>
      <c r="WHY80" s="121"/>
      <c r="WHZ80" s="121"/>
      <c r="WIA80" s="121"/>
      <c r="WIB80" s="121"/>
      <c r="WIC80" s="121"/>
      <c r="WID80" s="121"/>
      <c r="WIE80" s="121"/>
      <c r="WIF80" s="121"/>
      <c r="WIG80" s="121"/>
      <c r="WIH80" s="121"/>
      <c r="WII80" s="121"/>
      <c r="WIJ80" s="121"/>
      <c r="WIK80" s="121"/>
      <c r="WIL80" s="121"/>
      <c r="WIM80" s="121"/>
      <c r="WIN80" s="121"/>
      <c r="WIO80" s="121"/>
      <c r="WIP80" s="121"/>
      <c r="WIQ80" s="121"/>
      <c r="WIR80" s="121"/>
      <c r="WIS80" s="121"/>
      <c r="WIT80" s="121"/>
      <c r="WIU80" s="121"/>
      <c r="WIV80" s="121"/>
      <c r="WIW80" s="121"/>
      <c r="WIX80" s="121"/>
      <c r="WIY80" s="121"/>
      <c r="WIZ80" s="121"/>
      <c r="WJA80" s="121"/>
      <c r="WJB80" s="121"/>
      <c r="WJC80" s="121"/>
      <c r="WJD80" s="121"/>
      <c r="WJE80" s="121"/>
      <c r="WJF80" s="121"/>
      <c r="WJG80" s="121"/>
      <c r="WJH80" s="121"/>
      <c r="WJI80" s="121"/>
      <c r="WJJ80" s="121"/>
      <c r="WJK80" s="121"/>
      <c r="WJL80" s="121"/>
      <c r="WJM80" s="121"/>
      <c r="WJN80" s="121"/>
      <c r="WJO80" s="121"/>
      <c r="WJP80" s="121"/>
      <c r="WJQ80" s="121"/>
      <c r="WJR80" s="121"/>
      <c r="WJS80" s="121"/>
      <c r="WJT80" s="121"/>
      <c r="WJU80" s="121"/>
      <c r="WJV80" s="121"/>
      <c r="WJW80" s="121"/>
      <c r="WJX80" s="121"/>
      <c r="WJY80" s="121"/>
      <c r="WJZ80" s="121"/>
      <c r="WKA80" s="121"/>
      <c r="WKB80" s="121"/>
      <c r="WKC80" s="121"/>
      <c r="WKD80" s="121"/>
      <c r="WKE80" s="121"/>
      <c r="WKF80" s="121"/>
      <c r="WKG80" s="121"/>
      <c r="WKH80" s="121"/>
      <c r="WKI80" s="121"/>
      <c r="WKJ80" s="121"/>
      <c r="WKK80" s="121"/>
      <c r="WKL80" s="121"/>
      <c r="WKM80" s="121"/>
      <c r="WKN80" s="121"/>
      <c r="WKO80" s="121"/>
      <c r="WKP80" s="121"/>
      <c r="WKQ80" s="121"/>
      <c r="WKR80" s="121"/>
      <c r="WKS80" s="121"/>
      <c r="WKT80" s="121"/>
      <c r="WKU80" s="121"/>
      <c r="WKV80" s="121"/>
      <c r="WKW80" s="121"/>
      <c r="WKX80" s="121"/>
      <c r="WKY80" s="121"/>
      <c r="WKZ80" s="121"/>
      <c r="WLA80" s="121"/>
      <c r="WLB80" s="121"/>
      <c r="WLC80" s="121"/>
      <c r="WLD80" s="121"/>
      <c r="WLE80" s="121"/>
      <c r="WLF80" s="121"/>
      <c r="WLG80" s="121"/>
      <c r="WLH80" s="121"/>
      <c r="WLI80" s="121"/>
      <c r="WLJ80" s="121"/>
      <c r="WLK80" s="121"/>
      <c r="WLL80" s="121"/>
      <c r="WLM80" s="121"/>
      <c r="WLN80" s="121"/>
      <c r="WLO80" s="121"/>
      <c r="WLP80" s="121"/>
      <c r="WLQ80" s="121"/>
      <c r="WLR80" s="121"/>
      <c r="WLS80" s="121"/>
      <c r="WLT80" s="121"/>
      <c r="WLU80" s="121"/>
      <c r="WLV80" s="121"/>
      <c r="WLW80" s="121"/>
      <c r="WLX80" s="121"/>
      <c r="WLY80" s="121"/>
      <c r="WLZ80" s="121"/>
      <c r="WMA80" s="121"/>
      <c r="WMB80" s="121"/>
      <c r="WMC80" s="121"/>
      <c r="WMD80" s="121"/>
      <c r="WME80" s="121"/>
      <c r="WMF80" s="121"/>
      <c r="WMG80" s="121"/>
      <c r="WMH80" s="121"/>
      <c r="WMI80" s="121"/>
      <c r="WMJ80" s="121"/>
      <c r="WMK80" s="121"/>
      <c r="WML80" s="121"/>
      <c r="WMM80" s="121"/>
      <c r="WMN80" s="121"/>
      <c r="WMO80" s="121"/>
      <c r="WMP80" s="121"/>
      <c r="WMQ80" s="121"/>
      <c r="WMR80" s="121"/>
      <c r="WMS80" s="121"/>
      <c r="WMT80" s="121"/>
      <c r="WMU80" s="121"/>
      <c r="WMV80" s="121"/>
      <c r="WMW80" s="121"/>
      <c r="WMX80" s="121"/>
      <c r="WMY80" s="121"/>
      <c r="WMZ80" s="121"/>
      <c r="WNA80" s="121"/>
      <c r="WNB80" s="121"/>
      <c r="WNC80" s="121"/>
      <c r="WND80" s="121"/>
      <c r="WNE80" s="121"/>
      <c r="WNF80" s="121"/>
      <c r="WNG80" s="121"/>
      <c r="WNH80" s="121"/>
      <c r="WNI80" s="121"/>
      <c r="WNJ80" s="121"/>
      <c r="WNK80" s="121"/>
      <c r="WNL80" s="121"/>
      <c r="WNM80" s="121"/>
      <c r="WNN80" s="121"/>
      <c r="WNO80" s="121"/>
      <c r="WNP80" s="121"/>
      <c r="WNQ80" s="121"/>
      <c r="WNR80" s="121"/>
      <c r="WNS80" s="121"/>
      <c r="WNT80" s="121"/>
      <c r="WNU80" s="121"/>
      <c r="WNV80" s="121"/>
      <c r="WNW80" s="121"/>
      <c r="WNX80" s="121"/>
      <c r="WNY80" s="121"/>
      <c r="WNZ80" s="121"/>
      <c r="WOA80" s="121"/>
      <c r="WOB80" s="121"/>
      <c r="WOC80" s="121"/>
      <c r="WOD80" s="121"/>
      <c r="WOE80" s="121"/>
      <c r="WOF80" s="121"/>
      <c r="WOG80" s="121"/>
      <c r="WOH80" s="121"/>
      <c r="WOI80" s="121"/>
      <c r="WOJ80" s="121"/>
      <c r="WOK80" s="121"/>
      <c r="WOL80" s="121"/>
      <c r="WOM80" s="121"/>
      <c r="WON80" s="121"/>
      <c r="WOO80" s="121"/>
      <c r="WOP80" s="121"/>
      <c r="WOQ80" s="121"/>
      <c r="WOR80" s="121"/>
      <c r="WOS80" s="121"/>
      <c r="WOT80" s="121"/>
      <c r="WOU80" s="121"/>
      <c r="WOV80" s="121"/>
      <c r="WOW80" s="121"/>
      <c r="WOX80" s="121"/>
      <c r="WOY80" s="121"/>
      <c r="WOZ80" s="121"/>
      <c r="WPA80" s="121"/>
      <c r="WPB80" s="121"/>
      <c r="WPC80" s="121"/>
      <c r="WPD80" s="121"/>
      <c r="WPE80" s="121"/>
      <c r="WPF80" s="121"/>
      <c r="WPG80" s="121"/>
      <c r="WPH80" s="121"/>
      <c r="WPI80" s="121"/>
      <c r="WPJ80" s="121"/>
      <c r="WPK80" s="121"/>
      <c r="WPL80" s="121"/>
      <c r="WPM80" s="121"/>
      <c r="WPN80" s="121"/>
      <c r="WPO80" s="121"/>
      <c r="WPP80" s="121"/>
      <c r="WPQ80" s="121"/>
      <c r="WPR80" s="121"/>
      <c r="WPS80" s="121"/>
      <c r="WPT80" s="121"/>
      <c r="WPU80" s="121"/>
      <c r="WPV80" s="121"/>
      <c r="WPW80" s="121"/>
      <c r="WPX80" s="121"/>
      <c r="WPY80" s="121"/>
      <c r="WPZ80" s="121"/>
      <c r="WQA80" s="121"/>
      <c r="WQB80" s="121"/>
      <c r="WQC80" s="121"/>
      <c r="WQD80" s="121"/>
      <c r="WQE80" s="121"/>
      <c r="WQF80" s="121"/>
      <c r="WQG80" s="121"/>
      <c r="WQH80" s="121"/>
      <c r="WQI80" s="121"/>
      <c r="WQJ80" s="121"/>
      <c r="WQK80" s="121"/>
      <c r="WQL80" s="121"/>
      <c r="WQM80" s="121"/>
      <c r="WQN80" s="121"/>
      <c r="WQO80" s="121"/>
      <c r="WQP80" s="121"/>
      <c r="WQQ80" s="121"/>
      <c r="WQR80" s="121"/>
      <c r="WQS80" s="121"/>
      <c r="WQT80" s="121"/>
      <c r="WQU80" s="121"/>
      <c r="WQV80" s="121"/>
      <c r="WQW80" s="121"/>
      <c r="WQX80" s="121"/>
      <c r="WQY80" s="121"/>
      <c r="WQZ80" s="121"/>
      <c r="WRA80" s="121"/>
      <c r="WRB80" s="121"/>
      <c r="WRC80" s="121"/>
      <c r="WRD80" s="121"/>
      <c r="WRE80" s="121"/>
      <c r="WRF80" s="121"/>
      <c r="WRG80" s="121"/>
      <c r="WRH80" s="121"/>
      <c r="WRI80" s="121"/>
      <c r="WRJ80" s="121"/>
      <c r="WRK80" s="121"/>
      <c r="WRL80" s="121"/>
      <c r="WRM80" s="121"/>
      <c r="WRN80" s="121"/>
      <c r="WRO80" s="121"/>
      <c r="WRP80" s="121"/>
      <c r="WRQ80" s="121"/>
      <c r="WRR80" s="121"/>
      <c r="WRS80" s="121"/>
      <c r="WRT80" s="121"/>
      <c r="WRU80" s="121"/>
      <c r="WRV80" s="121"/>
      <c r="WRW80" s="121"/>
      <c r="WRX80" s="121"/>
      <c r="WRY80" s="121"/>
      <c r="WRZ80" s="121"/>
      <c r="WSA80" s="121"/>
      <c r="WSB80" s="121"/>
      <c r="WSC80" s="121"/>
      <c r="WSD80" s="121"/>
      <c r="WSE80" s="121"/>
      <c r="WSF80" s="121"/>
      <c r="WSG80" s="121"/>
      <c r="WSH80" s="121"/>
      <c r="WSI80" s="121"/>
      <c r="WSJ80" s="121"/>
      <c r="WSK80" s="121"/>
      <c r="WSL80" s="121"/>
      <c r="WSM80" s="121"/>
      <c r="WSN80" s="121"/>
      <c r="WSO80" s="121"/>
      <c r="WSP80" s="121"/>
      <c r="WSQ80" s="121"/>
      <c r="WSR80" s="121"/>
      <c r="WSS80" s="121"/>
      <c r="WST80" s="121"/>
      <c r="WSU80" s="121"/>
      <c r="WSV80" s="121"/>
      <c r="WSW80" s="121"/>
      <c r="WSX80" s="121"/>
      <c r="WSY80" s="121"/>
      <c r="WSZ80" s="121"/>
      <c r="WTA80" s="121"/>
      <c r="WTB80" s="121"/>
      <c r="WTC80" s="121"/>
      <c r="WTD80" s="121"/>
      <c r="WTE80" s="121"/>
      <c r="WTF80" s="121"/>
      <c r="WTG80" s="121"/>
      <c r="WTH80" s="121"/>
      <c r="WTI80" s="121"/>
      <c r="WTJ80" s="121"/>
      <c r="WTK80" s="121"/>
      <c r="WTL80" s="121"/>
      <c r="WTM80" s="121"/>
      <c r="WTN80" s="121"/>
      <c r="WTO80" s="121"/>
      <c r="WTP80" s="121"/>
      <c r="WTQ80" s="121"/>
      <c r="WTR80" s="121"/>
      <c r="WTS80" s="121"/>
      <c r="WTT80" s="121"/>
      <c r="WTU80" s="121"/>
      <c r="WTV80" s="121"/>
      <c r="WTW80" s="121"/>
      <c r="WTX80" s="121"/>
      <c r="WTY80" s="121"/>
      <c r="WTZ80" s="121"/>
      <c r="WUA80" s="121"/>
      <c r="WUB80" s="121"/>
      <c r="WUC80" s="121"/>
      <c r="WUD80" s="121"/>
      <c r="WUE80" s="121"/>
      <c r="WUF80" s="121"/>
      <c r="WUG80" s="121"/>
      <c r="WUH80" s="121"/>
      <c r="WUI80" s="121"/>
      <c r="WUJ80" s="121"/>
      <c r="WUK80" s="121"/>
      <c r="WUL80" s="121"/>
      <c r="WUM80" s="121"/>
      <c r="WUN80" s="121"/>
      <c r="WUO80" s="121"/>
      <c r="WUP80" s="121"/>
      <c r="WUQ80" s="121"/>
      <c r="WUR80" s="121"/>
      <c r="WUS80" s="121"/>
      <c r="WUT80" s="121"/>
      <c r="WUU80" s="121"/>
      <c r="WUV80" s="121"/>
      <c r="WUW80" s="121"/>
      <c r="WUX80" s="121"/>
      <c r="WUY80" s="121"/>
      <c r="WUZ80" s="121"/>
      <c r="WVA80" s="121"/>
      <c r="WVB80" s="121"/>
      <c r="WVC80" s="121"/>
      <c r="WVD80" s="121"/>
      <c r="WVE80" s="121"/>
      <c r="WVF80" s="121"/>
      <c r="WVG80" s="121"/>
      <c r="WVH80" s="121"/>
      <c r="WVI80" s="121"/>
      <c r="WVJ80" s="121"/>
      <c r="WVK80" s="121"/>
      <c r="WVL80" s="121"/>
      <c r="WVM80" s="121"/>
      <c r="WVN80" s="121"/>
      <c r="WVO80" s="121"/>
      <c r="WVP80" s="121"/>
      <c r="WVQ80" s="121"/>
      <c r="WVR80" s="121"/>
      <c r="WVS80" s="121"/>
      <c r="WVT80" s="121"/>
      <c r="WVU80" s="121"/>
      <c r="WVV80" s="121"/>
      <c r="WVW80" s="121"/>
      <c r="WVX80" s="121"/>
      <c r="WVY80" s="121"/>
      <c r="WVZ80" s="121"/>
      <c r="WWA80" s="121"/>
      <c r="WWB80" s="121"/>
      <c r="WWC80" s="121"/>
      <c r="WWD80" s="121"/>
      <c r="WWE80" s="121"/>
      <c r="WWF80" s="121"/>
      <c r="WWG80" s="121"/>
      <c r="WWH80" s="121"/>
      <c r="WWI80" s="121"/>
      <c r="WWJ80" s="121"/>
      <c r="WWK80" s="121"/>
      <c r="WWL80" s="121"/>
      <c r="WWM80" s="121"/>
      <c r="WWN80" s="121"/>
      <c r="WWO80" s="121"/>
      <c r="WWP80" s="121"/>
      <c r="WWQ80" s="121"/>
      <c r="WWR80" s="121"/>
      <c r="WWS80" s="121"/>
      <c r="WWT80" s="121"/>
      <c r="WWU80" s="121"/>
      <c r="WWV80" s="121"/>
      <c r="WWW80" s="121"/>
      <c r="WWX80" s="121"/>
      <c r="WWY80" s="121"/>
      <c r="WWZ80" s="121"/>
      <c r="WXA80" s="121"/>
      <c r="WXB80" s="121"/>
      <c r="WXC80" s="121"/>
      <c r="WXD80" s="121"/>
      <c r="WXE80" s="121"/>
      <c r="WXF80" s="121"/>
      <c r="WXG80" s="121"/>
      <c r="WXH80" s="121"/>
      <c r="WXI80" s="121"/>
      <c r="WXJ80" s="121"/>
      <c r="WXK80" s="121"/>
      <c r="WXL80" s="121"/>
      <c r="WXM80" s="121"/>
      <c r="WXN80" s="121"/>
      <c r="WXO80" s="121"/>
      <c r="WXP80" s="121"/>
      <c r="WXQ80" s="121"/>
      <c r="WXR80" s="121"/>
      <c r="WXS80" s="121"/>
      <c r="WXT80" s="121"/>
      <c r="WXU80" s="121"/>
      <c r="WXV80" s="121"/>
      <c r="WXW80" s="121"/>
      <c r="WXX80" s="121"/>
      <c r="WXY80" s="121"/>
      <c r="WXZ80" s="121"/>
      <c r="WYA80" s="121"/>
      <c r="WYB80" s="121"/>
      <c r="WYC80" s="121"/>
      <c r="WYD80" s="121"/>
      <c r="WYE80" s="121"/>
      <c r="WYF80" s="121"/>
      <c r="WYG80" s="121"/>
      <c r="WYH80" s="121"/>
      <c r="WYI80" s="121"/>
      <c r="WYJ80" s="121"/>
      <c r="WYK80" s="121"/>
      <c r="WYL80" s="121"/>
      <c r="WYM80" s="121"/>
      <c r="WYN80" s="121"/>
      <c r="WYO80" s="121"/>
      <c r="WYP80" s="121"/>
      <c r="WYQ80" s="121"/>
      <c r="WYR80" s="121"/>
      <c r="WYS80" s="121"/>
      <c r="WYT80" s="121"/>
      <c r="WYU80" s="121"/>
      <c r="WYV80" s="121"/>
      <c r="WYW80" s="121"/>
      <c r="WYX80" s="121"/>
      <c r="WYY80" s="121"/>
      <c r="WYZ80" s="121"/>
      <c r="WZA80" s="121"/>
      <c r="WZB80" s="121"/>
      <c r="WZC80" s="121"/>
      <c r="WZD80" s="121"/>
      <c r="WZE80" s="121"/>
      <c r="WZF80" s="121"/>
      <c r="WZG80" s="121"/>
      <c r="WZH80" s="121"/>
      <c r="WZI80" s="121"/>
      <c r="WZJ80" s="121"/>
      <c r="WZK80" s="121"/>
      <c r="WZL80" s="121"/>
      <c r="WZM80" s="121"/>
      <c r="WZN80" s="121"/>
      <c r="WZO80" s="121"/>
      <c r="WZP80" s="121"/>
      <c r="WZQ80" s="121"/>
      <c r="WZR80" s="121"/>
      <c r="WZS80" s="121"/>
      <c r="WZT80" s="121"/>
      <c r="WZU80" s="121"/>
      <c r="WZV80" s="121"/>
      <c r="WZW80" s="121"/>
      <c r="WZX80" s="121"/>
      <c r="WZY80" s="121"/>
      <c r="WZZ80" s="121"/>
      <c r="XAA80" s="121"/>
      <c r="XAB80" s="121"/>
      <c r="XAC80" s="121"/>
      <c r="XAD80" s="121"/>
      <c r="XAE80" s="121"/>
      <c r="XAF80" s="121"/>
      <c r="XAG80" s="121"/>
      <c r="XAH80" s="121"/>
      <c r="XAI80" s="121"/>
      <c r="XAJ80" s="121"/>
      <c r="XAK80" s="121"/>
      <c r="XAL80" s="121"/>
      <c r="XAM80" s="121"/>
      <c r="XAN80" s="121"/>
      <c r="XAO80" s="121"/>
      <c r="XAP80" s="121"/>
      <c r="XAQ80" s="121"/>
      <c r="XAR80" s="121"/>
      <c r="XAS80" s="121"/>
      <c r="XAT80" s="121"/>
      <c r="XAU80" s="121"/>
      <c r="XAV80" s="121"/>
      <c r="XAW80" s="121"/>
      <c r="XAX80" s="121"/>
      <c r="XAY80" s="121"/>
      <c r="XAZ80" s="121"/>
      <c r="XBA80" s="121"/>
      <c r="XBB80" s="121"/>
      <c r="XBC80" s="121"/>
      <c r="XBD80" s="121"/>
      <c r="XBE80" s="121"/>
      <c r="XBF80" s="121"/>
      <c r="XBG80" s="121"/>
      <c r="XBH80" s="121"/>
      <c r="XBI80" s="121"/>
      <c r="XBJ80" s="121"/>
      <c r="XBK80" s="121"/>
      <c r="XBL80" s="121"/>
      <c r="XBM80" s="121"/>
      <c r="XBN80" s="121"/>
      <c r="XBO80" s="121"/>
      <c r="XBP80" s="121"/>
      <c r="XBQ80" s="121"/>
      <c r="XBR80" s="121"/>
      <c r="XBS80" s="121"/>
      <c r="XBT80" s="121"/>
      <c r="XBU80" s="121"/>
      <c r="XBV80" s="121"/>
      <c r="XBW80" s="121"/>
      <c r="XBX80" s="121"/>
      <c r="XBY80" s="121"/>
      <c r="XBZ80" s="121"/>
      <c r="XCA80" s="121"/>
      <c r="XCB80" s="121"/>
      <c r="XCC80" s="121"/>
      <c r="XCD80" s="121"/>
      <c r="XCE80" s="121"/>
      <c r="XCF80" s="121"/>
      <c r="XCG80" s="121"/>
      <c r="XCH80" s="121"/>
      <c r="XCI80" s="121"/>
      <c r="XCJ80" s="121"/>
      <c r="XCK80" s="121"/>
      <c r="XCL80" s="121"/>
      <c r="XCM80" s="121"/>
      <c r="XCN80" s="121"/>
      <c r="XCO80" s="121"/>
      <c r="XCP80" s="121"/>
      <c r="XCQ80" s="121"/>
      <c r="XCR80" s="121"/>
      <c r="XCS80" s="121"/>
      <c r="XCT80" s="121"/>
      <c r="XCU80" s="121"/>
      <c r="XCV80" s="121"/>
      <c r="XCW80" s="121"/>
      <c r="XCX80" s="121"/>
      <c r="XCY80" s="121"/>
      <c r="XCZ80" s="121"/>
      <c r="XDA80" s="121"/>
      <c r="XDB80" s="121"/>
      <c r="XDC80" s="121"/>
      <c r="XDD80" s="121"/>
      <c r="XDE80" s="121"/>
      <c r="XDF80" s="121"/>
      <c r="XDG80" s="121"/>
      <c r="XDH80" s="121"/>
      <c r="XDI80" s="121"/>
      <c r="XDJ80" s="121"/>
      <c r="XDK80" s="121"/>
      <c r="XDL80" s="121"/>
      <c r="XDM80" s="121"/>
      <c r="XDN80" s="121"/>
      <c r="XDO80" s="121"/>
      <c r="XDP80" s="121"/>
      <c r="XDQ80" s="121"/>
      <c r="XDR80" s="121"/>
      <c r="XDS80" s="121"/>
      <c r="XDT80" s="121"/>
      <c r="XDU80" s="121"/>
      <c r="XDV80" s="121"/>
      <c r="XDW80" s="121"/>
      <c r="XDX80" s="121"/>
      <c r="XDY80" s="121"/>
      <c r="XDZ80" s="121"/>
      <c r="XEA80" s="121"/>
      <c r="XEB80" s="121"/>
      <c r="XEC80" s="121"/>
      <c r="XED80" s="121"/>
      <c r="XEE80" s="121"/>
      <c r="XEF80" s="121"/>
      <c r="XEG80" s="121"/>
      <c r="XEH80" s="121"/>
      <c r="XEI80" s="121"/>
      <c r="XEJ80" s="121"/>
      <c r="XEK80" s="121"/>
      <c r="XEL80" s="121"/>
      <c r="XEM80" s="121"/>
      <c r="XEN80" s="121"/>
      <c r="XEO80" s="121"/>
      <c r="XEP80" s="121"/>
      <c r="XEQ80" s="121"/>
      <c r="XER80" s="121"/>
      <c r="XES80" s="121"/>
      <c r="XET80" s="121"/>
      <c r="XEU80" s="121"/>
      <c r="XEV80" s="121"/>
      <c r="XEW80" s="121"/>
      <c r="XEX80" s="121"/>
      <c r="XEY80" s="121"/>
      <c r="XEZ80" s="121"/>
      <c r="XFA80" s="121"/>
      <c r="XFB80" s="121"/>
      <c r="XFC80" s="121"/>
      <c r="XFD80" s="121"/>
    </row>
    <row r="81" spans="1:20" x14ac:dyDescent="0.25">
      <c r="A81" s="143"/>
      <c r="B81" s="227" t="s">
        <v>29</v>
      </c>
      <c r="C81" s="227"/>
      <c r="D81" s="227"/>
      <c r="E81" s="227"/>
      <c r="F81" s="227"/>
      <c r="G81" s="227"/>
      <c r="H81" s="227"/>
      <c r="I81" s="245">
        <v>1500</v>
      </c>
      <c r="J81" s="245"/>
      <c r="K81" s="245"/>
      <c r="L81" s="245"/>
      <c r="M81" s="154" t="s">
        <v>109</v>
      </c>
      <c r="N81" s="235" t="s">
        <v>17</v>
      </c>
      <c r="O81" s="235"/>
      <c r="P81" s="235"/>
      <c r="Q81" s="155"/>
      <c r="R81" s="156">
        <v>500</v>
      </c>
      <c r="S81" s="154" t="s">
        <v>109</v>
      </c>
      <c r="T81" s="158" t="s">
        <v>219</v>
      </c>
    </row>
    <row r="82" spans="1:20" x14ac:dyDescent="0.25">
      <c r="A82" s="143"/>
      <c r="B82" s="227" t="s">
        <v>30</v>
      </c>
      <c r="C82" s="227"/>
      <c r="D82" s="227"/>
      <c r="E82" s="227"/>
      <c r="F82" s="227"/>
      <c r="G82" s="227"/>
      <c r="H82" s="227"/>
      <c r="I82" s="241"/>
      <c r="J82" s="241"/>
      <c r="K82" s="241"/>
      <c r="L82" s="241"/>
      <c r="M82" s="154"/>
      <c r="N82" s="235" t="s">
        <v>33</v>
      </c>
      <c r="O82" s="235"/>
      <c r="P82" s="235"/>
      <c r="Q82" s="154" t="s">
        <v>108</v>
      </c>
      <c r="R82" s="156"/>
      <c r="S82" s="154"/>
      <c r="T82" s="143"/>
    </row>
    <row r="83" spans="1:20" x14ac:dyDescent="0.25">
      <c r="A83" s="143"/>
      <c r="B83" s="227" t="s">
        <v>52</v>
      </c>
      <c r="C83" s="227"/>
      <c r="D83" s="227"/>
      <c r="E83" s="227"/>
      <c r="F83" s="227"/>
      <c r="G83" s="227"/>
      <c r="H83" s="227"/>
      <c r="I83" s="241"/>
      <c r="J83" s="241"/>
      <c r="K83" s="241"/>
      <c r="L83" s="241"/>
      <c r="M83" s="154"/>
      <c r="N83" s="235" t="s">
        <v>34</v>
      </c>
      <c r="O83" s="235"/>
      <c r="P83" s="235"/>
      <c r="Q83" s="154" t="s">
        <v>146</v>
      </c>
      <c r="R83" s="156">
        <v>1000</v>
      </c>
      <c r="S83" s="154" t="s">
        <v>109</v>
      </c>
      <c r="T83" s="143"/>
    </row>
    <row r="84" spans="1:20" x14ac:dyDescent="0.2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</row>
    <row r="85" spans="1:20" x14ac:dyDescent="0.2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</row>
    <row r="86" spans="1:20" x14ac:dyDescent="0.25">
      <c r="A86" s="212" t="s">
        <v>180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</row>
    <row r="87" spans="1:20" x14ac:dyDescent="0.2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</row>
    <row r="88" spans="1:20" x14ac:dyDescent="0.25">
      <c r="A88" s="251" t="s">
        <v>213</v>
      </c>
      <c r="B88" s="251"/>
      <c r="C88" s="251"/>
      <c r="D88" s="254" t="s">
        <v>181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</row>
    <row r="89" spans="1:20" x14ac:dyDescent="0.25">
      <c r="A89" s="251" t="s">
        <v>214</v>
      </c>
      <c r="B89" s="251"/>
      <c r="C89" s="251"/>
      <c r="D89" s="254" t="s">
        <v>181</v>
      </c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</row>
    <row r="90" spans="1:20" x14ac:dyDescent="0.25">
      <c r="A90" s="251" t="s">
        <v>215</v>
      </c>
      <c r="B90" s="251"/>
      <c r="C90" s="251"/>
      <c r="D90" s="254" t="s">
        <v>181</v>
      </c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</row>
    <row r="91" spans="1:20" x14ac:dyDescent="0.25">
      <c r="A91" s="251" t="s">
        <v>137</v>
      </c>
      <c r="B91" s="251"/>
      <c r="C91" s="251"/>
      <c r="D91" s="254" t="s">
        <v>181</v>
      </c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</row>
    <row r="92" spans="1:20" x14ac:dyDescent="0.25">
      <c r="A92" s="251" t="s">
        <v>156</v>
      </c>
      <c r="B92" s="251"/>
      <c r="C92" s="251"/>
      <c r="D92" s="254" t="s">
        <v>181</v>
      </c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</row>
    <row r="93" spans="1:20" x14ac:dyDescent="0.25">
      <c r="A93" s="251" t="s">
        <v>158</v>
      </c>
      <c r="B93" s="251"/>
      <c r="C93" s="251"/>
      <c r="D93" s="254" t="s">
        <v>181</v>
      </c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</row>
    <row r="94" spans="1:20" x14ac:dyDescent="0.25">
      <c r="A94" s="251" t="s">
        <v>159</v>
      </c>
      <c r="B94" s="251"/>
      <c r="C94" s="251"/>
      <c r="D94" s="254" t="s">
        <v>181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</row>
    <row r="95" spans="1:20" x14ac:dyDescent="0.25">
      <c r="A95" s="251" t="s">
        <v>141</v>
      </c>
      <c r="B95" s="251"/>
      <c r="C95" s="251"/>
      <c r="D95" s="254" t="s">
        <v>181</v>
      </c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</row>
    <row r="96" spans="1:20" x14ac:dyDescent="0.25">
      <c r="A96" s="251" t="s">
        <v>160</v>
      </c>
      <c r="B96" s="251"/>
      <c r="C96" s="251"/>
      <c r="D96" s="217" t="s">
        <v>162</v>
      </c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</row>
    <row r="97" spans="1:20" x14ac:dyDescent="0.25">
      <c r="A97" s="251" t="s">
        <v>161</v>
      </c>
      <c r="B97" s="251"/>
      <c r="C97" s="251"/>
      <c r="D97" s="217" t="s">
        <v>163</v>
      </c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</row>
    <row r="98" spans="1:20" ht="30.75" customHeight="1" x14ac:dyDescent="0.25">
      <c r="A98" s="255" t="s">
        <v>207</v>
      </c>
      <c r="B98" s="255"/>
      <c r="C98" s="255"/>
      <c r="D98" s="254" t="s">
        <v>206</v>
      </c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</row>
    <row r="99" spans="1:20" x14ac:dyDescent="0.25">
      <c r="A99" s="251" t="s">
        <v>164</v>
      </c>
      <c r="B99" s="251"/>
      <c r="C99" s="251"/>
      <c r="D99" s="217" t="s">
        <v>166</v>
      </c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</row>
    <row r="100" spans="1:20" x14ac:dyDescent="0.25">
      <c r="A100" s="251" t="s">
        <v>165</v>
      </c>
      <c r="B100" s="251"/>
      <c r="C100" s="251"/>
      <c r="D100" s="254" t="s">
        <v>202</v>
      </c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</row>
    <row r="101" spans="1:20" x14ac:dyDescent="0.25">
      <c r="A101" s="251" t="s">
        <v>182</v>
      </c>
      <c r="B101" s="251"/>
      <c r="C101" s="251"/>
      <c r="D101" s="254" t="s">
        <v>205</v>
      </c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</row>
    <row r="102" spans="1:20" x14ac:dyDescent="0.25">
      <c r="A102" s="251" t="s">
        <v>183</v>
      </c>
      <c r="B102" s="251"/>
      <c r="C102" s="251"/>
      <c r="D102" s="256" t="s">
        <v>216</v>
      </c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</row>
    <row r="103" spans="1:20" x14ac:dyDescent="0.25">
      <c r="A103" s="251" t="s">
        <v>184</v>
      </c>
      <c r="B103" s="251"/>
      <c r="C103" s="251"/>
      <c r="D103" s="254" t="s">
        <v>204</v>
      </c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</row>
    <row r="104" spans="1:20" x14ac:dyDescent="0.25">
      <c r="A104" s="215" t="s">
        <v>185</v>
      </c>
      <c r="B104" s="215"/>
      <c r="C104" s="215"/>
      <c r="D104" s="254" t="s">
        <v>195</v>
      </c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</row>
    <row r="105" spans="1:20" x14ac:dyDescent="0.25">
      <c r="A105" s="215" t="s">
        <v>186</v>
      </c>
      <c r="B105" s="215"/>
      <c r="C105" s="215"/>
      <c r="D105" s="254" t="s">
        <v>197</v>
      </c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20" x14ac:dyDescent="0.25">
      <c r="A106" s="215" t="s">
        <v>187</v>
      </c>
      <c r="B106" s="215"/>
      <c r="C106" s="215"/>
      <c r="D106" s="254" t="s">
        <v>196</v>
      </c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</row>
    <row r="107" spans="1:20" x14ac:dyDescent="0.25">
      <c r="A107" s="215" t="s">
        <v>188</v>
      </c>
      <c r="B107" s="215"/>
      <c r="C107" s="215"/>
      <c r="D107" s="254" t="s">
        <v>198</v>
      </c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</row>
    <row r="108" spans="1:20" x14ac:dyDescent="0.25">
      <c r="A108" s="215" t="s">
        <v>189</v>
      </c>
      <c r="B108" s="215"/>
      <c r="C108" s="215"/>
      <c r="D108" s="256" t="s">
        <v>217</v>
      </c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</row>
    <row r="109" spans="1:20" x14ac:dyDescent="0.25">
      <c r="A109" s="215" t="s">
        <v>190</v>
      </c>
      <c r="B109" s="215"/>
      <c r="C109" s="215"/>
      <c r="D109" s="256" t="s">
        <v>218</v>
      </c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</row>
    <row r="110" spans="1:20" x14ac:dyDescent="0.25">
      <c r="A110" s="215" t="s">
        <v>191</v>
      </c>
      <c r="B110" s="215"/>
      <c r="C110" s="215"/>
      <c r="D110" s="254" t="s">
        <v>199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</row>
    <row r="111" spans="1:20" x14ac:dyDescent="0.25">
      <c r="A111" s="215" t="s">
        <v>192</v>
      </c>
      <c r="B111" s="215"/>
      <c r="C111" s="215"/>
      <c r="D111" s="254" t="s">
        <v>200</v>
      </c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</row>
    <row r="112" spans="1:20" x14ac:dyDescent="0.25">
      <c r="A112" s="215" t="s">
        <v>193</v>
      </c>
      <c r="B112" s="215"/>
      <c r="C112" s="215"/>
      <c r="D112" s="257" t="s">
        <v>222</v>
      </c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</row>
    <row r="113" spans="1:20" x14ac:dyDescent="0.25">
      <c r="A113" s="215" t="s">
        <v>194</v>
      </c>
      <c r="B113" s="215"/>
      <c r="C113" s="215"/>
      <c r="D113" s="254" t="s">
        <v>201</v>
      </c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</row>
    <row r="114" spans="1:20" x14ac:dyDescent="0.25">
      <c r="A114" s="215" t="s">
        <v>165</v>
      </c>
      <c r="B114" s="215"/>
      <c r="C114" s="215"/>
      <c r="D114" s="254" t="s">
        <v>203</v>
      </c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</row>
    <row r="115" spans="1:20" x14ac:dyDescent="0.25">
      <c r="A115" s="215"/>
      <c r="B115" s="215"/>
      <c r="C115" s="215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</row>
    <row r="116" spans="1:20" x14ac:dyDescent="0.25">
      <c r="A116" s="222" t="s">
        <v>152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</row>
    <row r="117" spans="1:20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</row>
    <row r="118" spans="1:20" ht="20.25" x14ac:dyDescent="0.25">
      <c r="A118" s="159"/>
      <c r="B118" s="160" t="s">
        <v>104</v>
      </c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 t="str">
        <f>'Report 1 GLs (571 A)'!K1</f>
        <v xml:space="preserve">   Report of Accruals to Controller's Accounts</v>
      </c>
    </row>
    <row r="119" spans="1:20" ht="20.25" x14ac:dyDescent="0.25">
      <c r="A119" s="164"/>
      <c r="B119" s="141" t="str">
        <f>'Report 1 GLs (571 A)'!B2</f>
        <v>Version 5.5.23.1</v>
      </c>
      <c r="C119" s="165"/>
      <c r="D119" s="165"/>
      <c r="E119" s="165"/>
      <c r="F119" s="165"/>
      <c r="G119" s="166"/>
      <c r="H119" s="166"/>
      <c r="I119" s="166"/>
      <c r="J119" s="167"/>
      <c r="K119" s="168"/>
      <c r="L119" s="168"/>
      <c r="M119" s="168"/>
      <c r="N119" s="168"/>
      <c r="O119" s="168"/>
      <c r="P119" s="168"/>
      <c r="Q119" s="168"/>
      <c r="R119" s="167"/>
      <c r="S119" s="169" t="str">
        <f>'Report 1 GLs (571 A)'!$J$2</f>
        <v>June 30, 2023</v>
      </c>
    </row>
    <row r="120" spans="1:20" ht="14.25" customHeight="1" x14ac:dyDescent="0.25">
      <c r="A120" s="164"/>
      <c r="B120" s="166"/>
      <c r="C120" s="168"/>
      <c r="D120" s="168"/>
      <c r="E120" s="168"/>
      <c r="F120" s="168"/>
      <c r="G120" s="168"/>
      <c r="H120" s="168"/>
      <c r="I120" s="168"/>
      <c r="J120" s="170"/>
      <c r="K120" s="171" t="s">
        <v>103</v>
      </c>
      <c r="L120" s="170"/>
      <c r="M120" s="172"/>
      <c r="N120" s="172"/>
      <c r="O120" s="172"/>
      <c r="P120" s="173"/>
      <c r="Q120" s="173"/>
      <c r="R120" s="173"/>
      <c r="S120" s="174"/>
    </row>
    <row r="121" spans="1:20" x14ac:dyDescent="0.25">
      <c r="A121" s="164"/>
      <c r="B121" s="175" t="s">
        <v>58</v>
      </c>
      <c r="C121" s="176" t="s">
        <v>59</v>
      </c>
      <c r="D121" s="176"/>
      <c r="E121" s="176"/>
      <c r="F121" s="176"/>
      <c r="G121" s="176"/>
      <c r="H121" s="176"/>
      <c r="I121" s="177"/>
      <c r="J121" s="178" t="s">
        <v>56</v>
      </c>
      <c r="K121" s="176"/>
      <c r="L121" s="179"/>
      <c r="M121" s="176" t="s">
        <v>57</v>
      </c>
      <c r="N121" s="176"/>
      <c r="O121" s="176"/>
      <c r="P121" s="176"/>
      <c r="Q121" s="176"/>
      <c r="R121" s="176"/>
      <c r="S121" s="177"/>
    </row>
    <row r="122" spans="1:20" ht="15.75" x14ac:dyDescent="0.25">
      <c r="A122" s="180"/>
      <c r="B122" s="181" t="s">
        <v>146</v>
      </c>
      <c r="C122" s="182" t="s">
        <v>147</v>
      </c>
      <c r="D122" s="182"/>
      <c r="E122" s="182"/>
      <c r="F122" s="182"/>
      <c r="G122" s="182"/>
      <c r="H122" s="182"/>
      <c r="I122" s="183"/>
      <c r="J122" s="184" t="s">
        <v>111</v>
      </c>
      <c r="K122" s="185"/>
      <c r="L122" s="186"/>
      <c r="M122" s="182" t="s">
        <v>145</v>
      </c>
      <c r="N122" s="182"/>
      <c r="O122" s="182"/>
      <c r="P122" s="182"/>
      <c r="Q122" s="182"/>
      <c r="R122" s="182"/>
      <c r="S122" s="183"/>
    </row>
    <row r="123" spans="1:20" x14ac:dyDescent="0.25">
      <c r="A123" s="164"/>
      <c r="B123" s="178" t="s">
        <v>14</v>
      </c>
      <c r="C123" s="176"/>
      <c r="D123" s="176"/>
      <c r="E123" s="176"/>
      <c r="F123" s="176"/>
      <c r="G123" s="176"/>
      <c r="H123" s="176"/>
      <c r="I123" s="177"/>
      <c r="J123" s="178" t="s">
        <v>12</v>
      </c>
      <c r="K123" s="176"/>
      <c r="L123" s="177"/>
      <c r="M123" s="187" t="s">
        <v>13</v>
      </c>
      <c r="N123" s="188"/>
      <c r="O123" s="189"/>
      <c r="P123" s="189"/>
      <c r="Q123" s="189"/>
      <c r="R123" s="189"/>
      <c r="S123" s="190"/>
    </row>
    <row r="124" spans="1:20" ht="15.75" x14ac:dyDescent="0.25">
      <c r="A124" s="164"/>
      <c r="B124" s="184" t="s">
        <v>175</v>
      </c>
      <c r="C124" s="182"/>
      <c r="D124" s="182"/>
      <c r="E124" s="182"/>
      <c r="F124" s="182"/>
      <c r="G124" s="182"/>
      <c r="H124" s="182"/>
      <c r="I124" s="183"/>
      <c r="J124" s="184" t="s">
        <v>176</v>
      </c>
      <c r="K124" s="182"/>
      <c r="L124" s="182"/>
      <c r="M124" s="223" t="s">
        <v>177</v>
      </c>
      <c r="N124" s="224"/>
      <c r="O124" s="224"/>
      <c r="P124" s="224"/>
      <c r="Q124" s="224"/>
      <c r="R124" s="224"/>
      <c r="S124" s="225"/>
    </row>
    <row r="125" spans="1:20" ht="15.75" x14ac:dyDescent="0.25">
      <c r="A125" s="164"/>
      <c r="B125" s="191" t="s">
        <v>86</v>
      </c>
      <c r="C125" s="157" t="b">
        <v>1</v>
      </c>
      <c r="D125" s="192"/>
      <c r="E125" s="192"/>
      <c r="F125" s="192"/>
      <c r="G125" s="192"/>
      <c r="H125" s="192"/>
      <c r="I125" s="192"/>
      <c r="J125" s="192"/>
      <c r="K125" s="192"/>
      <c r="L125" s="192"/>
      <c r="M125" s="193"/>
      <c r="N125" s="194"/>
      <c r="O125" s="194"/>
      <c r="P125" s="194"/>
      <c r="Q125" s="191" t="s">
        <v>84</v>
      </c>
      <c r="R125" s="157" t="b">
        <v>1</v>
      </c>
      <c r="S125" s="195"/>
    </row>
    <row r="126" spans="1:20" ht="28.5" x14ac:dyDescent="0.25">
      <c r="A126" s="164"/>
      <c r="B126" s="196" t="s">
        <v>38</v>
      </c>
      <c r="C126" s="197" t="s">
        <v>55</v>
      </c>
      <c r="D126" s="198" t="s">
        <v>54</v>
      </c>
      <c r="E126" s="199" t="s">
        <v>39</v>
      </c>
      <c r="F126" s="199" t="s">
        <v>40</v>
      </c>
      <c r="G126" s="200" t="s">
        <v>51</v>
      </c>
      <c r="H126" s="199" t="s">
        <v>41</v>
      </c>
      <c r="I126" s="199" t="s">
        <v>42</v>
      </c>
      <c r="J126" s="199" t="s">
        <v>43</v>
      </c>
      <c r="K126" s="199" t="s">
        <v>44</v>
      </c>
      <c r="L126" s="199" t="s">
        <v>45</v>
      </c>
      <c r="M126" s="199" t="s">
        <v>46</v>
      </c>
      <c r="N126" s="200" t="s">
        <v>50</v>
      </c>
      <c r="O126" s="199" t="s">
        <v>47</v>
      </c>
      <c r="P126" s="198" t="s">
        <v>48</v>
      </c>
      <c r="Q126" s="200" t="s">
        <v>49</v>
      </c>
      <c r="R126" s="199" t="s">
        <v>2</v>
      </c>
      <c r="S126" s="198" t="s">
        <v>54</v>
      </c>
      <c r="T126" s="201" t="s">
        <v>130</v>
      </c>
    </row>
    <row r="127" spans="1:20" x14ac:dyDescent="0.25">
      <c r="A127" s="202">
        <v>1</v>
      </c>
      <c r="B127" s="203"/>
      <c r="C127" s="204">
        <v>500</v>
      </c>
      <c r="D127" s="205" t="s">
        <v>105</v>
      </c>
      <c r="E127" s="206">
        <f>RIGHT(S119,4)-1</f>
        <v>2022</v>
      </c>
      <c r="F127" s="205"/>
      <c r="G127" s="206" t="s">
        <v>106</v>
      </c>
      <c r="H127" s="206"/>
      <c r="I127" s="206" t="s">
        <v>171</v>
      </c>
      <c r="J127" s="207"/>
      <c r="K127" s="207"/>
      <c r="L127" s="207"/>
      <c r="M127" s="208" t="s">
        <v>105</v>
      </c>
      <c r="N127" s="208"/>
      <c r="O127" s="208"/>
      <c r="P127" s="208"/>
      <c r="Q127" s="208"/>
      <c r="R127" s="209">
        <v>500</v>
      </c>
      <c r="S127" s="210" t="s">
        <v>105</v>
      </c>
    </row>
    <row r="128" spans="1:20" x14ac:dyDescent="0.25">
      <c r="A128" s="202">
        <v>2</v>
      </c>
      <c r="B128" s="203"/>
      <c r="C128" s="204"/>
      <c r="D128" s="205"/>
      <c r="E128" s="206">
        <f>RIGHT(S119,4)-1</f>
        <v>2022</v>
      </c>
      <c r="F128" s="205"/>
      <c r="G128" s="206"/>
      <c r="H128" s="206"/>
      <c r="I128" s="206"/>
      <c r="J128" s="207"/>
      <c r="K128" s="207"/>
      <c r="L128" s="207"/>
      <c r="M128" s="208" t="s">
        <v>107</v>
      </c>
      <c r="N128" s="208"/>
      <c r="O128" s="208"/>
      <c r="P128" s="208" t="s">
        <v>172</v>
      </c>
      <c r="Q128" s="208" t="s">
        <v>173</v>
      </c>
      <c r="R128" s="209">
        <v>500</v>
      </c>
      <c r="S128" s="210" t="s">
        <v>109</v>
      </c>
    </row>
    <row r="129" spans="1:20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</row>
    <row r="130" spans="1:20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</row>
    <row r="131" spans="1:20" ht="15" customHeight="1" x14ac:dyDescent="0.25">
      <c r="A131" s="222" t="s">
        <v>148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</row>
    <row r="132" spans="1:20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</row>
    <row r="133" spans="1:20" ht="20.25" x14ac:dyDescent="0.25">
      <c r="A133" s="159"/>
      <c r="B133" s="160" t="s">
        <v>104</v>
      </c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2" t="str">
        <f>'Report 1 GLs (571 A)'!K1</f>
        <v xml:space="preserve">   Report of Accruals to Controller's Accounts</v>
      </c>
    </row>
    <row r="134" spans="1:20" ht="20.25" x14ac:dyDescent="0.25">
      <c r="A134" s="164"/>
      <c r="B134" s="141" t="str">
        <f>'Report 1 GLs (571 A)'!B2</f>
        <v>Version 5.5.23.1</v>
      </c>
      <c r="C134" s="165"/>
      <c r="D134" s="165"/>
      <c r="E134" s="165"/>
      <c r="F134" s="165"/>
      <c r="G134" s="166"/>
      <c r="H134" s="166"/>
      <c r="I134" s="166"/>
      <c r="J134" s="167"/>
      <c r="K134" s="168"/>
      <c r="L134" s="168"/>
      <c r="M134" s="168"/>
      <c r="N134" s="168"/>
      <c r="O134" s="168"/>
      <c r="P134" s="168"/>
      <c r="Q134" s="168"/>
      <c r="R134" s="167"/>
      <c r="S134" s="169" t="str">
        <f>'Report 1 GLs (571 A)'!$J$2</f>
        <v>June 30, 2023</v>
      </c>
    </row>
    <row r="135" spans="1:20" ht="14.25" customHeight="1" x14ac:dyDescent="0.25">
      <c r="A135" s="164"/>
      <c r="B135" s="166"/>
      <c r="C135" s="168"/>
      <c r="D135" s="168"/>
      <c r="E135" s="168"/>
      <c r="F135" s="168"/>
      <c r="G135" s="168"/>
      <c r="H135" s="168"/>
      <c r="I135" s="168"/>
      <c r="J135" s="170"/>
      <c r="K135" s="171" t="s">
        <v>103</v>
      </c>
      <c r="L135" s="170"/>
      <c r="M135" s="172"/>
      <c r="N135" s="172"/>
      <c r="O135" s="172"/>
      <c r="P135" s="173"/>
      <c r="Q135" s="173"/>
      <c r="R135" s="173"/>
      <c r="S135" s="174"/>
    </row>
    <row r="136" spans="1:20" x14ac:dyDescent="0.25">
      <c r="A136" s="164"/>
      <c r="B136" s="175" t="s">
        <v>58</v>
      </c>
      <c r="C136" s="176" t="s">
        <v>59</v>
      </c>
      <c r="D136" s="176"/>
      <c r="E136" s="176"/>
      <c r="F136" s="176"/>
      <c r="G136" s="176"/>
      <c r="H136" s="176"/>
      <c r="I136" s="177"/>
      <c r="J136" s="178" t="s">
        <v>56</v>
      </c>
      <c r="K136" s="176"/>
      <c r="L136" s="179"/>
      <c r="M136" s="176" t="s">
        <v>57</v>
      </c>
      <c r="N136" s="176"/>
      <c r="O136" s="176"/>
      <c r="P136" s="176"/>
      <c r="Q136" s="176"/>
      <c r="R136" s="176"/>
      <c r="S136" s="177"/>
    </row>
    <row r="137" spans="1:20" ht="15.75" x14ac:dyDescent="0.25">
      <c r="A137" s="180"/>
      <c r="B137" s="181" t="s">
        <v>146</v>
      </c>
      <c r="C137" s="182" t="s">
        <v>147</v>
      </c>
      <c r="D137" s="182"/>
      <c r="E137" s="182"/>
      <c r="F137" s="182"/>
      <c r="G137" s="182"/>
      <c r="H137" s="182"/>
      <c r="I137" s="183"/>
      <c r="J137" s="184" t="s">
        <v>111</v>
      </c>
      <c r="K137" s="185"/>
      <c r="L137" s="186"/>
      <c r="M137" s="182" t="s">
        <v>145</v>
      </c>
      <c r="N137" s="182"/>
      <c r="O137" s="182"/>
      <c r="P137" s="182"/>
      <c r="Q137" s="182"/>
      <c r="R137" s="182"/>
      <c r="S137" s="183"/>
    </row>
    <row r="138" spans="1:20" x14ac:dyDescent="0.25">
      <c r="A138" s="164"/>
      <c r="B138" s="178" t="s">
        <v>14</v>
      </c>
      <c r="C138" s="176"/>
      <c r="D138" s="176"/>
      <c r="E138" s="176"/>
      <c r="F138" s="176"/>
      <c r="G138" s="176"/>
      <c r="H138" s="176"/>
      <c r="I138" s="177"/>
      <c r="J138" s="178" t="s">
        <v>12</v>
      </c>
      <c r="K138" s="176"/>
      <c r="L138" s="177"/>
      <c r="M138" s="187" t="s">
        <v>13</v>
      </c>
      <c r="N138" s="188"/>
      <c r="O138" s="189"/>
      <c r="P138" s="189"/>
      <c r="Q138" s="189"/>
      <c r="R138" s="189"/>
      <c r="S138" s="190"/>
    </row>
    <row r="139" spans="1:20" ht="15.75" x14ac:dyDescent="0.25">
      <c r="A139" s="164"/>
      <c r="B139" s="184" t="s">
        <v>175</v>
      </c>
      <c r="C139" s="182"/>
      <c r="D139" s="182"/>
      <c r="E139" s="182"/>
      <c r="F139" s="182"/>
      <c r="G139" s="182"/>
      <c r="H139" s="182"/>
      <c r="I139" s="183"/>
      <c r="J139" s="184" t="s">
        <v>176</v>
      </c>
      <c r="K139" s="182"/>
      <c r="L139" s="182"/>
      <c r="M139" s="223" t="s">
        <v>177</v>
      </c>
      <c r="N139" s="224"/>
      <c r="O139" s="224"/>
      <c r="P139" s="224"/>
      <c r="Q139" s="224"/>
      <c r="R139" s="224"/>
      <c r="S139" s="225"/>
    </row>
    <row r="140" spans="1:20" ht="15.75" x14ac:dyDescent="0.25">
      <c r="A140" s="164"/>
      <c r="B140" s="191" t="s">
        <v>86</v>
      </c>
      <c r="C140" s="157" t="b">
        <v>0</v>
      </c>
      <c r="D140" s="192"/>
      <c r="E140" s="192"/>
      <c r="F140" s="192"/>
      <c r="G140" s="192"/>
      <c r="H140" s="192"/>
      <c r="I140" s="192"/>
      <c r="J140" s="192"/>
      <c r="K140" s="192"/>
      <c r="L140" s="192"/>
      <c r="M140" s="193"/>
      <c r="N140" s="194"/>
      <c r="O140" s="194"/>
      <c r="P140" s="194"/>
      <c r="Q140" s="191" t="s">
        <v>84</v>
      </c>
      <c r="R140" s="157" t="b">
        <v>1</v>
      </c>
      <c r="S140" s="195"/>
    </row>
    <row r="141" spans="1:20" ht="28.5" x14ac:dyDescent="0.25">
      <c r="A141" s="164"/>
      <c r="B141" s="196" t="s">
        <v>38</v>
      </c>
      <c r="C141" s="197" t="s">
        <v>55</v>
      </c>
      <c r="D141" s="198" t="s">
        <v>54</v>
      </c>
      <c r="E141" s="199" t="s">
        <v>39</v>
      </c>
      <c r="F141" s="199" t="s">
        <v>40</v>
      </c>
      <c r="G141" s="200" t="s">
        <v>51</v>
      </c>
      <c r="H141" s="199" t="s">
        <v>41</v>
      </c>
      <c r="I141" s="199" t="s">
        <v>42</v>
      </c>
      <c r="J141" s="199" t="s">
        <v>43</v>
      </c>
      <c r="K141" s="199" t="s">
        <v>44</v>
      </c>
      <c r="L141" s="199" t="s">
        <v>45</v>
      </c>
      <c r="M141" s="199" t="s">
        <v>46</v>
      </c>
      <c r="N141" s="200" t="s">
        <v>50</v>
      </c>
      <c r="O141" s="199" t="s">
        <v>47</v>
      </c>
      <c r="P141" s="198" t="s">
        <v>48</v>
      </c>
      <c r="Q141" s="200" t="s">
        <v>49</v>
      </c>
      <c r="R141" s="199" t="s">
        <v>2</v>
      </c>
      <c r="S141" s="198" t="s">
        <v>54</v>
      </c>
      <c r="T141" s="201" t="s">
        <v>130</v>
      </c>
    </row>
    <row r="142" spans="1:20" x14ac:dyDescent="0.25">
      <c r="A142" s="202">
        <v>1</v>
      </c>
      <c r="B142" s="203"/>
      <c r="C142" s="204">
        <v>1500</v>
      </c>
      <c r="D142" s="205" t="s">
        <v>105</v>
      </c>
      <c r="E142" s="206">
        <f>RIGHT(S119,4)-1</f>
        <v>2022</v>
      </c>
      <c r="F142" s="205"/>
      <c r="G142" s="206" t="s">
        <v>106</v>
      </c>
      <c r="H142" s="206"/>
      <c r="I142" s="206" t="s">
        <v>171</v>
      </c>
      <c r="J142" s="207"/>
      <c r="K142" s="207"/>
      <c r="L142" s="207"/>
      <c r="M142" s="208" t="s">
        <v>105</v>
      </c>
      <c r="N142" s="208"/>
      <c r="O142" s="208"/>
      <c r="P142" s="208"/>
      <c r="Q142" s="208"/>
      <c r="R142" s="209">
        <v>500</v>
      </c>
      <c r="S142" s="210" t="s">
        <v>105</v>
      </c>
      <c r="T142" s="158" t="s">
        <v>220</v>
      </c>
    </row>
    <row r="143" spans="1:20" x14ac:dyDescent="0.25">
      <c r="A143" s="202">
        <v>2</v>
      </c>
      <c r="B143" s="203"/>
      <c r="C143" s="204"/>
      <c r="D143" s="205"/>
      <c r="E143" s="206">
        <f>RIGHT(S119,4)-1</f>
        <v>2022</v>
      </c>
      <c r="F143" s="205"/>
      <c r="G143" s="206"/>
      <c r="H143" s="206"/>
      <c r="I143" s="206"/>
      <c r="J143" s="207"/>
      <c r="K143" s="207"/>
      <c r="L143" s="207"/>
      <c r="M143" s="208" t="s">
        <v>107</v>
      </c>
      <c r="N143" s="208"/>
      <c r="O143" s="208"/>
      <c r="P143" s="208" t="s">
        <v>172</v>
      </c>
      <c r="Q143" s="208" t="s">
        <v>173</v>
      </c>
      <c r="R143" s="209">
        <v>500</v>
      </c>
      <c r="S143" s="210"/>
      <c r="T143" s="158" t="s">
        <v>179</v>
      </c>
    </row>
    <row r="144" spans="1:20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</row>
    <row r="145" spans="1:20" x14ac:dyDescent="0.25">
      <c r="A145" s="212" t="s">
        <v>150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</row>
    <row r="146" spans="1:20" x14ac:dyDescent="0.25">
      <c r="A146" s="215" t="s">
        <v>151</v>
      </c>
      <c r="B146" s="215"/>
      <c r="C146" s="215"/>
      <c r="D146" s="216" t="s">
        <v>212</v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</row>
    <row r="147" spans="1:20" x14ac:dyDescent="0.25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</row>
    <row r="148" spans="1:20" x14ac:dyDescent="0.25">
      <c r="A148" s="222" t="s">
        <v>152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</row>
    <row r="149" spans="1:20" x14ac:dyDescent="0.25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</row>
    <row r="150" spans="1:20" ht="21" x14ac:dyDescent="0.35">
      <c r="A150" s="219" t="s">
        <v>151</v>
      </c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</row>
    <row r="151" spans="1:20" x14ac:dyDescent="0.25">
      <c r="A151" s="220" t="str">
        <f>E142&amp;"-001-10-D abnormal accruals is due to (Reason Here)."</f>
        <v>2022-001-10-D abnormal accruals is due to (Reason Here).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</row>
    <row r="152" spans="1:20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</row>
    <row r="153" spans="1:20" x14ac:dyDescent="0.25">
      <c r="A153" s="214" t="s">
        <v>223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</row>
  </sheetData>
  <sheetProtection algorithmName="SHA-512" hashValue="QIAychGlnmb3mAj7jZZqVhxWTTFXapNWdcW7sNaUh8j4tI4DRqle29h9N4ehryjZhQFY8or79KgnyI+SNNg//Q==" saltValue="H/6p8G6un/sSDn7iR3nQzA==" spinCount="100000" sheet="1" objects="1" scenarios="1"/>
  <mergeCells count="262">
    <mergeCell ref="A7:T7"/>
    <mergeCell ref="A6:T6"/>
    <mergeCell ref="D103:T103"/>
    <mergeCell ref="A131:T131"/>
    <mergeCell ref="A116:T116"/>
    <mergeCell ref="A117:T117"/>
    <mergeCell ref="A129:T129"/>
    <mergeCell ref="M139:S139"/>
    <mergeCell ref="D106:T106"/>
    <mergeCell ref="D107:T107"/>
    <mergeCell ref="D115:T115"/>
    <mergeCell ref="A108:C108"/>
    <mergeCell ref="D108:T108"/>
    <mergeCell ref="A109:C109"/>
    <mergeCell ref="D109:T109"/>
    <mergeCell ref="A110:C110"/>
    <mergeCell ref="D110:T110"/>
    <mergeCell ref="A111:C111"/>
    <mergeCell ref="D111:T111"/>
    <mergeCell ref="A112:C112"/>
    <mergeCell ref="D112:T112"/>
    <mergeCell ref="A113:C113"/>
    <mergeCell ref="D113:T113"/>
    <mergeCell ref="A114:C114"/>
    <mergeCell ref="A102:C102"/>
    <mergeCell ref="A103:C103"/>
    <mergeCell ref="A104:C104"/>
    <mergeCell ref="A105:C105"/>
    <mergeCell ref="A106:C106"/>
    <mergeCell ref="A107:C107"/>
    <mergeCell ref="A115:C115"/>
    <mergeCell ref="D89:T89"/>
    <mergeCell ref="D90:T90"/>
    <mergeCell ref="D91:T91"/>
    <mergeCell ref="D92:T92"/>
    <mergeCell ref="D93:T93"/>
    <mergeCell ref="D94:T94"/>
    <mergeCell ref="D95:T95"/>
    <mergeCell ref="D96:T96"/>
    <mergeCell ref="D97:T97"/>
    <mergeCell ref="D98:T98"/>
    <mergeCell ref="D99:T99"/>
    <mergeCell ref="D100:T100"/>
    <mergeCell ref="D101:T101"/>
    <mergeCell ref="D102:T102"/>
    <mergeCell ref="D114:T114"/>
    <mergeCell ref="D104:T104"/>
    <mergeCell ref="D105:T105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89:C89"/>
    <mergeCell ref="A90:C90"/>
    <mergeCell ref="A91:C91"/>
    <mergeCell ref="A92:C92"/>
    <mergeCell ref="B82:H82"/>
    <mergeCell ref="I82:L82"/>
    <mergeCell ref="N82:P82"/>
    <mergeCell ref="B83:H83"/>
    <mergeCell ref="I83:L83"/>
    <mergeCell ref="N83:P83"/>
    <mergeCell ref="A84:T84"/>
    <mergeCell ref="A85:T85"/>
    <mergeCell ref="A87:T87"/>
    <mergeCell ref="A86:T86"/>
    <mergeCell ref="B77:H77"/>
    <mergeCell ref="I77:L77"/>
    <mergeCell ref="N77:P77"/>
    <mergeCell ref="B78:H78"/>
    <mergeCell ref="I78:L78"/>
    <mergeCell ref="N78:P78"/>
    <mergeCell ref="A56:T56"/>
    <mergeCell ref="A58:T58"/>
    <mergeCell ref="D88:T88"/>
    <mergeCell ref="A88:C88"/>
    <mergeCell ref="A57:T57"/>
    <mergeCell ref="B79:H79"/>
    <mergeCell ref="I79:L79"/>
    <mergeCell ref="N79:P79"/>
    <mergeCell ref="B80:H80"/>
    <mergeCell ref="I80:L80"/>
    <mergeCell ref="N80:P80"/>
    <mergeCell ref="B81:H81"/>
    <mergeCell ref="I81:L81"/>
    <mergeCell ref="N81:P81"/>
    <mergeCell ref="B74:H74"/>
    <mergeCell ref="I74:L74"/>
    <mergeCell ref="N74:P74"/>
    <mergeCell ref="B75:H75"/>
    <mergeCell ref="I75:L75"/>
    <mergeCell ref="N75:P75"/>
    <mergeCell ref="B76:H76"/>
    <mergeCell ref="I76:L76"/>
    <mergeCell ref="N76:P76"/>
    <mergeCell ref="B71:H71"/>
    <mergeCell ref="I71:L71"/>
    <mergeCell ref="N71:P71"/>
    <mergeCell ref="B72:H72"/>
    <mergeCell ref="I72:L72"/>
    <mergeCell ref="N72:P72"/>
    <mergeCell ref="B73:H73"/>
    <mergeCell ref="I73:L73"/>
    <mergeCell ref="N73:P73"/>
    <mergeCell ref="I67:L67"/>
    <mergeCell ref="N67:Q67"/>
    <mergeCell ref="B68:H68"/>
    <mergeCell ref="I68:L68"/>
    <mergeCell ref="N68:P68"/>
    <mergeCell ref="B69:H69"/>
    <mergeCell ref="I69:L69"/>
    <mergeCell ref="N69:P69"/>
    <mergeCell ref="B70:H70"/>
    <mergeCell ref="I70:L70"/>
    <mergeCell ref="N70:P70"/>
    <mergeCell ref="A1:T1"/>
    <mergeCell ref="A2:T2"/>
    <mergeCell ref="A12:C12"/>
    <mergeCell ref="A13:C13"/>
    <mergeCell ref="A14:C14"/>
    <mergeCell ref="M124:S124"/>
    <mergeCell ref="R60:S60"/>
    <mergeCell ref="J61:N61"/>
    <mergeCell ref="C62:I62"/>
    <mergeCell ref="J62:L62"/>
    <mergeCell ref="M62:S62"/>
    <mergeCell ref="C63:I63"/>
    <mergeCell ref="J63:L63"/>
    <mergeCell ref="M63:S63"/>
    <mergeCell ref="B64:H64"/>
    <mergeCell ref="I64:L64"/>
    <mergeCell ref="M64:S64"/>
    <mergeCell ref="B65:H65"/>
    <mergeCell ref="I65:L65"/>
    <mergeCell ref="M65:S65"/>
    <mergeCell ref="B66:H66"/>
    <mergeCell ref="I66:L66"/>
    <mergeCell ref="D15:T15"/>
    <mergeCell ref="B67:H67"/>
    <mergeCell ref="D16:T16"/>
    <mergeCell ref="D17:T17"/>
    <mergeCell ref="D18:T18"/>
    <mergeCell ref="D19:T19"/>
    <mergeCell ref="D20:T20"/>
    <mergeCell ref="A26:C26"/>
    <mergeCell ref="A3:T3"/>
    <mergeCell ref="A4:T4"/>
    <mergeCell ref="A5:T5"/>
    <mergeCell ref="A10:T10"/>
    <mergeCell ref="A9:T9"/>
    <mergeCell ref="A11:T11"/>
    <mergeCell ref="D12:T12"/>
    <mergeCell ref="D13:T13"/>
    <mergeCell ref="D14:T14"/>
    <mergeCell ref="A16:C16"/>
    <mergeCell ref="A17:C17"/>
    <mergeCell ref="A18:C18"/>
    <mergeCell ref="A19:C19"/>
    <mergeCell ref="A20:C20"/>
    <mergeCell ref="A22:C22"/>
    <mergeCell ref="A23:C23"/>
    <mergeCell ref="A24:C24"/>
    <mergeCell ref="A15:C15"/>
    <mergeCell ref="D27:T27"/>
    <mergeCell ref="A29:T29"/>
    <mergeCell ref="R32:S32"/>
    <mergeCell ref="D21:T21"/>
    <mergeCell ref="D22:T22"/>
    <mergeCell ref="D23:T23"/>
    <mergeCell ref="D24:T24"/>
    <mergeCell ref="D25:T25"/>
    <mergeCell ref="D26:T26"/>
    <mergeCell ref="A27:C27"/>
    <mergeCell ref="A25:C25"/>
    <mergeCell ref="A21:C21"/>
    <mergeCell ref="I54:L54"/>
    <mergeCell ref="I55:L55"/>
    <mergeCell ref="J33:N33"/>
    <mergeCell ref="N39:Q39"/>
    <mergeCell ref="I39:L39"/>
    <mergeCell ref="I53:L53"/>
    <mergeCell ref="I40:L40"/>
    <mergeCell ref="I41:L41"/>
    <mergeCell ref="I42:L42"/>
    <mergeCell ref="I43:L43"/>
    <mergeCell ref="M35:S35"/>
    <mergeCell ref="M34:S34"/>
    <mergeCell ref="J34:L34"/>
    <mergeCell ref="J35:L35"/>
    <mergeCell ref="C35:I35"/>
    <mergeCell ref="C34:I34"/>
    <mergeCell ref="I44:L44"/>
    <mergeCell ref="I45:L45"/>
    <mergeCell ref="I46:L46"/>
    <mergeCell ref="I47:L47"/>
    <mergeCell ref="I48:L48"/>
    <mergeCell ref="N40:P40"/>
    <mergeCell ref="B52:H52"/>
    <mergeCell ref="B42:H42"/>
    <mergeCell ref="N44:P44"/>
    <mergeCell ref="N45:P45"/>
    <mergeCell ref="N46:P46"/>
    <mergeCell ref="I49:L49"/>
    <mergeCell ref="I50:L50"/>
    <mergeCell ref="I51:L51"/>
    <mergeCell ref="I52:L52"/>
    <mergeCell ref="B43:H43"/>
    <mergeCell ref="B44:H44"/>
    <mergeCell ref="B45:H45"/>
    <mergeCell ref="B47:H47"/>
    <mergeCell ref="B48:H48"/>
    <mergeCell ref="B49:H49"/>
    <mergeCell ref="B50:H50"/>
    <mergeCell ref="B51:H51"/>
    <mergeCell ref="N53:P53"/>
    <mergeCell ref="N54:P54"/>
    <mergeCell ref="N55:P55"/>
    <mergeCell ref="M36:S36"/>
    <mergeCell ref="I36:L36"/>
    <mergeCell ref="B36:H36"/>
    <mergeCell ref="I38:L38"/>
    <mergeCell ref="B38:H38"/>
    <mergeCell ref="B40:H40"/>
    <mergeCell ref="B41:H41"/>
    <mergeCell ref="N47:P47"/>
    <mergeCell ref="N48:P48"/>
    <mergeCell ref="N49:P49"/>
    <mergeCell ref="N50:P50"/>
    <mergeCell ref="N51:P51"/>
    <mergeCell ref="N52:P52"/>
    <mergeCell ref="N41:P41"/>
    <mergeCell ref="N42:P42"/>
    <mergeCell ref="N43:P43"/>
    <mergeCell ref="A8:T8"/>
    <mergeCell ref="A152:T152"/>
    <mergeCell ref="A153:T153"/>
    <mergeCell ref="A130:T130"/>
    <mergeCell ref="A132:T132"/>
    <mergeCell ref="A146:C146"/>
    <mergeCell ref="D146:T146"/>
    <mergeCell ref="A147:T147"/>
    <mergeCell ref="A150:T150"/>
    <mergeCell ref="A151:T151"/>
    <mergeCell ref="A149:T149"/>
    <mergeCell ref="A145:T145"/>
    <mergeCell ref="A144:T144"/>
    <mergeCell ref="A148:T148"/>
    <mergeCell ref="M37:S37"/>
    <mergeCell ref="A28:T28"/>
    <mergeCell ref="A30:T30"/>
    <mergeCell ref="B53:H53"/>
    <mergeCell ref="B54:H54"/>
    <mergeCell ref="B55:H55"/>
    <mergeCell ref="B39:H39"/>
    <mergeCell ref="B37:H37"/>
    <mergeCell ref="I37:L37"/>
    <mergeCell ref="B46:H46"/>
  </mergeCells>
  <conditionalFormatting sqref="R38">
    <cfRule type="cellIs" dxfId="30" priority="25" operator="equal">
      <formula>FALSE</formula>
    </cfRule>
    <cfRule type="cellIs" dxfId="29" priority="26" operator="equal">
      <formula>TRUE</formula>
    </cfRule>
  </conditionalFormatting>
  <conditionalFormatting sqref="I38">
    <cfRule type="cellIs" dxfId="28" priority="23" operator="equal">
      <formula>FALSE</formula>
    </cfRule>
    <cfRule type="cellIs" dxfId="27" priority="24" operator="equal">
      <formula>TRUE</formula>
    </cfRule>
  </conditionalFormatting>
  <conditionalFormatting sqref="C125">
    <cfRule type="cellIs" dxfId="26" priority="21" operator="equal">
      <formula>FALSE</formula>
    </cfRule>
    <cfRule type="cellIs" dxfId="25" priority="22" operator="equal">
      <formula>TRUE</formula>
    </cfRule>
  </conditionalFormatting>
  <conditionalFormatting sqref="R125">
    <cfRule type="cellIs" dxfId="24" priority="19" operator="equal">
      <formula>FALSE</formula>
    </cfRule>
    <cfRule type="cellIs" dxfId="23" priority="20" operator="equal">
      <formula>TRUE</formula>
    </cfRule>
  </conditionalFormatting>
  <conditionalFormatting sqref="I66">
    <cfRule type="cellIs" dxfId="22" priority="15" operator="equal">
      <formula>FALSE</formula>
    </cfRule>
    <cfRule type="cellIs" dxfId="21" priority="16" operator="equal">
      <formula>TRUE</formula>
    </cfRule>
  </conditionalFormatting>
  <conditionalFormatting sqref="T68">
    <cfRule type="cellIs" dxfId="20" priority="14" operator="notEqual">
      <formula>""</formula>
    </cfRule>
  </conditionalFormatting>
  <conditionalFormatting sqref="T76">
    <cfRule type="cellIs" dxfId="19" priority="8" operator="notEqual">
      <formula>""</formula>
    </cfRule>
  </conditionalFormatting>
  <conditionalFormatting sqref="T79">
    <cfRule type="cellIs" dxfId="18" priority="12" operator="notEqual">
      <formula>""</formula>
    </cfRule>
  </conditionalFormatting>
  <conditionalFormatting sqref="R66">
    <cfRule type="cellIs" dxfId="17" priority="9" operator="equal">
      <formula>FALSE</formula>
    </cfRule>
    <cfRule type="cellIs" dxfId="16" priority="10" operator="equal">
      <formula>TRUE</formula>
    </cfRule>
  </conditionalFormatting>
  <conditionalFormatting sqref="C140">
    <cfRule type="cellIs" dxfId="15" priority="6" operator="equal">
      <formula>FALSE</formula>
    </cfRule>
    <cfRule type="cellIs" dxfId="14" priority="7" operator="equal">
      <formula>TRUE</formula>
    </cfRule>
  </conditionalFormatting>
  <conditionalFormatting sqref="R140">
    <cfRule type="cellIs" dxfId="13" priority="4" operator="equal">
      <formula>FALSE</formula>
    </cfRule>
    <cfRule type="cellIs" dxfId="12" priority="5" operator="equal">
      <formula>TRUE</formula>
    </cfRule>
  </conditionalFormatting>
  <conditionalFormatting sqref="T142:T143">
    <cfRule type="cellIs" dxfId="11" priority="2" operator="notEqual">
      <formula>""</formula>
    </cfRule>
  </conditionalFormatting>
  <conditionalFormatting sqref="T81">
    <cfRule type="cellIs" dxfId="10" priority="1" operator="notEqual">
      <formula>""</formula>
    </cfRule>
  </conditionalFormatting>
  <hyperlinks>
    <hyperlink ref="A153" r:id="rId1" display="https://sco.ca.gov/Files-ARD/BudLeg/Procedure_Manual.pdf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31</xdr:row>
                    <xdr:rowOff>200025</xdr:rowOff>
                  </from>
                  <to>
                    <xdr:col>13</xdr:col>
                    <xdr:colOff>600075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118</xdr:row>
                    <xdr:rowOff>209550</xdr:rowOff>
                  </from>
                  <to>
                    <xdr:col>14</xdr:col>
                    <xdr:colOff>9525</xdr:colOff>
                    <xdr:row>120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7" name="Check Box 2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59</xdr:row>
                    <xdr:rowOff>200025</xdr:rowOff>
                  </from>
                  <to>
                    <xdr:col>13</xdr:col>
                    <xdr:colOff>600075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8" name="Check Box 43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133</xdr:row>
                    <xdr:rowOff>209550</xdr:rowOff>
                  </from>
                  <to>
                    <xdr:col>14</xdr:col>
                    <xdr:colOff>9525</xdr:colOff>
                    <xdr:row>135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ColWidth="9.140625" defaultRowHeight="12.75" x14ac:dyDescent="0.2"/>
  <cols>
    <col min="1" max="1" width="2.7109375" style="1" customWidth="1"/>
    <col min="2" max="3" width="17.85546875" style="1" customWidth="1"/>
    <col min="4" max="4" width="16.140625" style="1" customWidth="1"/>
    <col min="5" max="5" width="10.28515625" style="1" customWidth="1"/>
    <col min="6" max="6" width="22" style="1" customWidth="1"/>
    <col min="7" max="7" width="3" style="1" customWidth="1"/>
    <col min="8" max="8" width="7.5703125" style="1" customWidth="1"/>
    <col min="9" max="9" width="11.42578125" style="1" customWidth="1"/>
    <col min="10" max="10" width="22" style="1" customWidth="1"/>
    <col min="11" max="11" width="3" style="1" customWidth="1"/>
    <col min="12" max="12" width="2.7109375" style="1" customWidth="1"/>
    <col min="13" max="13" width="92.85546875" style="1" customWidth="1"/>
    <col min="14" max="14" width="19.5703125" style="1" hidden="1" customWidth="1"/>
    <col min="15" max="16" width="23.140625" style="1" hidden="1" customWidth="1"/>
    <col min="17" max="18" width="12.42578125" style="1" hidden="1" customWidth="1"/>
    <col min="19" max="19" width="20.7109375" style="1" hidden="1" customWidth="1"/>
    <col min="20" max="20" width="17" style="1" hidden="1" customWidth="1"/>
    <col min="21" max="21" width="19.42578125" style="1" hidden="1" customWidth="1"/>
    <col min="22" max="22" width="27.85546875" style="1" hidden="1" customWidth="1"/>
    <col min="23" max="23" width="19.5703125" style="1" hidden="1" customWidth="1"/>
    <col min="24" max="24" width="19" style="1" hidden="1" customWidth="1"/>
    <col min="25" max="25" width="14.5703125" style="1" hidden="1" customWidth="1"/>
    <col min="26" max="26" width="16" style="1" hidden="1" customWidth="1"/>
    <col min="27" max="27" width="43" style="1" hidden="1" customWidth="1"/>
    <col min="28" max="28" width="33.42578125" style="1" hidden="1" customWidth="1"/>
    <col min="29" max="29" width="25" style="1" hidden="1" customWidth="1"/>
    <col min="30" max="30" width="28.5703125" style="1" hidden="1" customWidth="1"/>
    <col min="31" max="31" width="27.140625" style="1" hidden="1" customWidth="1"/>
    <col min="32" max="32" width="15" style="1" hidden="1" customWidth="1"/>
    <col min="33" max="33" width="37.140625" style="1" hidden="1" customWidth="1"/>
    <col min="34" max="34" width="44.85546875" style="1" hidden="1" customWidth="1"/>
    <col min="35" max="35" width="20.42578125" style="1" hidden="1" customWidth="1"/>
    <col min="36" max="36" width="16.28515625" style="1" hidden="1" customWidth="1"/>
    <col min="37" max="16384" width="9.140625" style="1"/>
  </cols>
  <sheetData>
    <row r="1" spans="1:36" s="42" customFormat="1" ht="20.25" x14ac:dyDescent="0.2">
      <c r="A1" s="5"/>
      <c r="B1" s="107" t="s">
        <v>101</v>
      </c>
      <c r="C1" s="40"/>
      <c r="D1" s="40"/>
      <c r="E1" s="40"/>
      <c r="G1" s="41"/>
      <c r="H1" s="41"/>
      <c r="I1" s="41"/>
      <c r="J1" s="41"/>
      <c r="K1" s="50" t="str">
        <f>IF(Rpt1AgencyInfo!H2=FALSE,"   Report of Accruals to Controller's Accounts","Revision of Report of Accruals to Controller's Accounts")</f>
        <v xml:space="preserve">   Report of Accruals to Controller's Accounts</v>
      </c>
      <c r="L1" s="4"/>
    </row>
    <row r="2" spans="1:36" ht="12.75" customHeight="1" x14ac:dyDescent="0.2">
      <c r="A2" s="2"/>
      <c r="B2" s="35" t="s">
        <v>230</v>
      </c>
      <c r="C2" s="35"/>
      <c r="D2" s="35"/>
      <c r="E2" s="35"/>
      <c r="F2" s="32"/>
      <c r="G2" s="32"/>
      <c r="H2" s="32"/>
      <c r="I2" s="32"/>
      <c r="J2" s="272" t="s">
        <v>131</v>
      </c>
      <c r="K2" s="272"/>
      <c r="L2" s="3"/>
    </row>
    <row r="3" spans="1:36" ht="14.25" x14ac:dyDescent="0.2">
      <c r="A3" s="2"/>
      <c r="C3" s="35"/>
      <c r="D3" s="35"/>
      <c r="E3" s="35"/>
      <c r="F3" s="108"/>
      <c r="G3" s="109" t="s">
        <v>103</v>
      </c>
      <c r="H3" s="110"/>
      <c r="I3" s="34"/>
      <c r="J3" s="34"/>
      <c r="L3" s="3"/>
    </row>
    <row r="4" spans="1:36" x14ac:dyDescent="0.2">
      <c r="A4" s="2"/>
      <c r="B4" s="51" t="s">
        <v>58</v>
      </c>
      <c r="C4" s="52" t="s">
        <v>59</v>
      </c>
      <c r="D4" s="53"/>
      <c r="E4" s="54"/>
      <c r="F4" s="51" t="s">
        <v>56</v>
      </c>
      <c r="G4" s="52" t="s">
        <v>57</v>
      </c>
      <c r="H4" s="53"/>
      <c r="I4" s="53"/>
      <c r="J4" s="53"/>
      <c r="K4" s="54"/>
      <c r="L4" s="3"/>
    </row>
    <row r="5" spans="1:36" s="28" customFormat="1" ht="24" customHeight="1" x14ac:dyDescent="0.2">
      <c r="A5" s="26"/>
      <c r="B5" s="79"/>
      <c r="C5" s="269"/>
      <c r="D5" s="270"/>
      <c r="E5" s="271"/>
      <c r="F5" s="79"/>
      <c r="G5" s="269"/>
      <c r="H5" s="270"/>
      <c r="I5" s="270"/>
      <c r="J5" s="270"/>
      <c r="K5" s="271"/>
      <c r="L5" s="27"/>
    </row>
    <row r="6" spans="1:36" ht="12.75" customHeight="1" x14ac:dyDescent="0.2">
      <c r="A6" s="2"/>
      <c r="B6" s="52" t="s">
        <v>14</v>
      </c>
      <c r="C6" s="53"/>
      <c r="D6" s="53"/>
      <c r="E6" s="54"/>
      <c r="F6" s="51" t="s">
        <v>12</v>
      </c>
      <c r="G6" s="52" t="s">
        <v>13</v>
      </c>
      <c r="H6" s="53"/>
      <c r="I6" s="53"/>
      <c r="J6" s="53"/>
      <c r="K6" s="54"/>
      <c r="L6" s="3"/>
    </row>
    <row r="7" spans="1:36" s="8" customFormat="1" ht="24" customHeight="1" x14ac:dyDescent="0.2">
      <c r="A7" s="6"/>
      <c r="B7" s="273"/>
      <c r="C7" s="274"/>
      <c r="D7" s="274"/>
      <c r="E7" s="275"/>
      <c r="F7" s="129"/>
      <c r="G7" s="276"/>
      <c r="H7" s="270"/>
      <c r="I7" s="270"/>
      <c r="J7" s="270"/>
      <c r="K7" s="271"/>
      <c r="L7" s="7"/>
    </row>
    <row r="8" spans="1:36" s="8" customFormat="1" ht="18" customHeight="1" x14ac:dyDescent="0.2">
      <c r="A8" s="6"/>
      <c r="B8" s="277" t="s">
        <v>85</v>
      </c>
      <c r="C8" s="278"/>
      <c r="D8" s="278"/>
      <c r="E8" s="279"/>
      <c r="F8" s="76" t="b">
        <f>(SUMIF(G:G,"D",F:F)+SUMIF('Report 1 Detail (571 D)'!D:D,"D",'Report 1 Detail (571 D)'!C:C))=(SUMIF(G:G,"C",F:F)+SUMIF('Report 1 Detail (571 D)'!D:D,"C",'Report 1 Detail (571 D)'!C:C))</f>
        <v>1</v>
      </c>
      <c r="G8" s="76"/>
      <c r="H8" s="78"/>
      <c r="I8" s="75" t="s">
        <v>84</v>
      </c>
      <c r="J8" s="76" t="b">
        <f>(SUMIF(K:K,"D",J:J)+SUMIF('Report 1 Detail (571 D)'!S:S,"D",'Report 1 Detail (571 D)'!R:R))=SUMIF(K:K,"C",J:J)+SUMIF('Report 1 Detail (571 D)'!S:S,"C",'Report 1 Detail (571 D)'!R:R)</f>
        <v>1</v>
      </c>
      <c r="K8" s="76"/>
      <c r="L8" s="7"/>
      <c r="N8" s="1" t="b">
        <f>((SUMIFS($J:$J,$H:$H,"1749")) + (SUMIFS($J:$J,$H:$H,"1750"))) =(SUMIFS($J:$J,$H:$H,"5330",I:I,""))</f>
        <v>1</v>
      </c>
      <c r="O8" s="8" t="b">
        <f>SUMIFS($J:$J,$H:$H,"1730",$I:$I,"9729")=SUMIFS($J:$J,$H:$H,"5330",$I:$I,"9729")</f>
        <v>1</v>
      </c>
      <c r="P8" t="b">
        <f>(SUMIFS($J:$J,$H:$H,"1730",$I:$I,"0602")=SUMIFS($J:$J,$H:$H,"5330",$I:$I,"0602"))</f>
        <v>1</v>
      </c>
      <c r="Q8" t="b">
        <f>(SUMIFS($J:$J,$H:$H,"2500"))=(SUMIFS($J:$J,$H:$H,"4050"))</f>
        <v>1</v>
      </c>
      <c r="R8" t="b">
        <f>(SUMIFS($J:$J,$H:$H,"2170"))=(SUMIFS($J:$J,$H:$H,"5370"))</f>
        <v>1</v>
      </c>
    </row>
    <row r="9" spans="1:36" ht="29.25" customHeight="1" thickBot="1" x14ac:dyDescent="0.3">
      <c r="A9" s="2"/>
      <c r="B9" s="264" t="s">
        <v>0</v>
      </c>
      <c r="C9" s="265"/>
      <c r="D9" s="265"/>
      <c r="E9" s="266"/>
      <c r="F9" s="128" t="s">
        <v>1</v>
      </c>
      <c r="G9" s="127" t="s">
        <v>53</v>
      </c>
      <c r="H9" s="267" t="s">
        <v>60</v>
      </c>
      <c r="I9" s="268"/>
      <c r="J9" s="128" t="s">
        <v>2</v>
      </c>
      <c r="K9" s="127" t="s">
        <v>53</v>
      </c>
      <c r="L9" s="3"/>
      <c r="M9" s="131" t="s">
        <v>130</v>
      </c>
      <c r="N9" s="117" t="s">
        <v>112</v>
      </c>
      <c r="O9" s="117" t="s">
        <v>113</v>
      </c>
      <c r="P9" s="117" t="s">
        <v>114</v>
      </c>
      <c r="Q9" s="117" t="s">
        <v>115</v>
      </c>
      <c r="R9" s="117" t="s">
        <v>116</v>
      </c>
      <c r="S9" s="117" t="s">
        <v>117</v>
      </c>
      <c r="T9" s="117" t="s">
        <v>118</v>
      </c>
      <c r="U9" s="117" t="s">
        <v>119</v>
      </c>
      <c r="V9" s="117" t="s">
        <v>120</v>
      </c>
      <c r="W9" s="117" t="s">
        <v>121</v>
      </c>
      <c r="X9" s="117" t="s">
        <v>122</v>
      </c>
      <c r="Y9" s="117" t="s">
        <v>123</v>
      </c>
      <c r="Z9" s="117" t="s">
        <v>124</v>
      </c>
      <c r="AA9" s="117" t="s">
        <v>125</v>
      </c>
      <c r="AB9" s="117" t="s">
        <v>126</v>
      </c>
      <c r="AC9" s="117" t="s">
        <v>127</v>
      </c>
      <c r="AD9" s="117" t="s">
        <v>128</v>
      </c>
      <c r="AE9" s="117" t="s">
        <v>129</v>
      </c>
      <c r="AF9" s="117" t="s">
        <v>208</v>
      </c>
      <c r="AG9" s="117" t="s">
        <v>209</v>
      </c>
      <c r="AH9" s="117" t="s">
        <v>226</v>
      </c>
      <c r="AI9" s="117" t="s">
        <v>231</v>
      </c>
      <c r="AJ9" s="117" t="s">
        <v>232</v>
      </c>
    </row>
    <row r="10" spans="1:36" s="10" customFormat="1" ht="22.5" customHeight="1" x14ac:dyDescent="0.2">
      <c r="A10" s="94">
        <v>1</v>
      </c>
      <c r="B10" s="261" t="s">
        <v>18</v>
      </c>
      <c r="C10" s="262"/>
      <c r="D10" s="262"/>
      <c r="E10" s="263"/>
      <c r="F10" s="123"/>
      <c r="G10" s="124"/>
      <c r="H10" s="125" t="s">
        <v>3</v>
      </c>
      <c r="I10" s="126"/>
      <c r="J10" s="123"/>
      <c r="K10" s="124"/>
      <c r="L10" s="9"/>
      <c r="M10" s="10" t="str">
        <f>IF(ISERROR(N10),"",N10)&amp; IF(ISERROR(O10),"",O10)&amp; IF(ISERROR(P10),"",P10)&amp; IF(ISERROR(Q10),"",Q10)&amp; IF(ISERROR(R10),"",R10)&amp; IF(ISERROR(S10),"",S10)&amp; IF(ISERROR(T10),"",T10)&amp; IF(ISERROR(U10),"",U10)&amp;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IF(ISERROR(AG10),"",AG10)&amp; IF(ISERROR(AH10),"",AH10)&amp; IF(ISERROR(AI10),"",AI10)&amp; IF(ISERROR(AJ10),"",AJ10)</f>
        <v/>
      </c>
      <c r="N10" s="10" t="str">
        <f>IF(AND(VLOOKUP(ROW()-9,A:K,8,0) &lt;&gt; "1749",VLOOKUP(ROW()-9,A:K,8,0) &lt;&gt;"1750",VLOOKUP(ROW()-9,A:K,8,0) &amp;VLOOKUP(ROW()-9,A:K,9,0)&lt;&gt;"5330"),"",IF($N$8=TRUE,"","GL 1749/1750 must have an offset account GL 5330. "))</f>
        <v/>
      </c>
      <c r="O10" s="10" t="str">
        <f t="shared" ref="O10:O73" si="0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0" s="10" t="str">
        <f t="shared" ref="P10:P73" si="1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0" s="10" t="str">
        <f t="shared" ref="Q10:Q73" si="2">IF(AND(VLOOKUP(ROW()-9,A:K,8,0) &lt;&gt; "2500",VLOOKUP(ROW()-9,A:K,8,0) &lt;&gt;"4050"),"",IF($Q$8=TRUE,"","The sum of GL 2500 must equal the sum of GL 4050. "))</f>
        <v/>
      </c>
      <c r="R10" s="1" t="str">
        <f t="shared" ref="R10:R73" si="3">IF(AND(VLOOKUP(ROW()-9,A:K,8,0) &lt;&gt; "2170",VLOOKUP(ROW()-9,A:K,8,0) &lt;&gt;"5370"),"",IF($R$8=TRUE,"","The sum of GL 2170 must equal the sum of GL 5370. "))</f>
        <v/>
      </c>
      <c r="S10" s="1" t="str">
        <f t="shared" ref="S10:S73" si="4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0" s="1" t="str">
        <f t="shared" ref="T10:T73" si="5">IF(OR(VLOOKUP(ROW()-9,A:K,8,0)="3400",VLOOKUP(ROW()-9,A:K,8,0)="3500"),"GL 3400 and 3500 are not allowed. Must use lowest level. ","")</f>
        <v/>
      </c>
      <c r="U10" s="1" t="str">
        <f t="shared" ref="U10:U73" si="6">IF(AND(VLOOKUP(ROW()-9,A:K,8,0)="2125",VLOOKUP(ROW()-9,A:K,10,0)&gt;0),"GL 2125 must equal 0. ","")</f>
        <v/>
      </c>
      <c r="V10" t="str">
        <f t="shared" ref="V10:V73" si="7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0" s="10" t="str">
        <f t="shared" ref="W10:W73" si="8">IF(AND(OR(VLOOKUP(ROW()-9,A:K,8,0)="1390",VLOOKUP(ROW()-9,A:K,8,0)="1600"),VLOOKUP(ROW()-9,A:K,11,0)="D"),"GL " &amp; VLOOKUP(ROW()-9,A:K,8,0) &amp; " must be a credit value. ","")</f>
        <v/>
      </c>
      <c r="X10" s="10" t="str">
        <f t="shared" ref="X10:X73" si="9">IF(VLOOKUP(ROW()-9,A:K,10,0)&lt;0,"Amount must be a positive value. ","")</f>
        <v/>
      </c>
      <c r="Y10" s="10" t="str">
        <f t="shared" ref="Y10:Y73" si="10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0" s="10" t="str">
        <f t="shared" ref="Z10:Z73" si="11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10" s="10" t="str">
        <f t="shared" ref="AA10:AA73" si="12">IF(ISERROR(ROUND(VLOOKUP(ROW()-9,A:K,10,0),2)=VLOOKUP(ROW()-9,A:K,10,0)),"",IF(ROUND(VLOOKUP(ROW()-9,A:K,10,0),2)=VLOOKUP(ROW()-9,A:K,10,0),"","Decimal place is larger than 2 digits. "))</f>
        <v/>
      </c>
      <c r="AB10" s="10" t="str">
        <f t="shared" ref="AB10:AB73" si="13">IF(VLOOKUP(ROW()-9,A:K,10,0) = "","", IF(ISNUMBER(VLOOKUP(ROW()-9,A:K,10,0))=TRUE,"","Amount must be a numeric value. "))</f>
        <v/>
      </c>
      <c r="AC10" s="10" t="str">
        <f>IF(AND(VLOOKUP(ROW()-9,A:K,10,0)="",VLOOKUP(ROW()-9,A:K,6,0)=""),"",IF(VLOOKUP(ROW()-9,A:K,10,0)&gt;=VLOOKUP(ROW()-9,A:K,6,0),"","Encumbrance amount must be equal to or less than the accrual amount. "))</f>
        <v/>
      </c>
      <c r="AD10" s="10" t="str">
        <f t="shared" ref="AD10:AD73" si="14">IF(OR(AND(VLOOKUP(ROW()-9,A:K,10,0)&gt;0,VLOOKUP(ROW()-9,A:K,11,0)=""),AND(VLOOKUP(ROW()-9,A:K,6,0)&gt;0,VLOOKUP(ROW()-9,A:K,7,0)="")),"For every amount or encumbrance, the D/C column must have a D or C. ", "")</f>
        <v/>
      </c>
      <c r="AE10" s="10" t="str">
        <f t="shared" ref="AE10:AE73" si="15">IF(OR(VLOOKUP(ROW()-9,A:K,8,0) &amp; VLOOKUP(ROW()-9,A:K,9,0)="17300512",VLOOKUP(ROW()-9,A:K,8,0) &amp; VLOOKUP(ROW()-9,A:K,9,0)="17300666"),"GL 1730.0512 and 1730.0666 must not be on report 1. ","")</f>
        <v/>
      </c>
      <c r="AF10" s="10" t="str">
        <f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0" s="10" t="str">
        <f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0" s="10" t="str">
        <f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0" s="10" t="str">
        <f t="shared" ref="AI10:AI73" si="16">IF(AND(OR(VLOOKUP(ROW()-9,A:K,8,0)="1410",VLOOKUP(ROW()-9,A:K,8,0)="3114"),VLOOKUP(ROW()-9,A:K,10,0)&gt;0),IF(VLOOKUP(ROW()-9,A:K,9,0)=$F$5,"Subsidiary must be another fund number.  ",""),"")</f>
        <v/>
      </c>
      <c r="AJ10" s="10" t="str">
        <f>IF(AND(OR(VLOOKUP(ROW()-9,A:K,8,0)="1420",VLOOKUP(ROW()-9,A:K,8,0)="3115"),VLOOKUP(ROW()-9,A:K,10,0)&gt;0),IF(VLOOKUP(ROW()-9,A:K,9,0)=$F$5,"Subsidiary must be agency number. ",""),"")</f>
        <v/>
      </c>
    </row>
    <row r="11" spans="1:36" s="10" customFormat="1" ht="22.5" customHeight="1" x14ac:dyDescent="0.2">
      <c r="A11" s="94">
        <v>2</v>
      </c>
      <c r="B11" s="258" t="s">
        <v>19</v>
      </c>
      <c r="C11" s="259"/>
      <c r="D11" s="259"/>
      <c r="E11" s="260"/>
      <c r="F11" s="80"/>
      <c r="G11" s="81"/>
      <c r="H11" s="20" t="s">
        <v>4</v>
      </c>
      <c r="I11" s="21"/>
      <c r="J11" s="80"/>
      <c r="K11" s="81"/>
      <c r="L11" s="9"/>
      <c r="M11" s="10" t="str">
        <f t="shared" ref="M11:M74" si="17">IF(ISERROR(N11),"",N11)&amp; IF(ISERROR(O11),"",O11)&amp; IF(ISERROR(P11),"",P11)&amp; IF(ISERROR(Q11),"",Q11)&amp; IF(ISERROR(R11),"",R11)&amp; IF(ISERROR(S11),"",S11)&amp; IF(ISERROR(T11),"",T11)&amp; IF(ISERROR(U11),"",U11)&amp;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IF(ISERROR(AG11),"",AG11)&amp; IF(ISERROR(AH11),"",AH11)&amp; IF(ISERROR(AI11),"",AI11)&amp; IF(ISERROR(AJ11),"",AJ11)</f>
        <v/>
      </c>
      <c r="N11" s="10" t="str">
        <f t="shared" ref="N11:N74" si="18">IF(AND(VLOOKUP(ROW()-9,A:K,8,0) &lt;&gt; "1749",VLOOKUP(ROW()-9,A:K,8,0) &lt;&gt;"1750",VLOOKUP(ROW()-9,A:K,8,0) &amp;VLOOKUP(ROW()-9,A:K,9,0)&lt;&gt;"5330"),"",IF($N$8=TRUE,"","GL 1749/1750 must have an offset account GL 5330. "))</f>
        <v/>
      </c>
      <c r="O11" s="10" t="str">
        <f t="shared" si="0"/>
        <v/>
      </c>
      <c r="P11" s="10" t="str">
        <f t="shared" si="1"/>
        <v/>
      </c>
      <c r="Q11" s="10" t="str">
        <f t="shared" si="2"/>
        <v/>
      </c>
      <c r="R11" s="1" t="str">
        <f t="shared" si="3"/>
        <v/>
      </c>
      <c r="S11" s="1" t="str">
        <f t="shared" si="4"/>
        <v/>
      </c>
      <c r="T11" s="1" t="str">
        <f t="shared" si="5"/>
        <v/>
      </c>
      <c r="U11" s="1" t="str">
        <f t="shared" si="6"/>
        <v/>
      </c>
      <c r="V11" t="str">
        <f t="shared" si="7"/>
        <v/>
      </c>
      <c r="W11" s="10" t="str">
        <f t="shared" si="8"/>
        <v/>
      </c>
      <c r="X11" s="10" t="str">
        <f t="shared" si="9"/>
        <v/>
      </c>
      <c r="Y11" s="10" t="str">
        <f t="shared" si="10"/>
        <v/>
      </c>
      <c r="Z11" s="10" t="str">
        <f t="shared" si="11"/>
        <v/>
      </c>
      <c r="AA11" s="10" t="str">
        <f t="shared" si="12"/>
        <v/>
      </c>
      <c r="AB11" s="10" t="str">
        <f t="shared" si="13"/>
        <v/>
      </c>
      <c r="AC11" s="10" t="str">
        <f t="shared" ref="AC11:AC74" si="19">IF(AND(VLOOKUP(ROW()-9,A:K,10,0)="",VLOOKUP(ROW()-9,A:K,6,0)=""),"",IF(VLOOKUP(ROW()-9,A:K,10,0)&gt;=VLOOKUP(ROW()-9,A:K,6,0),"","Encumbrance amount must be equal to or less than the accrual amount. "))</f>
        <v/>
      </c>
      <c r="AD11" s="10" t="str">
        <f t="shared" si="14"/>
        <v/>
      </c>
      <c r="AE11" s="10" t="str">
        <f t="shared" si="15"/>
        <v/>
      </c>
      <c r="AF11" s="10" t="str">
        <f t="shared" ref="AF11:AF74" si="2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1" s="10" t="str">
        <f t="shared" ref="AG11:AG74" si="2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1" s="10" t="str">
        <f t="shared" ref="AH11:AH74" si="2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1" s="10" t="str">
        <f t="shared" si="16"/>
        <v/>
      </c>
      <c r="AJ11" s="10" t="str">
        <f t="shared" ref="AJ11:AJ74" si="23">IF(AND(OR(VLOOKUP(ROW()-9,A:K,8,0)="1420",VLOOKUP(ROW()-9,A:K,8,0)="3115"),VLOOKUP(ROW()-9,A:K,10,0)&gt;0),IF(VLOOKUP(ROW()-9,A:K,9,0)=$F$5,"Subsidiary must be agency number. ",""),"")</f>
        <v/>
      </c>
    </row>
    <row r="12" spans="1:36" s="10" customFormat="1" ht="22.5" customHeight="1" x14ac:dyDescent="0.2">
      <c r="A12" s="94">
        <v>3</v>
      </c>
      <c r="B12" s="258" t="s">
        <v>20</v>
      </c>
      <c r="C12" s="259"/>
      <c r="D12" s="259"/>
      <c r="E12" s="260"/>
      <c r="F12" s="80"/>
      <c r="G12" s="81"/>
      <c r="H12" s="20" t="s">
        <v>5</v>
      </c>
      <c r="I12" s="21"/>
      <c r="J12" s="80"/>
      <c r="K12" s="81"/>
      <c r="L12" s="9"/>
      <c r="M12" s="10" t="str">
        <f t="shared" si="17"/>
        <v/>
      </c>
      <c r="N12" s="10" t="str">
        <f t="shared" si="18"/>
        <v/>
      </c>
      <c r="O12" s="10" t="str">
        <f t="shared" si="0"/>
        <v/>
      </c>
      <c r="P12" s="10" t="str">
        <f t="shared" si="1"/>
        <v/>
      </c>
      <c r="Q12" s="10" t="str">
        <f t="shared" si="2"/>
        <v/>
      </c>
      <c r="R12" s="1" t="str">
        <f t="shared" si="3"/>
        <v/>
      </c>
      <c r="S12" s="1" t="str">
        <f t="shared" si="4"/>
        <v/>
      </c>
      <c r="T12" s="1" t="str">
        <f t="shared" si="5"/>
        <v/>
      </c>
      <c r="U12" s="1" t="str">
        <f t="shared" si="6"/>
        <v/>
      </c>
      <c r="V12" t="str">
        <f t="shared" si="7"/>
        <v/>
      </c>
      <c r="W12" s="10" t="str">
        <f t="shared" si="8"/>
        <v/>
      </c>
      <c r="X12" s="10" t="str">
        <f t="shared" si="9"/>
        <v/>
      </c>
      <c r="Y12" s="10" t="str">
        <f t="shared" si="10"/>
        <v/>
      </c>
      <c r="Z12" s="10" t="str">
        <f t="shared" si="11"/>
        <v/>
      </c>
      <c r="AA12" s="10" t="str">
        <f t="shared" si="12"/>
        <v/>
      </c>
      <c r="AB12" s="10" t="str">
        <f t="shared" si="13"/>
        <v/>
      </c>
      <c r="AC12" s="10" t="str">
        <f t="shared" si="19"/>
        <v/>
      </c>
      <c r="AD12" s="10" t="str">
        <f t="shared" si="14"/>
        <v/>
      </c>
      <c r="AE12" s="10" t="str">
        <f t="shared" si="15"/>
        <v/>
      </c>
      <c r="AF12" s="10" t="str">
        <f t="shared" si="20"/>
        <v/>
      </c>
      <c r="AG12" s="10" t="str">
        <f t="shared" si="21"/>
        <v/>
      </c>
      <c r="AH12" s="10" t="str">
        <f t="shared" si="22"/>
        <v/>
      </c>
      <c r="AI12" s="10" t="str">
        <f t="shared" si="16"/>
        <v/>
      </c>
      <c r="AJ12" s="10" t="str">
        <f t="shared" si="23"/>
        <v/>
      </c>
    </row>
    <row r="13" spans="1:36" s="10" customFormat="1" ht="22.5" customHeight="1" x14ac:dyDescent="0.2">
      <c r="A13" s="94">
        <v>4</v>
      </c>
      <c r="B13" s="258" t="s">
        <v>21</v>
      </c>
      <c r="C13" s="259"/>
      <c r="D13" s="259"/>
      <c r="E13" s="260"/>
      <c r="F13" s="80"/>
      <c r="G13" s="81"/>
      <c r="H13" s="20" t="s">
        <v>6</v>
      </c>
      <c r="I13" s="21"/>
      <c r="J13" s="80"/>
      <c r="K13" s="81"/>
      <c r="L13" s="9"/>
      <c r="M13" s="10" t="str">
        <f t="shared" si="17"/>
        <v/>
      </c>
      <c r="N13" s="10" t="str">
        <f t="shared" si="18"/>
        <v/>
      </c>
      <c r="O13" s="10" t="str">
        <f t="shared" si="0"/>
        <v/>
      </c>
      <c r="P13" s="10" t="str">
        <f t="shared" si="1"/>
        <v/>
      </c>
      <c r="Q13" s="10" t="str">
        <f t="shared" si="2"/>
        <v/>
      </c>
      <c r="R13" s="1" t="str">
        <f t="shared" si="3"/>
        <v/>
      </c>
      <c r="S13" s="1" t="str">
        <f t="shared" si="4"/>
        <v/>
      </c>
      <c r="T13" s="1" t="str">
        <f t="shared" si="5"/>
        <v/>
      </c>
      <c r="U13" s="1" t="str">
        <f t="shared" si="6"/>
        <v/>
      </c>
      <c r="V13" t="str">
        <f t="shared" si="7"/>
        <v/>
      </c>
      <c r="W13" s="10" t="str">
        <f t="shared" si="8"/>
        <v/>
      </c>
      <c r="X13" s="10" t="str">
        <f t="shared" si="9"/>
        <v/>
      </c>
      <c r="Y13" s="10" t="str">
        <f t="shared" si="10"/>
        <v/>
      </c>
      <c r="Z13" s="10" t="str">
        <f t="shared" si="11"/>
        <v/>
      </c>
      <c r="AA13" s="10" t="str">
        <f t="shared" si="12"/>
        <v/>
      </c>
      <c r="AB13" s="10" t="str">
        <f t="shared" si="13"/>
        <v/>
      </c>
      <c r="AC13" s="10" t="str">
        <f t="shared" si="19"/>
        <v/>
      </c>
      <c r="AD13" s="10" t="str">
        <f t="shared" si="14"/>
        <v/>
      </c>
      <c r="AE13" s="10" t="str">
        <f t="shared" si="15"/>
        <v/>
      </c>
      <c r="AF13" s="10" t="str">
        <f t="shared" si="20"/>
        <v/>
      </c>
      <c r="AG13" s="10" t="str">
        <f t="shared" si="21"/>
        <v/>
      </c>
      <c r="AH13" s="10" t="str">
        <f t="shared" si="22"/>
        <v/>
      </c>
      <c r="AI13" s="10" t="str">
        <f t="shared" si="16"/>
        <v/>
      </c>
      <c r="AJ13" s="10" t="str">
        <f t="shared" si="23"/>
        <v/>
      </c>
    </row>
    <row r="14" spans="1:36" s="10" customFormat="1" ht="22.5" customHeight="1" x14ac:dyDescent="0.2">
      <c r="A14" s="94">
        <v>5</v>
      </c>
      <c r="B14" s="258" t="s">
        <v>22</v>
      </c>
      <c r="C14" s="259"/>
      <c r="D14" s="259"/>
      <c r="E14" s="260"/>
      <c r="F14" s="80"/>
      <c r="G14" s="81"/>
      <c r="H14" s="20" t="s">
        <v>7</v>
      </c>
      <c r="I14" s="21"/>
      <c r="J14" s="80"/>
      <c r="K14" s="81"/>
      <c r="L14" s="9"/>
      <c r="M14" s="10" t="str">
        <f t="shared" si="17"/>
        <v/>
      </c>
      <c r="N14" s="10" t="str">
        <f t="shared" si="18"/>
        <v/>
      </c>
      <c r="O14" s="10" t="str">
        <f t="shared" si="0"/>
        <v/>
      </c>
      <c r="P14" s="10" t="str">
        <f t="shared" si="1"/>
        <v/>
      </c>
      <c r="Q14" s="10" t="str">
        <f t="shared" si="2"/>
        <v/>
      </c>
      <c r="R14" s="1" t="str">
        <f t="shared" si="3"/>
        <v/>
      </c>
      <c r="S14" s="1" t="str">
        <f t="shared" si="4"/>
        <v/>
      </c>
      <c r="T14" s="1" t="str">
        <f t="shared" si="5"/>
        <v/>
      </c>
      <c r="U14" s="1" t="str">
        <f t="shared" si="6"/>
        <v/>
      </c>
      <c r="V14" t="str">
        <f t="shared" si="7"/>
        <v/>
      </c>
      <c r="W14" s="10" t="str">
        <f t="shared" si="8"/>
        <v/>
      </c>
      <c r="X14" s="10" t="str">
        <f t="shared" si="9"/>
        <v/>
      </c>
      <c r="Y14" s="10" t="str">
        <f t="shared" si="10"/>
        <v/>
      </c>
      <c r="Z14" s="10" t="str">
        <f t="shared" si="11"/>
        <v/>
      </c>
      <c r="AA14" s="10" t="str">
        <f t="shared" si="12"/>
        <v/>
      </c>
      <c r="AB14" s="10" t="str">
        <f t="shared" si="13"/>
        <v/>
      </c>
      <c r="AC14" s="10" t="str">
        <f t="shared" si="19"/>
        <v/>
      </c>
      <c r="AD14" s="10" t="str">
        <f t="shared" si="14"/>
        <v/>
      </c>
      <c r="AE14" s="10" t="str">
        <f t="shared" si="15"/>
        <v/>
      </c>
      <c r="AF14" s="10" t="str">
        <f t="shared" si="20"/>
        <v/>
      </c>
      <c r="AG14" s="10" t="str">
        <f t="shared" si="21"/>
        <v/>
      </c>
      <c r="AH14" s="10" t="str">
        <f t="shared" si="22"/>
        <v/>
      </c>
      <c r="AI14" s="10" t="str">
        <f t="shared" si="16"/>
        <v/>
      </c>
      <c r="AJ14" s="10" t="str">
        <f t="shared" si="23"/>
        <v/>
      </c>
    </row>
    <row r="15" spans="1:36" s="10" customFormat="1" ht="22.5" customHeight="1" x14ac:dyDescent="0.2">
      <c r="A15" s="94">
        <v>6</v>
      </c>
      <c r="B15" s="258" t="s">
        <v>23</v>
      </c>
      <c r="C15" s="259"/>
      <c r="D15" s="259"/>
      <c r="E15" s="260"/>
      <c r="F15" s="80"/>
      <c r="G15" s="81"/>
      <c r="H15" s="20" t="s">
        <v>8</v>
      </c>
      <c r="I15" s="21"/>
      <c r="J15" s="80"/>
      <c r="K15" s="81"/>
      <c r="L15" s="9"/>
      <c r="M15" s="10" t="str">
        <f t="shared" si="17"/>
        <v/>
      </c>
      <c r="N15" s="10" t="str">
        <f t="shared" si="18"/>
        <v/>
      </c>
      <c r="O15" s="10" t="str">
        <f t="shared" si="0"/>
        <v/>
      </c>
      <c r="P15" s="10" t="str">
        <f t="shared" si="1"/>
        <v/>
      </c>
      <c r="Q15" s="10" t="str">
        <f t="shared" si="2"/>
        <v/>
      </c>
      <c r="R15" s="1" t="str">
        <f t="shared" si="3"/>
        <v/>
      </c>
      <c r="S15" s="1" t="str">
        <f t="shared" si="4"/>
        <v/>
      </c>
      <c r="T15" s="1" t="str">
        <f t="shared" si="5"/>
        <v/>
      </c>
      <c r="U15" s="1" t="str">
        <f t="shared" si="6"/>
        <v/>
      </c>
      <c r="V15" t="str">
        <f t="shared" si="7"/>
        <v/>
      </c>
      <c r="W15" s="10" t="str">
        <f t="shared" si="8"/>
        <v/>
      </c>
      <c r="X15" s="10" t="str">
        <f t="shared" si="9"/>
        <v/>
      </c>
      <c r="Y15" s="10" t="str">
        <f t="shared" si="10"/>
        <v/>
      </c>
      <c r="Z15" s="10" t="str">
        <f t="shared" si="11"/>
        <v/>
      </c>
      <c r="AA15" s="10" t="str">
        <f t="shared" si="12"/>
        <v/>
      </c>
      <c r="AB15" s="10" t="str">
        <f t="shared" si="13"/>
        <v/>
      </c>
      <c r="AC15" s="10" t="str">
        <f t="shared" si="19"/>
        <v/>
      </c>
      <c r="AD15" s="10" t="str">
        <f t="shared" si="14"/>
        <v/>
      </c>
      <c r="AE15" s="10" t="str">
        <f t="shared" si="15"/>
        <v/>
      </c>
      <c r="AF15" s="10" t="str">
        <f t="shared" si="20"/>
        <v/>
      </c>
      <c r="AG15" s="10" t="str">
        <f t="shared" si="21"/>
        <v/>
      </c>
      <c r="AH15" s="10" t="str">
        <f t="shared" si="22"/>
        <v/>
      </c>
      <c r="AI15" s="10" t="str">
        <f t="shared" si="16"/>
        <v/>
      </c>
      <c r="AJ15" s="10" t="str">
        <f t="shared" si="23"/>
        <v/>
      </c>
    </row>
    <row r="16" spans="1:36" s="10" customFormat="1" ht="22.5" customHeight="1" x14ac:dyDescent="0.2">
      <c r="A16" s="94">
        <v>7</v>
      </c>
      <c r="B16" s="258" t="s">
        <v>90</v>
      </c>
      <c r="C16" s="259"/>
      <c r="D16" s="259"/>
      <c r="E16" s="260"/>
      <c r="F16" s="80"/>
      <c r="G16" s="81"/>
      <c r="H16" s="20" t="s">
        <v>87</v>
      </c>
      <c r="I16" s="21"/>
      <c r="J16" s="80"/>
      <c r="K16" s="81"/>
      <c r="L16" s="9"/>
      <c r="M16" s="10" t="str">
        <f t="shared" si="17"/>
        <v/>
      </c>
      <c r="N16" s="10" t="str">
        <f t="shared" si="18"/>
        <v/>
      </c>
      <c r="O16" s="10" t="str">
        <f t="shared" si="0"/>
        <v/>
      </c>
      <c r="P16" s="10" t="str">
        <f t="shared" si="1"/>
        <v/>
      </c>
      <c r="Q16" s="10" t="str">
        <f t="shared" si="2"/>
        <v/>
      </c>
      <c r="R16" s="1" t="str">
        <f t="shared" si="3"/>
        <v/>
      </c>
      <c r="S16" s="1" t="str">
        <f t="shared" si="4"/>
        <v/>
      </c>
      <c r="T16" s="1" t="str">
        <f t="shared" si="5"/>
        <v/>
      </c>
      <c r="U16" s="1" t="str">
        <f t="shared" si="6"/>
        <v/>
      </c>
      <c r="V16" t="str">
        <f t="shared" si="7"/>
        <v/>
      </c>
      <c r="W16" s="10" t="str">
        <f t="shared" si="8"/>
        <v/>
      </c>
      <c r="X16" s="10" t="str">
        <f t="shared" si="9"/>
        <v/>
      </c>
      <c r="Y16" s="10" t="str">
        <f t="shared" si="10"/>
        <v/>
      </c>
      <c r="Z16" s="10" t="str">
        <f t="shared" si="11"/>
        <v/>
      </c>
      <c r="AA16" s="10" t="str">
        <f t="shared" si="12"/>
        <v/>
      </c>
      <c r="AB16" s="10" t="str">
        <f t="shared" si="13"/>
        <v/>
      </c>
      <c r="AC16" s="10" t="str">
        <f t="shared" si="19"/>
        <v/>
      </c>
      <c r="AD16" s="10" t="str">
        <f t="shared" si="14"/>
        <v/>
      </c>
      <c r="AE16" s="10" t="str">
        <f t="shared" si="15"/>
        <v/>
      </c>
      <c r="AF16" s="10" t="str">
        <f t="shared" si="20"/>
        <v/>
      </c>
      <c r="AG16" s="10" t="str">
        <f t="shared" si="21"/>
        <v/>
      </c>
      <c r="AH16" s="10" t="str">
        <f t="shared" si="22"/>
        <v/>
      </c>
      <c r="AI16" s="10" t="str">
        <f t="shared" si="16"/>
        <v/>
      </c>
      <c r="AJ16" s="10" t="str">
        <f t="shared" si="23"/>
        <v/>
      </c>
    </row>
    <row r="17" spans="1:36" s="10" customFormat="1" ht="22.5" customHeight="1" x14ac:dyDescent="0.2">
      <c r="A17" s="94">
        <v>8</v>
      </c>
      <c r="B17" s="258" t="s">
        <v>24</v>
      </c>
      <c r="C17" s="259"/>
      <c r="D17" s="259"/>
      <c r="E17" s="260"/>
      <c r="F17" s="80"/>
      <c r="G17" s="81"/>
      <c r="H17" s="20" t="s">
        <v>9</v>
      </c>
      <c r="I17" s="21"/>
      <c r="J17" s="80"/>
      <c r="K17" s="81"/>
      <c r="L17" s="9"/>
      <c r="M17" s="10" t="str">
        <f t="shared" si="17"/>
        <v/>
      </c>
      <c r="N17" s="10" t="str">
        <f t="shared" si="18"/>
        <v/>
      </c>
      <c r="O17" s="10" t="str">
        <f t="shared" si="0"/>
        <v/>
      </c>
      <c r="P17" s="10" t="str">
        <f t="shared" si="1"/>
        <v/>
      </c>
      <c r="Q17" s="10" t="str">
        <f t="shared" si="2"/>
        <v/>
      </c>
      <c r="R17" s="1" t="str">
        <f t="shared" si="3"/>
        <v/>
      </c>
      <c r="S17" s="1" t="str">
        <f t="shared" si="4"/>
        <v/>
      </c>
      <c r="T17" s="1" t="str">
        <f t="shared" si="5"/>
        <v/>
      </c>
      <c r="U17" s="1" t="str">
        <f t="shared" si="6"/>
        <v/>
      </c>
      <c r="V17" t="str">
        <f t="shared" si="7"/>
        <v/>
      </c>
      <c r="W17" s="10" t="str">
        <f t="shared" si="8"/>
        <v/>
      </c>
      <c r="X17" s="10" t="str">
        <f t="shared" si="9"/>
        <v/>
      </c>
      <c r="Y17" s="10" t="str">
        <f t="shared" si="10"/>
        <v/>
      </c>
      <c r="Z17" s="10" t="str">
        <f t="shared" si="11"/>
        <v/>
      </c>
      <c r="AA17" s="10" t="str">
        <f t="shared" si="12"/>
        <v/>
      </c>
      <c r="AB17" s="10" t="str">
        <f t="shared" si="13"/>
        <v/>
      </c>
      <c r="AC17" s="10" t="str">
        <f t="shared" si="19"/>
        <v/>
      </c>
      <c r="AD17" s="10" t="str">
        <f t="shared" si="14"/>
        <v/>
      </c>
      <c r="AE17" s="10" t="str">
        <f t="shared" si="15"/>
        <v/>
      </c>
      <c r="AF17" s="10" t="str">
        <f t="shared" si="20"/>
        <v/>
      </c>
      <c r="AG17" s="10" t="str">
        <f t="shared" si="21"/>
        <v/>
      </c>
      <c r="AH17" s="10" t="str">
        <f t="shared" si="22"/>
        <v/>
      </c>
      <c r="AI17" s="10" t="str">
        <f t="shared" si="16"/>
        <v/>
      </c>
      <c r="AJ17" s="10" t="str">
        <f t="shared" si="23"/>
        <v/>
      </c>
    </row>
    <row r="18" spans="1:36" s="10" customFormat="1" ht="22.5" customHeight="1" x14ac:dyDescent="0.2">
      <c r="A18" s="94">
        <v>9</v>
      </c>
      <c r="B18" s="258" t="s">
        <v>89</v>
      </c>
      <c r="C18" s="259"/>
      <c r="D18" s="259"/>
      <c r="E18" s="260"/>
      <c r="F18" s="80"/>
      <c r="G18" s="81"/>
      <c r="H18" s="20" t="s">
        <v>88</v>
      </c>
      <c r="I18" s="21"/>
      <c r="J18" s="80"/>
      <c r="K18" s="81"/>
      <c r="L18" s="9"/>
      <c r="M18" s="10" t="str">
        <f t="shared" si="17"/>
        <v/>
      </c>
      <c r="N18" s="10" t="str">
        <f t="shared" si="18"/>
        <v/>
      </c>
      <c r="O18" s="10" t="str">
        <f t="shared" si="0"/>
        <v/>
      </c>
      <c r="P18" s="10" t="str">
        <f t="shared" si="1"/>
        <v/>
      </c>
      <c r="Q18" s="10" t="str">
        <f t="shared" si="2"/>
        <v/>
      </c>
      <c r="R18" s="1" t="str">
        <f t="shared" si="3"/>
        <v/>
      </c>
      <c r="S18" s="1" t="str">
        <f t="shared" si="4"/>
        <v/>
      </c>
      <c r="T18" s="1" t="str">
        <f t="shared" si="5"/>
        <v/>
      </c>
      <c r="U18" s="1" t="str">
        <f t="shared" si="6"/>
        <v/>
      </c>
      <c r="V18" t="str">
        <f t="shared" si="7"/>
        <v/>
      </c>
      <c r="W18" s="10" t="str">
        <f t="shared" si="8"/>
        <v/>
      </c>
      <c r="X18" s="10" t="str">
        <f t="shared" si="9"/>
        <v/>
      </c>
      <c r="Y18" s="10" t="str">
        <f t="shared" si="10"/>
        <v/>
      </c>
      <c r="Z18" s="10" t="str">
        <f t="shared" si="11"/>
        <v/>
      </c>
      <c r="AA18" s="10" t="str">
        <f t="shared" si="12"/>
        <v/>
      </c>
      <c r="AB18" s="10" t="str">
        <f t="shared" si="13"/>
        <v/>
      </c>
      <c r="AC18" s="10" t="str">
        <f t="shared" si="19"/>
        <v/>
      </c>
      <c r="AD18" s="10" t="str">
        <f t="shared" si="14"/>
        <v/>
      </c>
      <c r="AE18" s="10" t="str">
        <f t="shared" si="15"/>
        <v/>
      </c>
      <c r="AF18" s="10" t="str">
        <f t="shared" si="20"/>
        <v/>
      </c>
      <c r="AG18" s="10" t="str">
        <f t="shared" si="21"/>
        <v/>
      </c>
      <c r="AH18" s="10" t="str">
        <f t="shared" si="22"/>
        <v/>
      </c>
      <c r="AI18" s="10" t="str">
        <f t="shared" si="16"/>
        <v/>
      </c>
      <c r="AJ18" s="10" t="str">
        <f t="shared" si="23"/>
        <v/>
      </c>
    </row>
    <row r="19" spans="1:36" s="10" customFormat="1" ht="22.5" customHeight="1" x14ac:dyDescent="0.2">
      <c r="A19" s="94">
        <v>10</v>
      </c>
      <c r="B19" s="258" t="s">
        <v>25</v>
      </c>
      <c r="C19" s="259"/>
      <c r="D19" s="259"/>
      <c r="E19" s="260"/>
      <c r="F19" s="80"/>
      <c r="G19" s="81"/>
      <c r="H19" s="20" t="s">
        <v>10</v>
      </c>
      <c r="I19" s="81"/>
      <c r="J19" s="80"/>
      <c r="K19" s="81"/>
      <c r="L19" s="9"/>
      <c r="M19" s="10" t="str">
        <f t="shared" si="17"/>
        <v/>
      </c>
      <c r="N19" s="10" t="str">
        <f t="shared" si="18"/>
        <v/>
      </c>
      <c r="O19" s="10" t="str">
        <f t="shared" si="0"/>
        <v/>
      </c>
      <c r="P19" s="10" t="str">
        <f t="shared" si="1"/>
        <v/>
      </c>
      <c r="Q19" s="10" t="str">
        <f t="shared" si="2"/>
        <v/>
      </c>
      <c r="R19" s="1" t="str">
        <f t="shared" si="3"/>
        <v/>
      </c>
      <c r="S19" s="1" t="str">
        <f t="shared" si="4"/>
        <v/>
      </c>
      <c r="T19" s="1" t="str">
        <f t="shared" si="5"/>
        <v/>
      </c>
      <c r="U19" s="1" t="str">
        <f t="shared" si="6"/>
        <v/>
      </c>
      <c r="V19" t="str">
        <f t="shared" si="7"/>
        <v/>
      </c>
      <c r="W19" s="10" t="str">
        <f t="shared" si="8"/>
        <v/>
      </c>
      <c r="X19" s="10" t="str">
        <f t="shared" si="9"/>
        <v/>
      </c>
      <c r="Y19" s="10" t="str">
        <f t="shared" si="10"/>
        <v/>
      </c>
      <c r="Z19" s="10" t="str">
        <f t="shared" si="11"/>
        <v/>
      </c>
      <c r="AA19" s="10" t="str">
        <f t="shared" si="12"/>
        <v/>
      </c>
      <c r="AB19" s="10" t="str">
        <f t="shared" si="13"/>
        <v/>
      </c>
      <c r="AC19" s="10" t="str">
        <f t="shared" si="19"/>
        <v/>
      </c>
      <c r="AD19" s="10" t="str">
        <f t="shared" si="14"/>
        <v/>
      </c>
      <c r="AE19" s="10" t="str">
        <f t="shared" si="15"/>
        <v/>
      </c>
      <c r="AF19" s="10" t="str">
        <f t="shared" si="20"/>
        <v/>
      </c>
      <c r="AG19" s="10" t="str">
        <f t="shared" si="21"/>
        <v/>
      </c>
      <c r="AH19" s="10" t="str">
        <f t="shared" si="22"/>
        <v/>
      </c>
      <c r="AI19" s="10" t="str">
        <f>IF(AND(OR(VLOOKUP(ROW()-9,A:K,8,0)="1410",VLOOKUP(ROW()-9,A:K,8,0)="3114"),VLOOKUP(ROW()-9,A:K,10,0)&gt;0),IF(VLOOKUP(ROW()-9,A:K,9,0)=$F$5,"Subsidiary must be another fund number.  ",""),"")</f>
        <v/>
      </c>
      <c r="AJ19" s="10" t="str">
        <f t="shared" si="23"/>
        <v/>
      </c>
    </row>
    <row r="20" spans="1:36" s="10" customFormat="1" ht="22.5" customHeight="1" x14ac:dyDescent="0.2">
      <c r="A20" s="94">
        <v>11</v>
      </c>
      <c r="B20" s="258" t="s">
        <v>26</v>
      </c>
      <c r="C20" s="259"/>
      <c r="D20" s="259"/>
      <c r="E20" s="260"/>
      <c r="F20" s="80"/>
      <c r="G20" s="81"/>
      <c r="H20" s="20" t="s">
        <v>11</v>
      </c>
      <c r="I20" s="81"/>
      <c r="J20" s="80"/>
      <c r="K20" s="81"/>
      <c r="L20" s="9"/>
      <c r="M20" s="10" t="str">
        <f t="shared" si="17"/>
        <v/>
      </c>
      <c r="N20" s="10" t="str">
        <f t="shared" si="18"/>
        <v/>
      </c>
      <c r="O20" s="10" t="str">
        <f t="shared" si="0"/>
        <v/>
      </c>
      <c r="P20" s="10" t="str">
        <f t="shared" si="1"/>
        <v/>
      </c>
      <c r="Q20" s="10" t="str">
        <f t="shared" si="2"/>
        <v/>
      </c>
      <c r="R20" s="1" t="str">
        <f t="shared" si="3"/>
        <v/>
      </c>
      <c r="S20" s="1" t="str">
        <f t="shared" si="4"/>
        <v/>
      </c>
      <c r="T20" s="1" t="str">
        <f t="shared" si="5"/>
        <v/>
      </c>
      <c r="U20" s="1" t="str">
        <f t="shared" si="6"/>
        <v/>
      </c>
      <c r="V20" t="str">
        <f t="shared" si="7"/>
        <v/>
      </c>
      <c r="W20" s="10" t="str">
        <f t="shared" si="8"/>
        <v/>
      </c>
      <c r="X20" s="10" t="str">
        <f t="shared" si="9"/>
        <v/>
      </c>
      <c r="Y20" s="10" t="str">
        <f t="shared" si="10"/>
        <v/>
      </c>
      <c r="Z20" s="10" t="str">
        <f t="shared" si="11"/>
        <v/>
      </c>
      <c r="AA20" s="10" t="str">
        <f t="shared" si="12"/>
        <v/>
      </c>
      <c r="AB20" s="10" t="str">
        <f t="shared" si="13"/>
        <v/>
      </c>
      <c r="AC20" s="10" t="str">
        <f t="shared" si="19"/>
        <v/>
      </c>
      <c r="AD20" s="10" t="str">
        <f t="shared" si="14"/>
        <v/>
      </c>
      <c r="AE20" s="10" t="str">
        <f t="shared" si="15"/>
        <v/>
      </c>
      <c r="AF20" s="10" t="str">
        <f t="shared" si="20"/>
        <v/>
      </c>
      <c r="AG20" s="10" t="str">
        <f t="shared" si="21"/>
        <v/>
      </c>
      <c r="AH20" s="10" t="str">
        <f t="shared" si="22"/>
        <v/>
      </c>
      <c r="AI20" s="10" t="str">
        <f t="shared" si="16"/>
        <v/>
      </c>
      <c r="AJ20" s="10" t="str">
        <f t="shared" si="23"/>
        <v/>
      </c>
    </row>
    <row r="21" spans="1:36" s="10" customFormat="1" ht="22.5" customHeight="1" x14ac:dyDescent="0.2">
      <c r="A21" s="94">
        <v>12</v>
      </c>
      <c r="B21" s="258" t="s">
        <v>27</v>
      </c>
      <c r="C21" s="259"/>
      <c r="D21" s="259"/>
      <c r="E21" s="260"/>
      <c r="F21" s="80"/>
      <c r="G21" s="81"/>
      <c r="H21" s="20" t="s">
        <v>15</v>
      </c>
      <c r="I21" s="81"/>
      <c r="J21" s="80"/>
      <c r="K21" s="81"/>
      <c r="L21" s="9"/>
      <c r="M21" s="10" t="str">
        <f t="shared" si="17"/>
        <v/>
      </c>
      <c r="N21" s="10" t="str">
        <f t="shared" si="18"/>
        <v/>
      </c>
      <c r="O21" s="10" t="str">
        <f t="shared" si="0"/>
        <v/>
      </c>
      <c r="P21" s="10" t="str">
        <f t="shared" si="1"/>
        <v/>
      </c>
      <c r="Q21" s="10" t="str">
        <f t="shared" si="2"/>
        <v/>
      </c>
      <c r="R21" s="1" t="str">
        <f t="shared" si="3"/>
        <v/>
      </c>
      <c r="S21" s="1" t="str">
        <f t="shared" si="4"/>
        <v/>
      </c>
      <c r="T21" s="1" t="str">
        <f t="shared" si="5"/>
        <v/>
      </c>
      <c r="U21" s="1" t="str">
        <f t="shared" si="6"/>
        <v/>
      </c>
      <c r="V21" t="str">
        <f t="shared" si="7"/>
        <v/>
      </c>
      <c r="W21" s="10" t="str">
        <f t="shared" si="8"/>
        <v/>
      </c>
      <c r="X21" s="10" t="str">
        <f t="shared" si="9"/>
        <v/>
      </c>
      <c r="Y21" s="10" t="str">
        <f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1" s="10" t="str">
        <f t="shared" si="11"/>
        <v/>
      </c>
      <c r="AA21" s="10" t="str">
        <f t="shared" si="12"/>
        <v/>
      </c>
      <c r="AB21" s="10" t="str">
        <f t="shared" si="13"/>
        <v/>
      </c>
      <c r="AC21" s="10" t="str">
        <f t="shared" si="19"/>
        <v/>
      </c>
      <c r="AD21" s="10" t="str">
        <f t="shared" si="14"/>
        <v/>
      </c>
      <c r="AE21" s="10" t="str">
        <f t="shared" si="15"/>
        <v/>
      </c>
      <c r="AF21" s="10" t="str">
        <f t="shared" si="20"/>
        <v/>
      </c>
      <c r="AG21" s="10" t="str">
        <f t="shared" si="21"/>
        <v/>
      </c>
      <c r="AH21" s="10" t="str">
        <f t="shared" si="22"/>
        <v/>
      </c>
      <c r="AI21" s="10" t="str">
        <f t="shared" si="16"/>
        <v/>
      </c>
      <c r="AJ21" s="10" t="str">
        <f t="shared" si="23"/>
        <v/>
      </c>
    </row>
    <row r="22" spans="1:36" ht="22.5" customHeight="1" x14ac:dyDescent="0.2">
      <c r="A22" s="94">
        <v>13</v>
      </c>
      <c r="B22" s="258" t="s">
        <v>28</v>
      </c>
      <c r="C22" s="259"/>
      <c r="D22" s="259"/>
      <c r="E22" s="260"/>
      <c r="F22" s="80"/>
      <c r="G22" s="81"/>
      <c r="H22" s="20" t="s">
        <v>16</v>
      </c>
      <c r="I22" s="21"/>
      <c r="J22" s="80"/>
      <c r="K22" s="81"/>
      <c r="L22" s="9"/>
      <c r="M22" s="10" t="str">
        <f t="shared" si="17"/>
        <v/>
      </c>
      <c r="N22" s="10" t="str">
        <f t="shared" si="18"/>
        <v/>
      </c>
      <c r="O22" s="10" t="str">
        <f t="shared" si="0"/>
        <v/>
      </c>
      <c r="P22" s="10" t="str">
        <f t="shared" si="1"/>
        <v/>
      </c>
      <c r="Q22" s="10" t="str">
        <f t="shared" si="2"/>
        <v/>
      </c>
      <c r="R22" s="1" t="str">
        <f t="shared" si="3"/>
        <v/>
      </c>
      <c r="S22" s="1" t="str">
        <f t="shared" si="4"/>
        <v/>
      </c>
      <c r="T22" s="1" t="str">
        <f t="shared" si="5"/>
        <v/>
      </c>
      <c r="U22" s="1" t="str">
        <f t="shared" si="6"/>
        <v/>
      </c>
      <c r="V22" t="str">
        <f t="shared" si="7"/>
        <v/>
      </c>
      <c r="W22" s="10" t="str">
        <f t="shared" si="8"/>
        <v/>
      </c>
      <c r="X22" s="10" t="str">
        <f t="shared" si="9"/>
        <v/>
      </c>
      <c r="Y22" s="10" t="str">
        <f t="shared" si="10"/>
        <v/>
      </c>
      <c r="Z22" s="10" t="str">
        <f t="shared" si="11"/>
        <v/>
      </c>
      <c r="AA22" s="10" t="str">
        <f t="shared" si="12"/>
        <v/>
      </c>
      <c r="AB22" s="10" t="str">
        <f t="shared" si="13"/>
        <v/>
      </c>
      <c r="AC22" s="10" t="str">
        <f t="shared" si="19"/>
        <v/>
      </c>
      <c r="AD22" s="10" t="str">
        <f t="shared" si="14"/>
        <v/>
      </c>
      <c r="AE22" s="10" t="str">
        <f t="shared" si="15"/>
        <v/>
      </c>
      <c r="AF22" s="10" t="str">
        <f t="shared" si="20"/>
        <v/>
      </c>
      <c r="AG22" s="10" t="str">
        <f t="shared" si="21"/>
        <v/>
      </c>
      <c r="AH22" s="10" t="str">
        <f t="shared" si="22"/>
        <v/>
      </c>
      <c r="AI22" s="10" t="str">
        <f t="shared" si="16"/>
        <v/>
      </c>
      <c r="AJ22" s="10" t="str">
        <f t="shared" si="23"/>
        <v/>
      </c>
    </row>
    <row r="23" spans="1:36" ht="22.5" customHeight="1" x14ac:dyDescent="0.2">
      <c r="A23" s="94">
        <v>14</v>
      </c>
      <c r="B23" s="258" t="s">
        <v>29</v>
      </c>
      <c r="C23" s="259"/>
      <c r="D23" s="259"/>
      <c r="E23" s="260"/>
      <c r="F23" s="80"/>
      <c r="G23" s="81"/>
      <c r="H23" s="20" t="s">
        <v>17</v>
      </c>
      <c r="I23" s="21"/>
      <c r="J23" s="80"/>
      <c r="K23" s="81"/>
      <c r="L23" s="3"/>
      <c r="M23" s="10" t="str">
        <f t="shared" si="17"/>
        <v/>
      </c>
      <c r="N23" s="10" t="str">
        <f t="shared" si="18"/>
        <v/>
      </c>
      <c r="O23" s="10" t="str">
        <f t="shared" si="0"/>
        <v/>
      </c>
      <c r="P23" s="10" t="str">
        <f t="shared" si="1"/>
        <v/>
      </c>
      <c r="Q23" s="10" t="str">
        <f t="shared" si="2"/>
        <v/>
      </c>
      <c r="R23" s="1" t="str">
        <f t="shared" si="3"/>
        <v/>
      </c>
      <c r="S23" s="1" t="str">
        <f t="shared" si="4"/>
        <v/>
      </c>
      <c r="T23" s="1" t="str">
        <f t="shared" si="5"/>
        <v/>
      </c>
      <c r="U23" s="1" t="str">
        <f t="shared" si="6"/>
        <v/>
      </c>
      <c r="V23" t="str">
        <f t="shared" si="7"/>
        <v/>
      </c>
      <c r="W23" s="10" t="str">
        <f t="shared" si="8"/>
        <v/>
      </c>
      <c r="X23" s="10" t="str">
        <f t="shared" si="9"/>
        <v/>
      </c>
      <c r="Y23" s="10" t="str">
        <f t="shared" si="10"/>
        <v/>
      </c>
      <c r="Z23" s="10" t="str">
        <f t="shared" si="11"/>
        <v/>
      </c>
      <c r="AA23" s="10" t="str">
        <f t="shared" si="12"/>
        <v/>
      </c>
      <c r="AB23" s="10" t="str">
        <f t="shared" si="13"/>
        <v/>
      </c>
      <c r="AC23" s="10" t="str">
        <f t="shared" si="19"/>
        <v/>
      </c>
      <c r="AD23" s="10" t="str">
        <f t="shared" si="14"/>
        <v/>
      </c>
      <c r="AE23" s="10" t="str">
        <f t="shared" si="15"/>
        <v/>
      </c>
      <c r="AF23" s="10" t="str">
        <f t="shared" si="20"/>
        <v/>
      </c>
      <c r="AG23" s="10" t="str">
        <f t="shared" si="21"/>
        <v/>
      </c>
      <c r="AH23" s="10" t="str">
        <f t="shared" si="22"/>
        <v/>
      </c>
      <c r="AI23" s="10" t="str">
        <f t="shared" si="16"/>
        <v/>
      </c>
      <c r="AJ23" s="10" t="str">
        <f t="shared" si="23"/>
        <v/>
      </c>
    </row>
    <row r="24" spans="1:36" ht="22.5" customHeight="1" x14ac:dyDescent="0.2">
      <c r="A24" s="94">
        <v>15</v>
      </c>
      <c r="B24" s="258" t="s">
        <v>30</v>
      </c>
      <c r="C24" s="259"/>
      <c r="D24" s="259"/>
      <c r="E24" s="260"/>
      <c r="F24" s="80"/>
      <c r="G24" s="81"/>
      <c r="H24" s="20" t="s">
        <v>33</v>
      </c>
      <c r="I24" s="81"/>
      <c r="J24" s="80"/>
      <c r="K24" s="81"/>
      <c r="L24" s="3"/>
      <c r="M24" s="10" t="str">
        <f t="shared" si="17"/>
        <v/>
      </c>
      <c r="N24" s="10" t="str">
        <f t="shared" si="18"/>
        <v/>
      </c>
      <c r="O24" s="10" t="str">
        <f t="shared" si="0"/>
        <v/>
      </c>
      <c r="P24" s="10" t="str">
        <f t="shared" si="1"/>
        <v/>
      </c>
      <c r="Q24" s="10" t="str">
        <f t="shared" si="2"/>
        <v/>
      </c>
      <c r="R24" s="1" t="str">
        <f t="shared" si="3"/>
        <v/>
      </c>
      <c r="S24" s="1" t="str">
        <f t="shared" si="4"/>
        <v/>
      </c>
      <c r="T24" s="1" t="str">
        <f t="shared" si="5"/>
        <v/>
      </c>
      <c r="U24" s="1" t="str">
        <f t="shared" si="6"/>
        <v/>
      </c>
      <c r="V24" t="str">
        <f t="shared" si="7"/>
        <v/>
      </c>
      <c r="W24" s="10" t="str">
        <f t="shared" si="8"/>
        <v/>
      </c>
      <c r="X24" s="10" t="str">
        <f t="shared" si="9"/>
        <v/>
      </c>
      <c r="Y24" s="10" t="str">
        <f t="shared" si="10"/>
        <v/>
      </c>
      <c r="Z24" s="10" t="str">
        <f t="shared" si="11"/>
        <v/>
      </c>
      <c r="AA24" s="10" t="str">
        <f t="shared" si="12"/>
        <v/>
      </c>
      <c r="AB24" s="10" t="str">
        <f t="shared" si="13"/>
        <v/>
      </c>
      <c r="AC24" s="10" t="str">
        <f t="shared" si="19"/>
        <v/>
      </c>
      <c r="AD24" s="10" t="str">
        <f t="shared" si="14"/>
        <v/>
      </c>
      <c r="AE24" s="10" t="str">
        <f t="shared" si="15"/>
        <v/>
      </c>
      <c r="AF24" s="10" t="str">
        <f t="shared" si="20"/>
        <v/>
      </c>
      <c r="AG24" s="10" t="str">
        <f t="shared" si="21"/>
        <v/>
      </c>
      <c r="AH24" s="10" t="str">
        <f t="shared" si="22"/>
        <v/>
      </c>
      <c r="AI24" s="10" t="str">
        <f t="shared" si="16"/>
        <v/>
      </c>
      <c r="AJ24" s="10" t="str">
        <f t="shared" si="23"/>
        <v/>
      </c>
    </row>
    <row r="25" spans="1:36" ht="22.5" customHeight="1" x14ac:dyDescent="0.2">
      <c r="A25" s="94">
        <v>16</v>
      </c>
      <c r="B25" s="258" t="s">
        <v>52</v>
      </c>
      <c r="C25" s="259"/>
      <c r="D25" s="259"/>
      <c r="E25" s="260"/>
      <c r="F25" s="80"/>
      <c r="G25" s="81"/>
      <c r="H25" s="20" t="s">
        <v>34</v>
      </c>
      <c r="I25" s="81"/>
      <c r="J25" s="80"/>
      <c r="K25" s="81"/>
      <c r="L25" s="3"/>
      <c r="M25" s="10" t="str">
        <f t="shared" si="17"/>
        <v/>
      </c>
      <c r="N25" s="10" t="str">
        <f t="shared" si="18"/>
        <v/>
      </c>
      <c r="O25" s="10" t="str">
        <f t="shared" si="0"/>
        <v/>
      </c>
      <c r="P25" s="10" t="str">
        <f t="shared" si="1"/>
        <v/>
      </c>
      <c r="Q25" s="10" t="str">
        <f t="shared" si="2"/>
        <v/>
      </c>
      <c r="R25" s="1" t="str">
        <f t="shared" si="3"/>
        <v/>
      </c>
      <c r="S25" s="1" t="str">
        <f t="shared" si="4"/>
        <v/>
      </c>
      <c r="T25" s="1" t="str">
        <f t="shared" si="5"/>
        <v/>
      </c>
      <c r="U25" s="1" t="str">
        <f t="shared" si="6"/>
        <v/>
      </c>
      <c r="V25" t="str">
        <f t="shared" si="7"/>
        <v/>
      </c>
      <c r="W25" s="10" t="str">
        <f t="shared" si="8"/>
        <v/>
      </c>
      <c r="X25" s="10" t="str">
        <f t="shared" si="9"/>
        <v/>
      </c>
      <c r="Y25" s="10" t="str">
        <f t="shared" si="10"/>
        <v/>
      </c>
      <c r="Z25" s="10" t="str">
        <f t="shared" si="11"/>
        <v/>
      </c>
      <c r="AA25" s="10" t="str">
        <f t="shared" si="12"/>
        <v/>
      </c>
      <c r="AB25" s="10" t="str">
        <f t="shared" si="13"/>
        <v/>
      </c>
      <c r="AC25" s="10" t="str">
        <f t="shared" si="19"/>
        <v/>
      </c>
      <c r="AD25" s="10" t="str">
        <f t="shared" si="14"/>
        <v/>
      </c>
      <c r="AE25" s="10" t="str">
        <f t="shared" si="15"/>
        <v/>
      </c>
      <c r="AF25" s="10" t="str">
        <f t="shared" si="20"/>
        <v/>
      </c>
      <c r="AG25" s="10" t="str">
        <f t="shared" si="21"/>
        <v/>
      </c>
      <c r="AH25" s="10" t="str">
        <f t="shared" si="22"/>
        <v/>
      </c>
      <c r="AI25" s="10" t="str">
        <f t="shared" si="16"/>
        <v/>
      </c>
      <c r="AJ25" s="10" t="str">
        <f t="shared" si="23"/>
        <v/>
      </c>
    </row>
    <row r="26" spans="1:36" ht="22.5" customHeight="1" x14ac:dyDescent="0.2">
      <c r="A26" s="94">
        <v>17</v>
      </c>
      <c r="B26" s="258" t="s">
        <v>31</v>
      </c>
      <c r="C26" s="259"/>
      <c r="D26" s="259"/>
      <c r="E26" s="260"/>
      <c r="F26" s="80"/>
      <c r="G26" s="81"/>
      <c r="H26" s="20" t="s">
        <v>35</v>
      </c>
      <c r="I26" s="21"/>
      <c r="J26" s="80"/>
      <c r="K26" s="81"/>
      <c r="L26" s="3"/>
      <c r="M26" s="10" t="str">
        <f t="shared" si="17"/>
        <v/>
      </c>
      <c r="N26" s="10" t="str">
        <f t="shared" si="18"/>
        <v/>
      </c>
      <c r="O26" s="10" t="str">
        <f t="shared" si="0"/>
        <v/>
      </c>
      <c r="P26" s="10" t="str">
        <f t="shared" si="1"/>
        <v/>
      </c>
      <c r="Q26" s="10" t="str">
        <f t="shared" si="2"/>
        <v/>
      </c>
      <c r="R26" s="1" t="str">
        <f t="shared" si="3"/>
        <v/>
      </c>
      <c r="S26" s="1" t="str">
        <f t="shared" si="4"/>
        <v/>
      </c>
      <c r="T26" s="1" t="str">
        <f t="shared" si="5"/>
        <v/>
      </c>
      <c r="U26" s="1" t="str">
        <f t="shared" si="6"/>
        <v/>
      </c>
      <c r="V26" t="str">
        <f t="shared" si="7"/>
        <v/>
      </c>
      <c r="W26" s="10" t="str">
        <f t="shared" si="8"/>
        <v/>
      </c>
      <c r="X26" s="10" t="str">
        <f t="shared" si="9"/>
        <v/>
      </c>
      <c r="Y26" s="10" t="str">
        <f t="shared" si="10"/>
        <v/>
      </c>
      <c r="Z26" s="10" t="str">
        <f t="shared" si="11"/>
        <v/>
      </c>
      <c r="AA26" s="10" t="str">
        <f t="shared" si="12"/>
        <v/>
      </c>
      <c r="AB26" s="10" t="str">
        <f t="shared" si="13"/>
        <v/>
      </c>
      <c r="AC26" s="10" t="str">
        <f t="shared" si="19"/>
        <v/>
      </c>
      <c r="AD26" s="10" t="str">
        <f t="shared" si="14"/>
        <v/>
      </c>
      <c r="AE26" s="10" t="str">
        <f t="shared" si="15"/>
        <v/>
      </c>
      <c r="AF26" s="10" t="str">
        <f t="shared" si="20"/>
        <v/>
      </c>
      <c r="AG26" s="10" t="str">
        <f t="shared" si="21"/>
        <v/>
      </c>
      <c r="AH26" s="10" t="str">
        <f t="shared" si="22"/>
        <v/>
      </c>
      <c r="AI26" s="10" t="str">
        <f t="shared" si="16"/>
        <v/>
      </c>
      <c r="AJ26" s="10" t="str">
        <f t="shared" si="23"/>
        <v/>
      </c>
    </row>
    <row r="27" spans="1:36" ht="22.5" customHeight="1" x14ac:dyDescent="0.2">
      <c r="A27" s="94">
        <v>18</v>
      </c>
      <c r="B27" s="258" t="s">
        <v>93</v>
      </c>
      <c r="C27" s="259"/>
      <c r="D27" s="259"/>
      <c r="E27" s="260"/>
      <c r="F27" s="80"/>
      <c r="G27" s="81"/>
      <c r="H27" s="20" t="s">
        <v>91</v>
      </c>
      <c r="I27" s="21"/>
      <c r="J27" s="80"/>
      <c r="K27" s="81"/>
      <c r="L27" s="3"/>
      <c r="M27" s="10" t="str">
        <f t="shared" si="17"/>
        <v/>
      </c>
      <c r="N27" s="10" t="str">
        <f t="shared" si="18"/>
        <v/>
      </c>
      <c r="O27" s="10" t="str">
        <f t="shared" si="0"/>
        <v/>
      </c>
      <c r="P27" s="10" t="str">
        <f t="shared" si="1"/>
        <v/>
      </c>
      <c r="Q27" s="10" t="str">
        <f t="shared" si="2"/>
        <v/>
      </c>
      <c r="R27" s="1" t="str">
        <f t="shared" si="3"/>
        <v/>
      </c>
      <c r="S27" s="1" t="str">
        <f t="shared" si="4"/>
        <v/>
      </c>
      <c r="T27" s="1" t="str">
        <f t="shared" si="5"/>
        <v/>
      </c>
      <c r="U27" s="1" t="str">
        <f t="shared" si="6"/>
        <v/>
      </c>
      <c r="V27" t="str">
        <f t="shared" si="7"/>
        <v/>
      </c>
      <c r="W27" s="10" t="str">
        <f t="shared" si="8"/>
        <v/>
      </c>
      <c r="X27" s="10" t="str">
        <f t="shared" si="9"/>
        <v/>
      </c>
      <c r="Y27" s="10" t="str">
        <f t="shared" si="10"/>
        <v/>
      </c>
      <c r="Z27" s="10" t="str">
        <f t="shared" si="11"/>
        <v/>
      </c>
      <c r="AA27" s="10" t="str">
        <f t="shared" si="12"/>
        <v/>
      </c>
      <c r="AB27" s="10" t="str">
        <f t="shared" si="13"/>
        <v/>
      </c>
      <c r="AC27" s="10" t="str">
        <f t="shared" si="19"/>
        <v/>
      </c>
      <c r="AD27" s="10" t="str">
        <f t="shared" si="14"/>
        <v/>
      </c>
      <c r="AE27" s="10" t="str">
        <f t="shared" si="15"/>
        <v/>
      </c>
      <c r="AF27" s="10" t="str">
        <f t="shared" si="20"/>
        <v/>
      </c>
      <c r="AG27" s="10" t="str">
        <f t="shared" si="21"/>
        <v/>
      </c>
      <c r="AH27" s="10" t="str">
        <f t="shared" si="22"/>
        <v/>
      </c>
      <c r="AI27" s="10" t="str">
        <f t="shared" si="16"/>
        <v/>
      </c>
      <c r="AJ27" s="10" t="str">
        <f t="shared" si="23"/>
        <v/>
      </c>
    </row>
    <row r="28" spans="1:36" ht="22.5" customHeight="1" x14ac:dyDescent="0.2">
      <c r="A28" s="94">
        <v>19</v>
      </c>
      <c r="B28" s="258" t="s">
        <v>94</v>
      </c>
      <c r="C28" s="259"/>
      <c r="D28" s="259"/>
      <c r="E28" s="260"/>
      <c r="F28" s="80"/>
      <c r="G28" s="81"/>
      <c r="H28" s="20" t="s">
        <v>92</v>
      </c>
      <c r="I28" s="21"/>
      <c r="J28" s="80"/>
      <c r="K28" s="81"/>
      <c r="L28" s="3"/>
      <c r="M28" s="10" t="str">
        <f t="shared" si="17"/>
        <v/>
      </c>
      <c r="N28" s="10" t="str">
        <f t="shared" si="18"/>
        <v/>
      </c>
      <c r="O28" s="10" t="str">
        <f t="shared" si="0"/>
        <v/>
      </c>
      <c r="P28" s="10" t="str">
        <f t="shared" si="1"/>
        <v/>
      </c>
      <c r="Q28" s="10" t="str">
        <f t="shared" si="2"/>
        <v/>
      </c>
      <c r="R28" s="1" t="str">
        <f t="shared" si="3"/>
        <v/>
      </c>
      <c r="S28" s="1" t="str">
        <f t="shared" si="4"/>
        <v/>
      </c>
      <c r="T28" s="1" t="str">
        <f t="shared" si="5"/>
        <v/>
      </c>
      <c r="U28" s="1" t="str">
        <f t="shared" si="6"/>
        <v/>
      </c>
      <c r="V28" t="str">
        <f t="shared" si="7"/>
        <v/>
      </c>
      <c r="W28" s="10" t="str">
        <f t="shared" si="8"/>
        <v/>
      </c>
      <c r="X28" s="10" t="str">
        <f t="shared" si="9"/>
        <v/>
      </c>
      <c r="Y28" s="10" t="str">
        <f t="shared" si="10"/>
        <v/>
      </c>
      <c r="Z28" s="10" t="str">
        <f t="shared" si="11"/>
        <v/>
      </c>
      <c r="AA28" s="10" t="str">
        <f t="shared" si="12"/>
        <v/>
      </c>
      <c r="AB28" s="10" t="str">
        <f t="shared" si="13"/>
        <v/>
      </c>
      <c r="AC28" s="10" t="str">
        <f t="shared" si="19"/>
        <v/>
      </c>
      <c r="AD28" s="10" t="str">
        <f t="shared" si="14"/>
        <v/>
      </c>
      <c r="AE28" s="10" t="str">
        <f t="shared" si="15"/>
        <v/>
      </c>
      <c r="AF28" s="10" t="str">
        <f t="shared" si="20"/>
        <v/>
      </c>
      <c r="AG28" s="10" t="str">
        <f t="shared" si="21"/>
        <v/>
      </c>
      <c r="AH28" s="10" t="str">
        <f t="shared" si="22"/>
        <v/>
      </c>
      <c r="AI28" s="10" t="str">
        <f t="shared" si="16"/>
        <v/>
      </c>
      <c r="AJ28" s="10" t="str">
        <f t="shared" si="23"/>
        <v/>
      </c>
    </row>
    <row r="29" spans="1:36" ht="22.5" customHeight="1" x14ac:dyDescent="0.2">
      <c r="A29" s="94">
        <v>20</v>
      </c>
      <c r="B29" s="258" t="s">
        <v>32</v>
      </c>
      <c r="C29" s="259"/>
      <c r="D29" s="259"/>
      <c r="E29" s="260"/>
      <c r="F29" s="80"/>
      <c r="G29" s="81"/>
      <c r="H29" s="20" t="s">
        <v>36</v>
      </c>
      <c r="I29" s="21"/>
      <c r="J29" s="80"/>
      <c r="K29" s="81"/>
      <c r="L29" s="3"/>
      <c r="M29" s="10" t="str">
        <f t="shared" si="17"/>
        <v/>
      </c>
      <c r="N29" s="10" t="str">
        <f t="shared" si="18"/>
        <v/>
      </c>
      <c r="O29" s="10" t="str">
        <f t="shared" si="0"/>
        <v/>
      </c>
      <c r="P29" s="10" t="str">
        <f t="shared" si="1"/>
        <v/>
      </c>
      <c r="Q29" s="10" t="str">
        <f t="shared" si="2"/>
        <v/>
      </c>
      <c r="R29" s="1" t="str">
        <f t="shared" si="3"/>
        <v/>
      </c>
      <c r="S29" s="1" t="str">
        <f t="shared" si="4"/>
        <v/>
      </c>
      <c r="T29" s="1" t="str">
        <f t="shared" si="5"/>
        <v/>
      </c>
      <c r="U29" s="1" t="str">
        <f t="shared" si="6"/>
        <v/>
      </c>
      <c r="V29" t="str">
        <f t="shared" si="7"/>
        <v/>
      </c>
      <c r="W29" s="10" t="str">
        <f t="shared" si="8"/>
        <v/>
      </c>
      <c r="X29" s="10" t="str">
        <f t="shared" si="9"/>
        <v/>
      </c>
      <c r="Y29" s="10" t="str">
        <f t="shared" si="10"/>
        <v/>
      </c>
      <c r="Z29" s="10" t="str">
        <f t="shared" si="11"/>
        <v/>
      </c>
      <c r="AA29" s="10" t="str">
        <f t="shared" si="12"/>
        <v/>
      </c>
      <c r="AB29" s="10" t="str">
        <f t="shared" si="13"/>
        <v/>
      </c>
      <c r="AC29" s="10" t="str">
        <f t="shared" si="19"/>
        <v/>
      </c>
      <c r="AD29" s="10" t="str">
        <f t="shared" si="14"/>
        <v/>
      </c>
      <c r="AE29" s="10" t="str">
        <f t="shared" si="15"/>
        <v/>
      </c>
      <c r="AF29" s="10" t="str">
        <f t="shared" si="20"/>
        <v/>
      </c>
      <c r="AG29" s="10" t="str">
        <f t="shared" si="21"/>
        <v/>
      </c>
      <c r="AH29" s="10" t="str">
        <f t="shared" si="22"/>
        <v/>
      </c>
      <c r="AI29" s="10" t="str">
        <f t="shared" si="16"/>
        <v/>
      </c>
      <c r="AJ29" s="10" t="str">
        <f t="shared" si="23"/>
        <v/>
      </c>
    </row>
    <row r="30" spans="1:36" ht="22.5" customHeight="1" x14ac:dyDescent="0.2">
      <c r="A30" s="94">
        <v>21</v>
      </c>
      <c r="B30" s="258" t="s">
        <v>95</v>
      </c>
      <c r="C30" s="259"/>
      <c r="D30" s="259"/>
      <c r="E30" s="260"/>
      <c r="F30" s="80"/>
      <c r="G30" s="81"/>
      <c r="H30" s="20" t="s">
        <v>96</v>
      </c>
      <c r="I30" s="21"/>
      <c r="J30" s="80"/>
      <c r="K30" s="81"/>
      <c r="L30" s="3"/>
      <c r="M30" s="10" t="str">
        <f t="shared" si="17"/>
        <v/>
      </c>
      <c r="N30" s="10" t="str">
        <f t="shared" si="18"/>
        <v/>
      </c>
      <c r="O30" s="10" t="str">
        <f t="shared" si="0"/>
        <v/>
      </c>
      <c r="P30" s="10" t="str">
        <f t="shared" si="1"/>
        <v/>
      </c>
      <c r="Q30" s="10" t="str">
        <f t="shared" si="2"/>
        <v/>
      </c>
      <c r="R30" s="1" t="str">
        <f t="shared" si="3"/>
        <v/>
      </c>
      <c r="S30" s="1" t="str">
        <f t="shared" si="4"/>
        <v/>
      </c>
      <c r="T30" s="1" t="str">
        <f t="shared" si="5"/>
        <v/>
      </c>
      <c r="U30" s="1" t="str">
        <f t="shared" si="6"/>
        <v/>
      </c>
      <c r="V30" t="str">
        <f t="shared" si="7"/>
        <v/>
      </c>
      <c r="W30" s="10" t="str">
        <f t="shared" si="8"/>
        <v/>
      </c>
      <c r="X30" s="10" t="str">
        <f t="shared" si="9"/>
        <v/>
      </c>
      <c r="Y30" s="10" t="str">
        <f t="shared" si="10"/>
        <v/>
      </c>
      <c r="Z30" s="10" t="str">
        <f t="shared" si="11"/>
        <v/>
      </c>
      <c r="AA30" s="10" t="str">
        <f t="shared" si="12"/>
        <v/>
      </c>
      <c r="AB30" s="10" t="str">
        <f t="shared" si="13"/>
        <v/>
      </c>
      <c r="AC30" s="10" t="str">
        <f t="shared" si="19"/>
        <v/>
      </c>
      <c r="AD30" s="10" t="str">
        <f t="shared" si="14"/>
        <v/>
      </c>
      <c r="AE30" s="10" t="str">
        <f t="shared" si="15"/>
        <v/>
      </c>
      <c r="AF30" s="10" t="str">
        <f t="shared" si="20"/>
        <v/>
      </c>
      <c r="AG30" s="10" t="str">
        <f t="shared" si="21"/>
        <v/>
      </c>
      <c r="AH30" s="10" t="str">
        <f t="shared" si="22"/>
        <v/>
      </c>
      <c r="AI30" s="10" t="str">
        <f t="shared" si="16"/>
        <v/>
      </c>
      <c r="AJ30" s="10" t="str">
        <f t="shared" si="23"/>
        <v/>
      </c>
    </row>
    <row r="31" spans="1:36" ht="22.5" customHeight="1" x14ac:dyDescent="0.2">
      <c r="A31" s="94">
        <v>22</v>
      </c>
      <c r="B31" s="258" t="s">
        <v>97</v>
      </c>
      <c r="C31" s="259"/>
      <c r="D31" s="259"/>
      <c r="E31" s="260"/>
      <c r="F31" s="80"/>
      <c r="G31" s="81"/>
      <c r="H31" s="20" t="s">
        <v>98</v>
      </c>
      <c r="I31" s="20" t="s">
        <v>37</v>
      </c>
      <c r="J31" s="80"/>
      <c r="K31" s="81"/>
      <c r="L31" s="3"/>
      <c r="M31" s="10" t="str">
        <f t="shared" si="17"/>
        <v/>
      </c>
      <c r="N31" s="10" t="str">
        <f t="shared" si="18"/>
        <v/>
      </c>
      <c r="O31" s="10" t="str">
        <f t="shared" si="0"/>
        <v/>
      </c>
      <c r="P31" s="10" t="str">
        <f t="shared" si="1"/>
        <v/>
      </c>
      <c r="Q31" s="10" t="str">
        <f t="shared" si="2"/>
        <v/>
      </c>
      <c r="R31" s="1" t="str">
        <f t="shared" si="3"/>
        <v/>
      </c>
      <c r="S31" s="1" t="str">
        <f t="shared" si="4"/>
        <v/>
      </c>
      <c r="T31" s="1" t="str">
        <f t="shared" si="5"/>
        <v/>
      </c>
      <c r="U31" s="1" t="str">
        <f t="shared" si="6"/>
        <v/>
      </c>
      <c r="V31" t="str">
        <f t="shared" si="7"/>
        <v/>
      </c>
      <c r="W31" s="10" t="str">
        <f t="shared" si="8"/>
        <v/>
      </c>
      <c r="X31" s="10" t="str">
        <f t="shared" si="9"/>
        <v/>
      </c>
      <c r="Y31" s="10" t="str">
        <f t="shared" si="10"/>
        <v/>
      </c>
      <c r="Z31" s="10" t="str">
        <f t="shared" si="11"/>
        <v/>
      </c>
      <c r="AA31" s="10" t="str">
        <f t="shared" si="12"/>
        <v/>
      </c>
      <c r="AB31" s="10" t="str">
        <f t="shared" si="13"/>
        <v/>
      </c>
      <c r="AC31" s="10" t="str">
        <f t="shared" si="19"/>
        <v/>
      </c>
      <c r="AD31" s="10" t="str">
        <f t="shared" si="14"/>
        <v/>
      </c>
      <c r="AE31" s="10" t="str">
        <f t="shared" si="15"/>
        <v/>
      </c>
      <c r="AF31" s="10" t="str">
        <f t="shared" si="20"/>
        <v/>
      </c>
      <c r="AG31" s="10" t="str">
        <f t="shared" si="21"/>
        <v/>
      </c>
      <c r="AH31" s="10" t="str">
        <f t="shared" si="22"/>
        <v/>
      </c>
      <c r="AI31" s="10" t="str">
        <f t="shared" si="16"/>
        <v/>
      </c>
      <c r="AJ31" s="10" t="str">
        <f t="shared" si="23"/>
        <v/>
      </c>
    </row>
    <row r="32" spans="1:36" ht="22.5" customHeight="1" x14ac:dyDescent="0.2">
      <c r="A32" s="94">
        <v>23</v>
      </c>
      <c r="B32" s="258" t="s">
        <v>99</v>
      </c>
      <c r="C32" s="259"/>
      <c r="D32" s="259"/>
      <c r="E32" s="260"/>
      <c r="F32" s="80"/>
      <c r="G32" s="81"/>
      <c r="H32" s="20" t="s">
        <v>100</v>
      </c>
      <c r="I32" s="20" t="s">
        <v>37</v>
      </c>
      <c r="J32" s="80"/>
      <c r="K32" s="81"/>
      <c r="L32" s="3"/>
      <c r="M32" s="10" t="str">
        <f t="shared" si="17"/>
        <v/>
      </c>
      <c r="N32" s="10" t="str">
        <f t="shared" si="18"/>
        <v/>
      </c>
      <c r="O32" s="10" t="str">
        <f t="shared" si="0"/>
        <v/>
      </c>
      <c r="P32" s="10" t="str">
        <f t="shared" si="1"/>
        <v/>
      </c>
      <c r="Q32" s="10" t="str">
        <f t="shared" si="2"/>
        <v/>
      </c>
      <c r="R32" s="1" t="str">
        <f t="shared" si="3"/>
        <v/>
      </c>
      <c r="S32" s="1" t="str">
        <f t="shared" si="4"/>
        <v/>
      </c>
      <c r="T32" s="1" t="str">
        <f t="shared" si="5"/>
        <v/>
      </c>
      <c r="U32" s="1" t="str">
        <f t="shared" si="6"/>
        <v/>
      </c>
      <c r="V32" t="str">
        <f t="shared" si="7"/>
        <v/>
      </c>
      <c r="W32" s="10" t="str">
        <f t="shared" si="8"/>
        <v/>
      </c>
      <c r="X32" s="10" t="str">
        <f t="shared" si="9"/>
        <v/>
      </c>
      <c r="Y32" s="10" t="str">
        <f t="shared" si="10"/>
        <v/>
      </c>
      <c r="Z32" s="10" t="str">
        <f t="shared" si="11"/>
        <v/>
      </c>
      <c r="AA32" s="10" t="str">
        <f t="shared" si="12"/>
        <v/>
      </c>
      <c r="AB32" s="10" t="str">
        <f t="shared" si="13"/>
        <v/>
      </c>
      <c r="AC32" s="10" t="str">
        <f t="shared" si="19"/>
        <v/>
      </c>
      <c r="AD32" s="10" t="str">
        <f t="shared" si="14"/>
        <v/>
      </c>
      <c r="AE32" s="10" t="str">
        <f t="shared" si="15"/>
        <v/>
      </c>
      <c r="AF32" s="10" t="str">
        <f t="shared" si="20"/>
        <v/>
      </c>
      <c r="AG32" s="10" t="str">
        <f t="shared" si="21"/>
        <v/>
      </c>
      <c r="AH32" s="10" t="str">
        <f t="shared" si="22"/>
        <v/>
      </c>
      <c r="AI32" s="10" t="str">
        <f t="shared" si="16"/>
        <v/>
      </c>
      <c r="AJ32" s="10" t="str">
        <f t="shared" si="23"/>
        <v/>
      </c>
    </row>
    <row r="33" spans="1:36" ht="22.5" customHeight="1" x14ac:dyDescent="0.2">
      <c r="A33" s="94">
        <v>24</v>
      </c>
      <c r="B33" s="258"/>
      <c r="C33" s="259"/>
      <c r="D33" s="259"/>
      <c r="E33" s="260"/>
      <c r="F33" s="80"/>
      <c r="G33" s="81"/>
      <c r="H33" s="118"/>
      <c r="I33" s="103"/>
      <c r="J33" s="80"/>
      <c r="K33" s="81"/>
      <c r="L33" s="3"/>
      <c r="M33" s="10" t="str">
        <f t="shared" si="17"/>
        <v/>
      </c>
      <c r="N33" s="10" t="str">
        <f t="shared" si="18"/>
        <v/>
      </c>
      <c r="O33" s="10" t="str">
        <f t="shared" si="0"/>
        <v/>
      </c>
      <c r="P33" s="10" t="str">
        <f t="shared" si="1"/>
        <v/>
      </c>
      <c r="Q33" s="10" t="str">
        <f t="shared" si="2"/>
        <v/>
      </c>
      <c r="R33" s="1" t="str">
        <f t="shared" si="3"/>
        <v/>
      </c>
      <c r="S33" s="1" t="str">
        <f t="shared" si="4"/>
        <v/>
      </c>
      <c r="T33" s="1" t="str">
        <f t="shared" si="5"/>
        <v/>
      </c>
      <c r="U33" s="1" t="str">
        <f t="shared" si="6"/>
        <v/>
      </c>
      <c r="V33" t="str">
        <f t="shared" si="7"/>
        <v/>
      </c>
      <c r="W33" s="10" t="str">
        <f t="shared" si="8"/>
        <v/>
      </c>
      <c r="X33" s="10" t="str">
        <f t="shared" si="9"/>
        <v/>
      </c>
      <c r="Y33" s="10" t="str">
        <f t="shared" si="10"/>
        <v/>
      </c>
      <c r="Z33" s="10" t="str">
        <f t="shared" si="11"/>
        <v/>
      </c>
      <c r="AA33" s="10" t="str">
        <f t="shared" si="12"/>
        <v/>
      </c>
      <c r="AB33" s="10" t="str">
        <f t="shared" si="13"/>
        <v/>
      </c>
      <c r="AC33" s="10" t="str">
        <f t="shared" si="19"/>
        <v/>
      </c>
      <c r="AD33" s="10" t="str">
        <f t="shared" si="14"/>
        <v/>
      </c>
      <c r="AE33" s="10" t="str">
        <f t="shared" si="15"/>
        <v/>
      </c>
      <c r="AF33" s="10" t="str">
        <f t="shared" si="20"/>
        <v/>
      </c>
      <c r="AG33" s="10" t="str">
        <f t="shared" si="21"/>
        <v/>
      </c>
      <c r="AH33" s="10" t="str">
        <f t="shared" si="22"/>
        <v/>
      </c>
      <c r="AI33" s="10" t="str">
        <f t="shared" si="16"/>
        <v/>
      </c>
      <c r="AJ33" s="10" t="str">
        <f t="shared" si="23"/>
        <v/>
      </c>
    </row>
    <row r="34" spans="1:36" ht="22.5" customHeight="1" x14ac:dyDescent="0.2">
      <c r="A34" s="94">
        <v>25</v>
      </c>
      <c r="B34" s="100"/>
      <c r="C34" s="101"/>
      <c r="D34" s="101"/>
      <c r="E34" s="102"/>
      <c r="F34" s="80"/>
      <c r="G34" s="81"/>
      <c r="H34" s="118"/>
      <c r="I34" s="103"/>
      <c r="J34" s="80"/>
      <c r="K34" s="81"/>
      <c r="L34" s="3"/>
      <c r="M34" s="10" t="str">
        <f t="shared" si="17"/>
        <v/>
      </c>
      <c r="N34" s="10" t="str">
        <f t="shared" si="18"/>
        <v/>
      </c>
      <c r="O34" s="10" t="str">
        <f t="shared" si="0"/>
        <v/>
      </c>
      <c r="P34" s="10" t="str">
        <f t="shared" si="1"/>
        <v/>
      </c>
      <c r="Q34" s="10" t="str">
        <f t="shared" si="2"/>
        <v/>
      </c>
      <c r="R34" s="1" t="str">
        <f t="shared" si="3"/>
        <v/>
      </c>
      <c r="S34" s="1" t="str">
        <f t="shared" si="4"/>
        <v/>
      </c>
      <c r="T34" s="1" t="str">
        <f t="shared" si="5"/>
        <v/>
      </c>
      <c r="U34" s="1" t="str">
        <f t="shared" si="6"/>
        <v/>
      </c>
      <c r="V34" t="str">
        <f t="shared" si="7"/>
        <v/>
      </c>
      <c r="W34" s="10" t="str">
        <f t="shared" si="8"/>
        <v/>
      </c>
      <c r="X34" s="10" t="str">
        <f t="shared" si="9"/>
        <v/>
      </c>
      <c r="Y34" s="10" t="str">
        <f t="shared" si="10"/>
        <v/>
      </c>
      <c r="Z34" s="10" t="str">
        <f t="shared" si="11"/>
        <v/>
      </c>
      <c r="AA34" s="10" t="str">
        <f t="shared" si="12"/>
        <v/>
      </c>
      <c r="AB34" s="10" t="str">
        <f t="shared" si="13"/>
        <v/>
      </c>
      <c r="AC34" s="10" t="str">
        <f t="shared" si="19"/>
        <v/>
      </c>
      <c r="AD34" s="10" t="str">
        <f t="shared" si="14"/>
        <v/>
      </c>
      <c r="AE34" s="10" t="str">
        <f t="shared" si="15"/>
        <v/>
      </c>
      <c r="AF34" s="10" t="str">
        <f t="shared" si="20"/>
        <v/>
      </c>
      <c r="AG34" s="10" t="str">
        <f t="shared" si="21"/>
        <v/>
      </c>
      <c r="AH34" s="10" t="str">
        <f t="shared" si="22"/>
        <v/>
      </c>
      <c r="AI34" s="10" t="str">
        <f t="shared" si="16"/>
        <v/>
      </c>
      <c r="AJ34" s="10" t="str">
        <f t="shared" si="23"/>
        <v/>
      </c>
    </row>
    <row r="35" spans="1:36" ht="22.5" customHeight="1" x14ac:dyDescent="0.2">
      <c r="A35" s="94">
        <v>26</v>
      </c>
      <c r="B35" s="100"/>
      <c r="C35" s="101"/>
      <c r="D35" s="101"/>
      <c r="E35" s="102"/>
      <c r="F35" s="80"/>
      <c r="G35" s="81"/>
      <c r="H35" s="118"/>
      <c r="I35" s="103"/>
      <c r="J35" s="80"/>
      <c r="K35" s="81"/>
      <c r="L35" s="3"/>
      <c r="M35" s="10" t="str">
        <f t="shared" si="17"/>
        <v/>
      </c>
      <c r="N35" s="10" t="str">
        <f t="shared" si="18"/>
        <v/>
      </c>
      <c r="O35" s="10" t="str">
        <f t="shared" si="0"/>
        <v/>
      </c>
      <c r="P35" s="10" t="str">
        <f t="shared" si="1"/>
        <v/>
      </c>
      <c r="Q35" s="10" t="str">
        <f t="shared" si="2"/>
        <v/>
      </c>
      <c r="R35" s="1" t="str">
        <f t="shared" si="3"/>
        <v/>
      </c>
      <c r="S35" s="1" t="str">
        <f t="shared" si="4"/>
        <v/>
      </c>
      <c r="T35" s="1" t="str">
        <f t="shared" si="5"/>
        <v/>
      </c>
      <c r="U35" s="1" t="str">
        <f t="shared" si="6"/>
        <v/>
      </c>
      <c r="V35" t="str">
        <f t="shared" si="7"/>
        <v/>
      </c>
      <c r="W35" s="10" t="str">
        <f t="shared" si="8"/>
        <v/>
      </c>
      <c r="X35" s="10" t="str">
        <f t="shared" si="9"/>
        <v/>
      </c>
      <c r="Y35" s="10" t="str">
        <f t="shared" si="10"/>
        <v/>
      </c>
      <c r="Z35" s="10" t="str">
        <f t="shared" si="11"/>
        <v/>
      </c>
      <c r="AA35" s="10" t="str">
        <f t="shared" si="12"/>
        <v/>
      </c>
      <c r="AB35" s="10" t="str">
        <f t="shared" si="13"/>
        <v/>
      </c>
      <c r="AC35" s="10" t="str">
        <f t="shared" si="19"/>
        <v/>
      </c>
      <c r="AD35" s="10" t="str">
        <f t="shared" si="14"/>
        <v/>
      </c>
      <c r="AE35" s="10" t="str">
        <f t="shared" si="15"/>
        <v/>
      </c>
      <c r="AF35" s="10" t="str">
        <f t="shared" si="20"/>
        <v/>
      </c>
      <c r="AG35" s="10" t="str">
        <f t="shared" si="21"/>
        <v/>
      </c>
      <c r="AH35" s="10" t="str">
        <f t="shared" si="22"/>
        <v/>
      </c>
      <c r="AI35" s="10" t="str">
        <f t="shared" si="16"/>
        <v/>
      </c>
      <c r="AJ35" s="10" t="str">
        <f t="shared" si="23"/>
        <v/>
      </c>
    </row>
    <row r="36" spans="1:36" ht="22.5" customHeight="1" x14ac:dyDescent="0.2">
      <c r="A36" s="94">
        <v>27</v>
      </c>
      <c r="B36" s="100"/>
      <c r="C36" s="101"/>
      <c r="D36" s="101"/>
      <c r="E36" s="102"/>
      <c r="F36" s="80"/>
      <c r="G36" s="81"/>
      <c r="H36" s="118"/>
      <c r="I36" s="103"/>
      <c r="J36" s="80"/>
      <c r="K36" s="81"/>
      <c r="L36" s="3"/>
      <c r="M36" s="10" t="str">
        <f t="shared" si="17"/>
        <v/>
      </c>
      <c r="N36" s="10" t="str">
        <f t="shared" si="18"/>
        <v/>
      </c>
      <c r="O36" s="10" t="str">
        <f t="shared" si="0"/>
        <v/>
      </c>
      <c r="P36" s="10" t="str">
        <f t="shared" si="1"/>
        <v/>
      </c>
      <c r="Q36" s="10" t="str">
        <f t="shared" si="2"/>
        <v/>
      </c>
      <c r="R36" s="1" t="str">
        <f t="shared" si="3"/>
        <v/>
      </c>
      <c r="S36" s="1" t="str">
        <f t="shared" si="4"/>
        <v/>
      </c>
      <c r="T36" s="1" t="str">
        <f t="shared" si="5"/>
        <v/>
      </c>
      <c r="U36" s="1" t="str">
        <f t="shared" si="6"/>
        <v/>
      </c>
      <c r="V36" t="str">
        <f t="shared" si="7"/>
        <v/>
      </c>
      <c r="W36" s="10" t="str">
        <f t="shared" si="8"/>
        <v/>
      </c>
      <c r="X36" s="10" t="str">
        <f t="shared" si="9"/>
        <v/>
      </c>
      <c r="Y36" s="10" t="str">
        <f t="shared" si="10"/>
        <v/>
      </c>
      <c r="Z36" s="10" t="str">
        <f t="shared" si="11"/>
        <v/>
      </c>
      <c r="AA36" s="10" t="str">
        <f t="shared" si="12"/>
        <v/>
      </c>
      <c r="AB36" s="10" t="str">
        <f t="shared" si="13"/>
        <v/>
      </c>
      <c r="AC36" s="10" t="str">
        <f t="shared" si="19"/>
        <v/>
      </c>
      <c r="AD36" s="10" t="str">
        <f t="shared" si="14"/>
        <v/>
      </c>
      <c r="AE36" s="10" t="str">
        <f t="shared" si="15"/>
        <v/>
      </c>
      <c r="AF36" s="10" t="str">
        <f t="shared" si="20"/>
        <v/>
      </c>
      <c r="AG36" s="10" t="str">
        <f t="shared" si="21"/>
        <v/>
      </c>
      <c r="AH36" s="10" t="str">
        <f t="shared" si="22"/>
        <v/>
      </c>
      <c r="AI36" s="10" t="str">
        <f t="shared" si="16"/>
        <v/>
      </c>
      <c r="AJ36" s="10" t="str">
        <f t="shared" si="23"/>
        <v/>
      </c>
    </row>
    <row r="37" spans="1:36" ht="22.5" customHeight="1" x14ac:dyDescent="0.2">
      <c r="A37" s="94">
        <v>28</v>
      </c>
      <c r="B37" s="100"/>
      <c r="C37" s="101"/>
      <c r="D37" s="101"/>
      <c r="E37" s="102"/>
      <c r="F37" s="80"/>
      <c r="G37" s="81"/>
      <c r="H37" s="118"/>
      <c r="I37" s="103"/>
      <c r="J37" s="80"/>
      <c r="K37" s="81"/>
      <c r="L37" s="3"/>
      <c r="M37" s="10" t="str">
        <f t="shared" si="17"/>
        <v/>
      </c>
      <c r="N37" s="10" t="str">
        <f t="shared" si="18"/>
        <v/>
      </c>
      <c r="O37" s="10" t="str">
        <f t="shared" si="0"/>
        <v/>
      </c>
      <c r="P37" s="10" t="str">
        <f t="shared" si="1"/>
        <v/>
      </c>
      <c r="Q37" s="10" t="str">
        <f t="shared" si="2"/>
        <v/>
      </c>
      <c r="R37" s="1" t="str">
        <f t="shared" si="3"/>
        <v/>
      </c>
      <c r="S37" s="1" t="str">
        <f t="shared" si="4"/>
        <v/>
      </c>
      <c r="T37" s="1" t="str">
        <f t="shared" si="5"/>
        <v/>
      </c>
      <c r="U37" s="1" t="str">
        <f t="shared" si="6"/>
        <v/>
      </c>
      <c r="V37" t="str">
        <f t="shared" si="7"/>
        <v/>
      </c>
      <c r="W37" s="10" t="str">
        <f t="shared" si="8"/>
        <v/>
      </c>
      <c r="X37" s="10" t="str">
        <f t="shared" si="9"/>
        <v/>
      </c>
      <c r="Y37" s="10" t="str">
        <f t="shared" si="10"/>
        <v/>
      </c>
      <c r="Z37" s="10" t="str">
        <f t="shared" si="11"/>
        <v/>
      </c>
      <c r="AA37" s="10" t="str">
        <f t="shared" si="12"/>
        <v/>
      </c>
      <c r="AB37" s="10" t="str">
        <f t="shared" si="13"/>
        <v/>
      </c>
      <c r="AC37" s="10" t="str">
        <f t="shared" si="19"/>
        <v/>
      </c>
      <c r="AD37" s="10" t="str">
        <f t="shared" si="14"/>
        <v/>
      </c>
      <c r="AE37" s="10" t="str">
        <f t="shared" si="15"/>
        <v/>
      </c>
      <c r="AF37" s="10" t="str">
        <f t="shared" si="20"/>
        <v/>
      </c>
      <c r="AG37" s="10" t="str">
        <f t="shared" si="21"/>
        <v/>
      </c>
      <c r="AH37" s="10" t="str">
        <f t="shared" si="22"/>
        <v/>
      </c>
      <c r="AI37" s="10" t="str">
        <f t="shared" si="16"/>
        <v/>
      </c>
      <c r="AJ37" s="10" t="str">
        <f t="shared" si="23"/>
        <v/>
      </c>
    </row>
    <row r="38" spans="1:36" ht="22.5" customHeight="1" x14ac:dyDescent="0.2">
      <c r="A38" s="94">
        <v>29</v>
      </c>
      <c r="B38" s="100"/>
      <c r="C38" s="101"/>
      <c r="D38" s="101"/>
      <c r="E38" s="102"/>
      <c r="F38" s="80"/>
      <c r="G38" s="81"/>
      <c r="H38" s="118"/>
      <c r="I38" s="103"/>
      <c r="J38" s="80"/>
      <c r="K38" s="81"/>
      <c r="L38" s="3"/>
      <c r="M38" s="10" t="str">
        <f t="shared" si="17"/>
        <v/>
      </c>
      <c r="N38" s="10" t="str">
        <f t="shared" si="18"/>
        <v/>
      </c>
      <c r="O38" s="10" t="str">
        <f t="shared" si="0"/>
        <v/>
      </c>
      <c r="P38" s="10" t="str">
        <f t="shared" si="1"/>
        <v/>
      </c>
      <c r="Q38" s="10" t="str">
        <f t="shared" si="2"/>
        <v/>
      </c>
      <c r="R38" s="1" t="str">
        <f t="shared" si="3"/>
        <v/>
      </c>
      <c r="S38" s="1" t="str">
        <f t="shared" si="4"/>
        <v/>
      </c>
      <c r="T38" s="1" t="str">
        <f t="shared" si="5"/>
        <v/>
      </c>
      <c r="U38" s="1" t="str">
        <f t="shared" si="6"/>
        <v/>
      </c>
      <c r="V38" t="str">
        <f t="shared" si="7"/>
        <v/>
      </c>
      <c r="W38" s="10" t="str">
        <f t="shared" si="8"/>
        <v/>
      </c>
      <c r="X38" s="10" t="str">
        <f t="shared" si="9"/>
        <v/>
      </c>
      <c r="Y38" s="10" t="str">
        <f t="shared" si="10"/>
        <v/>
      </c>
      <c r="Z38" s="10" t="str">
        <f t="shared" si="11"/>
        <v/>
      </c>
      <c r="AA38" s="10" t="str">
        <f t="shared" si="12"/>
        <v/>
      </c>
      <c r="AB38" s="10" t="str">
        <f t="shared" si="13"/>
        <v/>
      </c>
      <c r="AC38" s="10" t="str">
        <f t="shared" si="19"/>
        <v/>
      </c>
      <c r="AD38" s="10" t="str">
        <f t="shared" si="14"/>
        <v/>
      </c>
      <c r="AE38" s="10" t="str">
        <f t="shared" si="15"/>
        <v/>
      </c>
      <c r="AF38" s="10" t="str">
        <f t="shared" si="20"/>
        <v/>
      </c>
      <c r="AG38" s="10" t="str">
        <f t="shared" si="21"/>
        <v/>
      </c>
      <c r="AH38" s="10" t="str">
        <f t="shared" si="22"/>
        <v/>
      </c>
      <c r="AI38" s="10" t="str">
        <f t="shared" si="16"/>
        <v/>
      </c>
      <c r="AJ38" s="10" t="str">
        <f t="shared" si="23"/>
        <v/>
      </c>
    </row>
    <row r="39" spans="1:36" ht="22.5" customHeight="1" x14ac:dyDescent="0.2">
      <c r="A39" s="94">
        <v>30</v>
      </c>
      <c r="B39" s="100"/>
      <c r="C39" s="101"/>
      <c r="D39" s="101"/>
      <c r="E39" s="102"/>
      <c r="F39" s="80"/>
      <c r="G39" s="81"/>
      <c r="H39" s="118"/>
      <c r="I39" s="103"/>
      <c r="J39" s="80"/>
      <c r="K39" s="81"/>
      <c r="L39" s="3"/>
      <c r="M39" s="10" t="str">
        <f t="shared" si="17"/>
        <v/>
      </c>
      <c r="N39" s="10" t="str">
        <f t="shared" si="18"/>
        <v/>
      </c>
      <c r="O39" s="10" t="str">
        <f t="shared" si="0"/>
        <v/>
      </c>
      <c r="P39" s="10" t="str">
        <f t="shared" si="1"/>
        <v/>
      </c>
      <c r="Q39" s="10" t="str">
        <f t="shared" si="2"/>
        <v/>
      </c>
      <c r="R39" s="1" t="str">
        <f t="shared" si="3"/>
        <v/>
      </c>
      <c r="S39" s="1" t="str">
        <f t="shared" si="4"/>
        <v/>
      </c>
      <c r="T39" s="1" t="str">
        <f t="shared" si="5"/>
        <v/>
      </c>
      <c r="U39" s="1" t="str">
        <f t="shared" si="6"/>
        <v/>
      </c>
      <c r="V39" t="str">
        <f t="shared" si="7"/>
        <v/>
      </c>
      <c r="W39" s="10" t="str">
        <f t="shared" si="8"/>
        <v/>
      </c>
      <c r="X39" s="10" t="str">
        <f t="shared" si="9"/>
        <v/>
      </c>
      <c r="Y39" s="10" t="str">
        <f t="shared" si="10"/>
        <v/>
      </c>
      <c r="Z39" s="10" t="str">
        <f t="shared" si="11"/>
        <v/>
      </c>
      <c r="AA39" s="10" t="str">
        <f t="shared" si="12"/>
        <v/>
      </c>
      <c r="AB39" s="10" t="str">
        <f t="shared" si="13"/>
        <v/>
      </c>
      <c r="AC39" s="10" t="str">
        <f t="shared" si="19"/>
        <v/>
      </c>
      <c r="AD39" s="10" t="str">
        <f t="shared" si="14"/>
        <v/>
      </c>
      <c r="AE39" s="10" t="str">
        <f t="shared" si="15"/>
        <v/>
      </c>
      <c r="AF39" s="10" t="str">
        <f t="shared" si="20"/>
        <v/>
      </c>
      <c r="AG39" s="10" t="str">
        <f t="shared" si="21"/>
        <v/>
      </c>
      <c r="AH39" s="10" t="str">
        <f t="shared" si="22"/>
        <v/>
      </c>
      <c r="AI39" s="10" t="str">
        <f t="shared" si="16"/>
        <v/>
      </c>
      <c r="AJ39" s="10" t="str">
        <f t="shared" si="23"/>
        <v/>
      </c>
    </row>
    <row r="40" spans="1:36" ht="22.5" customHeight="1" x14ac:dyDescent="0.2">
      <c r="A40" s="94">
        <v>31</v>
      </c>
      <c r="B40" s="100"/>
      <c r="C40" s="101"/>
      <c r="D40" s="101"/>
      <c r="E40" s="102"/>
      <c r="F40" s="80"/>
      <c r="G40" s="81"/>
      <c r="H40" s="118"/>
      <c r="I40" s="103"/>
      <c r="J40" s="80"/>
      <c r="K40" s="81"/>
      <c r="L40" s="3"/>
      <c r="M40" s="10" t="str">
        <f t="shared" si="17"/>
        <v/>
      </c>
      <c r="N40" s="10" t="str">
        <f t="shared" si="18"/>
        <v/>
      </c>
      <c r="O40" s="10" t="str">
        <f t="shared" si="0"/>
        <v/>
      </c>
      <c r="P40" s="10" t="str">
        <f t="shared" si="1"/>
        <v/>
      </c>
      <c r="Q40" s="10" t="str">
        <f t="shared" si="2"/>
        <v/>
      </c>
      <c r="R40" s="1" t="str">
        <f t="shared" si="3"/>
        <v/>
      </c>
      <c r="S40" s="1" t="str">
        <f t="shared" si="4"/>
        <v/>
      </c>
      <c r="T40" s="1" t="str">
        <f t="shared" si="5"/>
        <v/>
      </c>
      <c r="U40" s="1" t="str">
        <f t="shared" si="6"/>
        <v/>
      </c>
      <c r="V40" t="str">
        <f t="shared" si="7"/>
        <v/>
      </c>
      <c r="W40" s="10" t="str">
        <f t="shared" si="8"/>
        <v/>
      </c>
      <c r="X40" s="10" t="str">
        <f t="shared" si="9"/>
        <v/>
      </c>
      <c r="Y40" s="10" t="str">
        <f t="shared" si="10"/>
        <v/>
      </c>
      <c r="Z40" s="10" t="str">
        <f t="shared" si="11"/>
        <v/>
      </c>
      <c r="AA40" s="10" t="str">
        <f t="shared" si="12"/>
        <v/>
      </c>
      <c r="AB40" s="10" t="str">
        <f t="shared" si="13"/>
        <v/>
      </c>
      <c r="AC40" s="10" t="str">
        <f t="shared" si="19"/>
        <v/>
      </c>
      <c r="AD40" s="10" t="str">
        <f t="shared" si="14"/>
        <v/>
      </c>
      <c r="AE40" s="10" t="str">
        <f t="shared" si="15"/>
        <v/>
      </c>
      <c r="AF40" s="10" t="str">
        <f t="shared" si="20"/>
        <v/>
      </c>
      <c r="AG40" s="10" t="str">
        <f t="shared" si="21"/>
        <v/>
      </c>
      <c r="AH40" s="10" t="str">
        <f t="shared" si="22"/>
        <v/>
      </c>
      <c r="AI40" s="10" t="str">
        <f t="shared" si="16"/>
        <v/>
      </c>
      <c r="AJ40" s="10" t="str">
        <f t="shared" si="23"/>
        <v/>
      </c>
    </row>
    <row r="41" spans="1:36" ht="22.5" customHeight="1" x14ac:dyDescent="0.2">
      <c r="A41" s="94">
        <v>32</v>
      </c>
      <c r="B41" s="114"/>
      <c r="C41" s="101"/>
      <c r="D41" s="101"/>
      <c r="E41" s="102"/>
      <c r="F41" s="80"/>
      <c r="G41" s="81"/>
      <c r="H41" s="81"/>
      <c r="I41" s="81"/>
      <c r="J41" s="80"/>
      <c r="K41" s="81"/>
      <c r="L41" s="3"/>
      <c r="M41" s="10" t="str">
        <f t="shared" si="17"/>
        <v/>
      </c>
      <c r="N41" s="10" t="str">
        <f t="shared" si="18"/>
        <v/>
      </c>
      <c r="O41" s="10" t="str">
        <f t="shared" si="0"/>
        <v/>
      </c>
      <c r="P41" s="10" t="str">
        <f t="shared" si="1"/>
        <v/>
      </c>
      <c r="Q41" s="10" t="str">
        <f t="shared" si="2"/>
        <v/>
      </c>
      <c r="R41" s="1" t="str">
        <f t="shared" si="3"/>
        <v/>
      </c>
      <c r="S41" s="1" t="str">
        <f t="shared" si="4"/>
        <v/>
      </c>
      <c r="T41" s="1" t="str">
        <f t="shared" si="5"/>
        <v/>
      </c>
      <c r="U41" s="1" t="str">
        <f t="shared" si="6"/>
        <v/>
      </c>
      <c r="V41" t="str">
        <f t="shared" si="7"/>
        <v/>
      </c>
      <c r="W41" s="10" t="str">
        <f t="shared" si="8"/>
        <v/>
      </c>
      <c r="X41" s="10" t="str">
        <f t="shared" si="9"/>
        <v/>
      </c>
      <c r="Y41" s="10" t="str">
        <f t="shared" si="10"/>
        <v/>
      </c>
      <c r="Z41" s="10" t="str">
        <f t="shared" si="11"/>
        <v/>
      </c>
      <c r="AA41" s="10" t="str">
        <f t="shared" si="12"/>
        <v/>
      </c>
      <c r="AB41" s="10" t="str">
        <f t="shared" si="13"/>
        <v/>
      </c>
      <c r="AC41" s="10" t="str">
        <f t="shared" si="19"/>
        <v/>
      </c>
      <c r="AD41" s="10" t="str">
        <f t="shared" si="14"/>
        <v/>
      </c>
      <c r="AE41" s="10" t="str">
        <f t="shared" si="15"/>
        <v/>
      </c>
      <c r="AF41" s="10" t="str">
        <f t="shared" si="20"/>
        <v/>
      </c>
      <c r="AG41" s="10" t="str">
        <f t="shared" si="21"/>
        <v/>
      </c>
      <c r="AH41" s="10" t="str">
        <f t="shared" si="22"/>
        <v/>
      </c>
      <c r="AI41" s="10" t="str">
        <f t="shared" si="16"/>
        <v/>
      </c>
      <c r="AJ41" s="10" t="str">
        <f t="shared" si="23"/>
        <v/>
      </c>
    </row>
    <row r="42" spans="1:36" ht="22.5" customHeight="1" x14ac:dyDescent="0.2">
      <c r="A42" s="94">
        <v>33</v>
      </c>
      <c r="B42" s="114"/>
      <c r="C42" s="101"/>
      <c r="D42" s="101"/>
      <c r="E42" s="102"/>
      <c r="F42" s="80"/>
      <c r="G42" s="81"/>
      <c r="H42" s="81"/>
      <c r="I42" s="81"/>
      <c r="J42" s="80"/>
      <c r="K42" s="81"/>
      <c r="L42" s="3"/>
      <c r="M42" s="10" t="str">
        <f t="shared" si="17"/>
        <v/>
      </c>
      <c r="N42" s="10" t="str">
        <f t="shared" si="18"/>
        <v/>
      </c>
      <c r="O42" s="10" t="str">
        <f t="shared" si="0"/>
        <v/>
      </c>
      <c r="P42" s="10" t="str">
        <f t="shared" si="1"/>
        <v/>
      </c>
      <c r="Q42" s="10" t="str">
        <f t="shared" si="2"/>
        <v/>
      </c>
      <c r="R42" s="1" t="str">
        <f t="shared" si="3"/>
        <v/>
      </c>
      <c r="S42" s="1" t="str">
        <f t="shared" si="4"/>
        <v/>
      </c>
      <c r="T42" s="1" t="str">
        <f t="shared" si="5"/>
        <v/>
      </c>
      <c r="U42" s="1" t="str">
        <f t="shared" si="6"/>
        <v/>
      </c>
      <c r="V42" t="str">
        <f t="shared" si="7"/>
        <v/>
      </c>
      <c r="W42" s="10" t="str">
        <f t="shared" si="8"/>
        <v/>
      </c>
      <c r="X42" s="10" t="str">
        <f t="shared" si="9"/>
        <v/>
      </c>
      <c r="Y42" s="10" t="str">
        <f t="shared" si="10"/>
        <v/>
      </c>
      <c r="Z42" s="10" t="str">
        <f t="shared" si="11"/>
        <v/>
      </c>
      <c r="AA42" s="10" t="str">
        <f t="shared" si="12"/>
        <v/>
      </c>
      <c r="AB42" s="10" t="str">
        <f t="shared" si="13"/>
        <v/>
      </c>
      <c r="AC42" s="10" t="str">
        <f t="shared" si="19"/>
        <v/>
      </c>
      <c r="AD42" s="10" t="str">
        <f t="shared" si="14"/>
        <v/>
      </c>
      <c r="AE42" s="10" t="str">
        <f t="shared" si="15"/>
        <v/>
      </c>
      <c r="AF42" s="10" t="str">
        <f t="shared" si="20"/>
        <v/>
      </c>
      <c r="AG42" s="10" t="str">
        <f t="shared" si="21"/>
        <v/>
      </c>
      <c r="AH42" s="10" t="str">
        <f t="shared" si="22"/>
        <v/>
      </c>
      <c r="AI42" s="10" t="str">
        <f t="shared" si="16"/>
        <v/>
      </c>
      <c r="AJ42" s="10" t="str">
        <f t="shared" si="23"/>
        <v/>
      </c>
    </row>
    <row r="43" spans="1:36" ht="22.5" customHeight="1" x14ac:dyDescent="0.2">
      <c r="A43" s="94">
        <v>34</v>
      </c>
      <c r="B43" s="114"/>
      <c r="C43" s="101"/>
      <c r="D43" s="101"/>
      <c r="E43" s="102"/>
      <c r="F43" s="82"/>
      <c r="G43" s="81"/>
      <c r="H43" s="81"/>
      <c r="I43" s="81"/>
      <c r="J43" s="80"/>
      <c r="K43" s="81"/>
      <c r="L43" s="3"/>
      <c r="M43" s="10" t="str">
        <f t="shared" si="17"/>
        <v/>
      </c>
      <c r="N43" s="10" t="str">
        <f t="shared" si="18"/>
        <v/>
      </c>
      <c r="O43" s="10" t="str">
        <f t="shared" si="0"/>
        <v/>
      </c>
      <c r="P43" s="10" t="str">
        <f t="shared" si="1"/>
        <v/>
      </c>
      <c r="Q43" s="10" t="str">
        <f t="shared" si="2"/>
        <v/>
      </c>
      <c r="R43" s="1" t="str">
        <f t="shared" si="3"/>
        <v/>
      </c>
      <c r="S43" s="1" t="str">
        <f t="shared" si="4"/>
        <v/>
      </c>
      <c r="T43" s="1" t="str">
        <f t="shared" si="5"/>
        <v/>
      </c>
      <c r="U43" s="1" t="str">
        <f t="shared" si="6"/>
        <v/>
      </c>
      <c r="V43" t="str">
        <f t="shared" si="7"/>
        <v/>
      </c>
      <c r="W43" s="10" t="str">
        <f t="shared" si="8"/>
        <v/>
      </c>
      <c r="X43" s="10" t="str">
        <f t="shared" si="9"/>
        <v/>
      </c>
      <c r="Y43" s="10" t="str">
        <f t="shared" si="10"/>
        <v/>
      </c>
      <c r="Z43" s="10" t="str">
        <f t="shared" si="11"/>
        <v/>
      </c>
      <c r="AA43" s="10" t="str">
        <f t="shared" si="12"/>
        <v/>
      </c>
      <c r="AB43" s="10" t="str">
        <f t="shared" si="13"/>
        <v/>
      </c>
      <c r="AC43" s="10" t="str">
        <f t="shared" si="19"/>
        <v/>
      </c>
      <c r="AD43" s="10" t="str">
        <f t="shared" si="14"/>
        <v/>
      </c>
      <c r="AE43" s="10" t="str">
        <f t="shared" si="15"/>
        <v/>
      </c>
      <c r="AF43" s="10" t="str">
        <f t="shared" si="20"/>
        <v/>
      </c>
      <c r="AG43" s="10" t="str">
        <f t="shared" si="21"/>
        <v/>
      </c>
      <c r="AH43" s="10" t="str">
        <f t="shared" si="22"/>
        <v/>
      </c>
      <c r="AI43" s="10" t="str">
        <f t="shared" si="16"/>
        <v/>
      </c>
      <c r="AJ43" s="10" t="str">
        <f t="shared" si="23"/>
        <v/>
      </c>
    </row>
    <row r="44" spans="1:36" ht="22.5" customHeight="1" x14ac:dyDescent="0.2">
      <c r="A44" s="94">
        <v>35</v>
      </c>
      <c r="B44" s="114"/>
      <c r="C44" s="101"/>
      <c r="D44" s="101"/>
      <c r="E44" s="102"/>
      <c r="F44" s="80"/>
      <c r="G44" s="81"/>
      <c r="H44" s="81"/>
      <c r="I44" s="81"/>
      <c r="J44" s="80"/>
      <c r="K44" s="81"/>
      <c r="L44" s="3"/>
      <c r="M44" s="10" t="str">
        <f t="shared" si="17"/>
        <v/>
      </c>
      <c r="N44" s="10" t="str">
        <f t="shared" si="18"/>
        <v/>
      </c>
      <c r="O44" s="10" t="str">
        <f t="shared" si="0"/>
        <v/>
      </c>
      <c r="P44" s="10" t="str">
        <f t="shared" si="1"/>
        <v/>
      </c>
      <c r="Q44" s="10" t="str">
        <f t="shared" si="2"/>
        <v/>
      </c>
      <c r="R44" s="1" t="str">
        <f t="shared" si="3"/>
        <v/>
      </c>
      <c r="S44" s="1" t="str">
        <f t="shared" si="4"/>
        <v/>
      </c>
      <c r="T44" s="1" t="str">
        <f t="shared" si="5"/>
        <v/>
      </c>
      <c r="U44" s="1" t="str">
        <f t="shared" si="6"/>
        <v/>
      </c>
      <c r="V44" t="str">
        <f t="shared" si="7"/>
        <v/>
      </c>
      <c r="W44" s="10" t="str">
        <f t="shared" si="8"/>
        <v/>
      </c>
      <c r="X44" s="10" t="str">
        <f t="shared" si="9"/>
        <v/>
      </c>
      <c r="Y44" s="10" t="str">
        <f t="shared" si="10"/>
        <v/>
      </c>
      <c r="Z44" s="10" t="str">
        <f t="shared" si="11"/>
        <v/>
      </c>
      <c r="AA44" s="10" t="str">
        <f t="shared" si="12"/>
        <v/>
      </c>
      <c r="AB44" s="10" t="str">
        <f t="shared" si="13"/>
        <v/>
      </c>
      <c r="AC44" s="10" t="str">
        <f t="shared" si="19"/>
        <v/>
      </c>
      <c r="AD44" s="10" t="str">
        <f t="shared" si="14"/>
        <v/>
      </c>
      <c r="AE44" s="10" t="str">
        <f t="shared" si="15"/>
        <v/>
      </c>
      <c r="AF44" s="10" t="str">
        <f t="shared" si="20"/>
        <v/>
      </c>
      <c r="AG44" s="10" t="str">
        <f t="shared" si="21"/>
        <v/>
      </c>
      <c r="AH44" s="10" t="str">
        <f t="shared" si="22"/>
        <v/>
      </c>
      <c r="AI44" s="10" t="str">
        <f t="shared" si="16"/>
        <v/>
      </c>
      <c r="AJ44" s="10" t="str">
        <f t="shared" si="23"/>
        <v/>
      </c>
    </row>
    <row r="45" spans="1:36" ht="22.5" customHeight="1" x14ac:dyDescent="0.2">
      <c r="A45" s="94">
        <v>36</v>
      </c>
      <c r="B45" s="114"/>
      <c r="C45" s="101"/>
      <c r="D45" s="101"/>
      <c r="E45" s="102"/>
      <c r="F45" s="80"/>
      <c r="G45" s="81"/>
      <c r="H45" s="81"/>
      <c r="I45" s="81"/>
      <c r="J45" s="80"/>
      <c r="K45" s="81"/>
      <c r="L45" s="3"/>
      <c r="M45" s="10" t="str">
        <f t="shared" si="17"/>
        <v/>
      </c>
      <c r="N45" s="10" t="str">
        <f t="shared" si="18"/>
        <v/>
      </c>
      <c r="O45" s="10" t="str">
        <f t="shared" si="0"/>
        <v/>
      </c>
      <c r="P45" s="10" t="str">
        <f t="shared" si="1"/>
        <v/>
      </c>
      <c r="Q45" s="10" t="str">
        <f t="shared" si="2"/>
        <v/>
      </c>
      <c r="R45" s="1" t="str">
        <f t="shared" si="3"/>
        <v/>
      </c>
      <c r="S45" s="1" t="str">
        <f t="shared" si="4"/>
        <v/>
      </c>
      <c r="T45" s="1" t="str">
        <f t="shared" si="5"/>
        <v/>
      </c>
      <c r="U45" s="1" t="str">
        <f t="shared" si="6"/>
        <v/>
      </c>
      <c r="V45" t="str">
        <f t="shared" si="7"/>
        <v/>
      </c>
      <c r="W45" s="10" t="str">
        <f t="shared" si="8"/>
        <v/>
      </c>
      <c r="X45" s="10" t="str">
        <f t="shared" si="9"/>
        <v/>
      </c>
      <c r="Y45" s="10" t="str">
        <f t="shared" si="10"/>
        <v/>
      </c>
      <c r="Z45" s="10" t="str">
        <f t="shared" si="11"/>
        <v/>
      </c>
      <c r="AA45" s="10" t="str">
        <f t="shared" si="12"/>
        <v/>
      </c>
      <c r="AB45" s="10" t="str">
        <f t="shared" si="13"/>
        <v/>
      </c>
      <c r="AC45" s="10" t="str">
        <f t="shared" si="19"/>
        <v/>
      </c>
      <c r="AD45" s="10" t="str">
        <f t="shared" si="14"/>
        <v/>
      </c>
      <c r="AE45" s="10" t="str">
        <f t="shared" si="15"/>
        <v/>
      </c>
      <c r="AF45" s="10" t="str">
        <f t="shared" si="20"/>
        <v/>
      </c>
      <c r="AG45" s="10" t="str">
        <f t="shared" si="21"/>
        <v/>
      </c>
      <c r="AH45" s="10" t="str">
        <f t="shared" si="22"/>
        <v/>
      </c>
      <c r="AI45" s="10" t="str">
        <f t="shared" si="16"/>
        <v/>
      </c>
      <c r="AJ45" s="10" t="str">
        <f t="shared" si="23"/>
        <v/>
      </c>
    </row>
    <row r="46" spans="1:36" ht="22.5" customHeight="1" x14ac:dyDescent="0.2">
      <c r="A46" s="94">
        <v>37</v>
      </c>
      <c r="B46" s="114"/>
      <c r="C46" s="101"/>
      <c r="D46" s="101"/>
      <c r="E46" s="102"/>
      <c r="F46" s="80"/>
      <c r="G46" s="81"/>
      <c r="H46" s="81"/>
      <c r="I46" s="81"/>
      <c r="J46" s="80"/>
      <c r="K46" s="81"/>
      <c r="L46" s="3"/>
      <c r="M46" s="10" t="str">
        <f t="shared" si="17"/>
        <v/>
      </c>
      <c r="N46" s="10" t="str">
        <f t="shared" si="18"/>
        <v/>
      </c>
      <c r="O46" s="10" t="str">
        <f t="shared" si="0"/>
        <v/>
      </c>
      <c r="P46" s="10" t="str">
        <f t="shared" si="1"/>
        <v/>
      </c>
      <c r="Q46" s="10" t="str">
        <f t="shared" si="2"/>
        <v/>
      </c>
      <c r="R46" s="1" t="str">
        <f t="shared" si="3"/>
        <v/>
      </c>
      <c r="S46" s="1" t="str">
        <f t="shared" si="4"/>
        <v/>
      </c>
      <c r="T46" s="1" t="str">
        <f t="shared" si="5"/>
        <v/>
      </c>
      <c r="U46" s="1" t="str">
        <f t="shared" si="6"/>
        <v/>
      </c>
      <c r="V46" t="str">
        <f t="shared" si="7"/>
        <v/>
      </c>
      <c r="W46" s="10" t="str">
        <f t="shared" si="8"/>
        <v/>
      </c>
      <c r="X46" s="10" t="str">
        <f t="shared" si="9"/>
        <v/>
      </c>
      <c r="Y46" s="10" t="str">
        <f t="shared" si="10"/>
        <v/>
      </c>
      <c r="Z46" s="10" t="str">
        <f t="shared" si="11"/>
        <v/>
      </c>
      <c r="AA46" s="10" t="str">
        <f t="shared" si="12"/>
        <v/>
      </c>
      <c r="AB46" s="10" t="str">
        <f t="shared" si="13"/>
        <v/>
      </c>
      <c r="AC46" s="10" t="str">
        <f t="shared" si="19"/>
        <v/>
      </c>
      <c r="AD46" s="10" t="str">
        <f t="shared" si="14"/>
        <v/>
      </c>
      <c r="AE46" s="10" t="str">
        <f t="shared" si="15"/>
        <v/>
      </c>
      <c r="AF46" s="10" t="str">
        <f t="shared" si="20"/>
        <v/>
      </c>
      <c r="AG46" s="10" t="str">
        <f t="shared" si="21"/>
        <v/>
      </c>
      <c r="AH46" s="10" t="str">
        <f t="shared" si="22"/>
        <v/>
      </c>
      <c r="AI46" s="10" t="str">
        <f t="shared" si="16"/>
        <v/>
      </c>
      <c r="AJ46" s="10" t="str">
        <f t="shared" si="23"/>
        <v/>
      </c>
    </row>
    <row r="47" spans="1:36" ht="22.5" customHeight="1" x14ac:dyDescent="0.2">
      <c r="A47" s="94">
        <v>38</v>
      </c>
      <c r="B47" s="114"/>
      <c r="C47" s="101"/>
      <c r="D47" s="101"/>
      <c r="E47" s="102"/>
      <c r="F47" s="80"/>
      <c r="G47" s="81"/>
      <c r="H47" s="81"/>
      <c r="I47" s="81"/>
      <c r="J47" s="80"/>
      <c r="K47" s="81"/>
      <c r="L47" s="3"/>
      <c r="M47" s="10" t="str">
        <f t="shared" si="17"/>
        <v/>
      </c>
      <c r="N47" s="10" t="str">
        <f t="shared" si="18"/>
        <v/>
      </c>
      <c r="O47" s="10" t="str">
        <f t="shared" si="0"/>
        <v/>
      </c>
      <c r="P47" s="10" t="str">
        <f t="shared" si="1"/>
        <v/>
      </c>
      <c r="Q47" s="10" t="str">
        <f t="shared" si="2"/>
        <v/>
      </c>
      <c r="R47" s="1" t="str">
        <f t="shared" si="3"/>
        <v/>
      </c>
      <c r="S47" s="1" t="str">
        <f t="shared" si="4"/>
        <v/>
      </c>
      <c r="T47" s="1" t="str">
        <f t="shared" si="5"/>
        <v/>
      </c>
      <c r="U47" s="1" t="str">
        <f t="shared" si="6"/>
        <v/>
      </c>
      <c r="V47" t="str">
        <f t="shared" si="7"/>
        <v/>
      </c>
      <c r="W47" s="10" t="str">
        <f t="shared" si="8"/>
        <v/>
      </c>
      <c r="X47" s="10" t="str">
        <f t="shared" si="9"/>
        <v/>
      </c>
      <c r="Y47" s="10" t="str">
        <f t="shared" si="10"/>
        <v/>
      </c>
      <c r="Z47" s="10" t="str">
        <f t="shared" si="11"/>
        <v/>
      </c>
      <c r="AA47" s="10" t="str">
        <f t="shared" si="12"/>
        <v/>
      </c>
      <c r="AB47" s="10" t="str">
        <f t="shared" si="13"/>
        <v/>
      </c>
      <c r="AC47" s="10" t="str">
        <f t="shared" si="19"/>
        <v/>
      </c>
      <c r="AD47" s="10" t="str">
        <f t="shared" si="14"/>
        <v/>
      </c>
      <c r="AE47" s="10" t="str">
        <f t="shared" si="15"/>
        <v/>
      </c>
      <c r="AF47" s="10" t="str">
        <f t="shared" si="20"/>
        <v/>
      </c>
      <c r="AG47" s="10" t="str">
        <f t="shared" si="21"/>
        <v/>
      </c>
      <c r="AH47" s="10" t="str">
        <f t="shared" si="22"/>
        <v/>
      </c>
      <c r="AI47" s="10" t="str">
        <f t="shared" si="16"/>
        <v/>
      </c>
      <c r="AJ47" s="10" t="str">
        <f t="shared" si="23"/>
        <v/>
      </c>
    </row>
    <row r="48" spans="1:36" ht="22.5" customHeight="1" x14ac:dyDescent="0.2">
      <c r="A48" s="94">
        <v>39</v>
      </c>
      <c r="B48" s="114"/>
      <c r="C48" s="101"/>
      <c r="D48" s="101"/>
      <c r="E48" s="102"/>
      <c r="F48" s="80"/>
      <c r="G48" s="81"/>
      <c r="H48" s="81"/>
      <c r="I48" s="81"/>
      <c r="J48" s="80"/>
      <c r="K48" s="81"/>
      <c r="L48" s="3"/>
      <c r="M48" s="10" t="str">
        <f t="shared" si="17"/>
        <v/>
      </c>
      <c r="N48" s="10" t="str">
        <f t="shared" si="18"/>
        <v/>
      </c>
      <c r="O48" s="10" t="str">
        <f t="shared" si="0"/>
        <v/>
      </c>
      <c r="P48" s="10" t="str">
        <f t="shared" si="1"/>
        <v/>
      </c>
      <c r="Q48" s="10" t="str">
        <f t="shared" si="2"/>
        <v/>
      </c>
      <c r="R48" s="1" t="str">
        <f t="shared" si="3"/>
        <v/>
      </c>
      <c r="S48" s="1" t="str">
        <f t="shared" si="4"/>
        <v/>
      </c>
      <c r="T48" s="1" t="str">
        <f t="shared" si="5"/>
        <v/>
      </c>
      <c r="U48" s="1" t="str">
        <f t="shared" si="6"/>
        <v/>
      </c>
      <c r="V48" t="str">
        <f t="shared" si="7"/>
        <v/>
      </c>
      <c r="W48" s="10" t="str">
        <f t="shared" si="8"/>
        <v/>
      </c>
      <c r="X48" s="10" t="str">
        <f t="shared" si="9"/>
        <v/>
      </c>
      <c r="Y48" s="10" t="str">
        <f t="shared" si="10"/>
        <v/>
      </c>
      <c r="Z48" s="10" t="str">
        <f t="shared" si="11"/>
        <v/>
      </c>
      <c r="AA48" s="10" t="str">
        <f t="shared" si="12"/>
        <v/>
      </c>
      <c r="AB48" s="10" t="str">
        <f t="shared" si="13"/>
        <v/>
      </c>
      <c r="AC48" s="10" t="str">
        <f t="shared" si="19"/>
        <v/>
      </c>
      <c r="AD48" s="10" t="str">
        <f t="shared" si="14"/>
        <v/>
      </c>
      <c r="AE48" s="10" t="str">
        <f t="shared" si="15"/>
        <v/>
      </c>
      <c r="AF48" s="10" t="str">
        <f t="shared" si="20"/>
        <v/>
      </c>
      <c r="AG48" s="10" t="str">
        <f t="shared" si="21"/>
        <v/>
      </c>
      <c r="AH48" s="10" t="str">
        <f t="shared" si="22"/>
        <v/>
      </c>
      <c r="AI48" s="10" t="str">
        <f t="shared" si="16"/>
        <v/>
      </c>
      <c r="AJ48" s="10" t="str">
        <f t="shared" si="23"/>
        <v/>
      </c>
    </row>
    <row r="49" spans="1:36" ht="22.5" customHeight="1" x14ac:dyDescent="0.2">
      <c r="A49" s="94">
        <v>40</v>
      </c>
      <c r="B49" s="114"/>
      <c r="C49" s="101"/>
      <c r="D49" s="101"/>
      <c r="E49" s="102"/>
      <c r="F49" s="80"/>
      <c r="G49" s="81"/>
      <c r="H49" s="81"/>
      <c r="I49" s="81"/>
      <c r="J49" s="80"/>
      <c r="K49" s="81"/>
      <c r="L49" s="3"/>
      <c r="M49" s="10" t="str">
        <f t="shared" si="17"/>
        <v/>
      </c>
      <c r="N49" s="10" t="str">
        <f t="shared" si="18"/>
        <v/>
      </c>
      <c r="O49" s="10" t="str">
        <f t="shared" si="0"/>
        <v/>
      </c>
      <c r="P49" s="10" t="str">
        <f t="shared" si="1"/>
        <v/>
      </c>
      <c r="Q49" s="10" t="str">
        <f t="shared" si="2"/>
        <v/>
      </c>
      <c r="R49" s="1" t="str">
        <f t="shared" si="3"/>
        <v/>
      </c>
      <c r="S49" s="1" t="str">
        <f t="shared" si="4"/>
        <v/>
      </c>
      <c r="T49" s="1" t="str">
        <f t="shared" si="5"/>
        <v/>
      </c>
      <c r="U49" s="1" t="str">
        <f t="shared" si="6"/>
        <v/>
      </c>
      <c r="V49" t="str">
        <f t="shared" si="7"/>
        <v/>
      </c>
      <c r="W49" s="10" t="str">
        <f t="shared" si="8"/>
        <v/>
      </c>
      <c r="X49" s="10" t="str">
        <f t="shared" si="9"/>
        <v/>
      </c>
      <c r="Y49" s="10" t="str">
        <f t="shared" si="10"/>
        <v/>
      </c>
      <c r="Z49" s="10" t="str">
        <f t="shared" si="11"/>
        <v/>
      </c>
      <c r="AA49" s="10" t="str">
        <f t="shared" si="12"/>
        <v/>
      </c>
      <c r="AB49" s="10" t="str">
        <f t="shared" si="13"/>
        <v/>
      </c>
      <c r="AC49" s="10" t="str">
        <f t="shared" si="19"/>
        <v/>
      </c>
      <c r="AD49" s="10" t="str">
        <f t="shared" si="14"/>
        <v/>
      </c>
      <c r="AE49" s="10" t="str">
        <f t="shared" si="15"/>
        <v/>
      </c>
      <c r="AF49" s="10" t="str">
        <f t="shared" si="20"/>
        <v/>
      </c>
      <c r="AG49" s="10" t="str">
        <f t="shared" si="21"/>
        <v/>
      </c>
      <c r="AH49" s="10" t="str">
        <f t="shared" si="22"/>
        <v/>
      </c>
      <c r="AI49" s="10" t="str">
        <f t="shared" si="16"/>
        <v/>
      </c>
      <c r="AJ49" s="10" t="str">
        <f t="shared" si="23"/>
        <v/>
      </c>
    </row>
    <row r="50" spans="1:36" ht="22.5" customHeight="1" x14ac:dyDescent="0.2">
      <c r="A50" s="94">
        <v>41</v>
      </c>
      <c r="B50" s="114"/>
      <c r="C50" s="101"/>
      <c r="D50" s="101"/>
      <c r="E50" s="102"/>
      <c r="F50" s="80"/>
      <c r="G50" s="81"/>
      <c r="H50" s="81"/>
      <c r="I50" s="81"/>
      <c r="J50" s="80"/>
      <c r="K50" s="81"/>
      <c r="L50" s="3"/>
      <c r="M50" s="10" t="str">
        <f t="shared" si="17"/>
        <v/>
      </c>
      <c r="N50" s="10" t="str">
        <f t="shared" si="18"/>
        <v/>
      </c>
      <c r="O50" s="10" t="str">
        <f t="shared" si="0"/>
        <v/>
      </c>
      <c r="P50" s="10" t="str">
        <f t="shared" si="1"/>
        <v/>
      </c>
      <c r="Q50" s="10" t="str">
        <f t="shared" si="2"/>
        <v/>
      </c>
      <c r="R50" s="1" t="str">
        <f t="shared" si="3"/>
        <v/>
      </c>
      <c r="S50" s="1" t="str">
        <f t="shared" si="4"/>
        <v/>
      </c>
      <c r="T50" s="1" t="str">
        <f t="shared" si="5"/>
        <v/>
      </c>
      <c r="U50" s="1" t="str">
        <f t="shared" si="6"/>
        <v/>
      </c>
      <c r="V50" t="str">
        <f t="shared" si="7"/>
        <v/>
      </c>
      <c r="W50" s="10" t="str">
        <f t="shared" si="8"/>
        <v/>
      </c>
      <c r="X50" s="10" t="str">
        <f t="shared" si="9"/>
        <v/>
      </c>
      <c r="Y50" s="10" t="str">
        <f t="shared" si="10"/>
        <v/>
      </c>
      <c r="Z50" s="10" t="str">
        <f t="shared" si="11"/>
        <v/>
      </c>
      <c r="AA50" s="10" t="str">
        <f t="shared" si="12"/>
        <v/>
      </c>
      <c r="AB50" s="10" t="str">
        <f t="shared" si="13"/>
        <v/>
      </c>
      <c r="AC50" s="10" t="str">
        <f t="shared" si="19"/>
        <v/>
      </c>
      <c r="AD50" s="10" t="str">
        <f t="shared" si="14"/>
        <v/>
      </c>
      <c r="AE50" s="10" t="str">
        <f t="shared" si="15"/>
        <v/>
      </c>
      <c r="AF50" s="10" t="str">
        <f t="shared" si="20"/>
        <v/>
      </c>
      <c r="AG50" s="10" t="str">
        <f t="shared" si="21"/>
        <v/>
      </c>
      <c r="AH50" s="10" t="str">
        <f t="shared" si="22"/>
        <v/>
      </c>
      <c r="AI50" s="10" t="str">
        <f t="shared" si="16"/>
        <v/>
      </c>
      <c r="AJ50" s="10" t="str">
        <f t="shared" si="23"/>
        <v/>
      </c>
    </row>
    <row r="51" spans="1:36" ht="22.5" customHeight="1" x14ac:dyDescent="0.2">
      <c r="A51" s="94">
        <v>42</v>
      </c>
      <c r="B51" s="114"/>
      <c r="C51" s="101"/>
      <c r="D51" s="101"/>
      <c r="E51" s="102"/>
      <c r="F51" s="80"/>
      <c r="G51" s="81"/>
      <c r="H51" s="81"/>
      <c r="I51" s="81"/>
      <c r="J51" s="80"/>
      <c r="K51" s="81"/>
      <c r="L51" s="3"/>
      <c r="M51" s="10" t="str">
        <f t="shared" si="17"/>
        <v/>
      </c>
      <c r="N51" s="10" t="str">
        <f t="shared" si="18"/>
        <v/>
      </c>
      <c r="O51" s="10" t="str">
        <f t="shared" si="0"/>
        <v/>
      </c>
      <c r="P51" s="10" t="str">
        <f t="shared" si="1"/>
        <v/>
      </c>
      <c r="Q51" s="10" t="str">
        <f t="shared" si="2"/>
        <v/>
      </c>
      <c r="R51" s="1" t="str">
        <f t="shared" si="3"/>
        <v/>
      </c>
      <c r="S51" s="1" t="str">
        <f t="shared" si="4"/>
        <v/>
      </c>
      <c r="T51" s="1" t="str">
        <f t="shared" si="5"/>
        <v/>
      </c>
      <c r="U51" s="1" t="str">
        <f t="shared" si="6"/>
        <v/>
      </c>
      <c r="V51" t="str">
        <f t="shared" si="7"/>
        <v/>
      </c>
      <c r="W51" s="10" t="str">
        <f t="shared" si="8"/>
        <v/>
      </c>
      <c r="X51" s="10" t="str">
        <f t="shared" si="9"/>
        <v/>
      </c>
      <c r="Y51" s="10" t="str">
        <f t="shared" si="10"/>
        <v/>
      </c>
      <c r="Z51" s="10" t="str">
        <f t="shared" si="11"/>
        <v/>
      </c>
      <c r="AA51" s="10" t="str">
        <f t="shared" si="12"/>
        <v/>
      </c>
      <c r="AB51" s="10" t="str">
        <f t="shared" si="13"/>
        <v/>
      </c>
      <c r="AC51" s="10" t="str">
        <f t="shared" si="19"/>
        <v/>
      </c>
      <c r="AD51" s="10" t="str">
        <f t="shared" si="14"/>
        <v/>
      </c>
      <c r="AE51" s="10" t="str">
        <f t="shared" si="15"/>
        <v/>
      </c>
      <c r="AF51" s="10" t="str">
        <f t="shared" si="20"/>
        <v/>
      </c>
      <c r="AG51" s="10" t="str">
        <f t="shared" si="21"/>
        <v/>
      </c>
      <c r="AH51" s="10" t="str">
        <f t="shared" si="22"/>
        <v/>
      </c>
      <c r="AI51" s="10" t="str">
        <f t="shared" si="16"/>
        <v/>
      </c>
      <c r="AJ51" s="10" t="str">
        <f t="shared" si="23"/>
        <v/>
      </c>
    </row>
    <row r="52" spans="1:36" ht="22.5" customHeight="1" x14ac:dyDescent="0.2">
      <c r="A52" s="94">
        <v>43</v>
      </c>
      <c r="B52" s="114"/>
      <c r="C52" s="101"/>
      <c r="D52" s="101"/>
      <c r="E52" s="102"/>
      <c r="F52" s="80"/>
      <c r="G52" s="81"/>
      <c r="H52" s="81"/>
      <c r="I52" s="81"/>
      <c r="J52" s="80"/>
      <c r="K52" s="81"/>
      <c r="L52" s="3"/>
      <c r="M52" s="10" t="str">
        <f t="shared" si="17"/>
        <v/>
      </c>
      <c r="N52" s="10" t="str">
        <f t="shared" si="18"/>
        <v/>
      </c>
      <c r="O52" s="10" t="str">
        <f t="shared" si="0"/>
        <v/>
      </c>
      <c r="P52" s="10" t="str">
        <f t="shared" si="1"/>
        <v/>
      </c>
      <c r="Q52" s="10" t="str">
        <f t="shared" si="2"/>
        <v/>
      </c>
      <c r="R52" s="1" t="str">
        <f t="shared" si="3"/>
        <v/>
      </c>
      <c r="S52" s="1" t="str">
        <f t="shared" si="4"/>
        <v/>
      </c>
      <c r="T52" s="1" t="str">
        <f t="shared" si="5"/>
        <v/>
      </c>
      <c r="U52" s="1" t="str">
        <f t="shared" si="6"/>
        <v/>
      </c>
      <c r="V52" t="str">
        <f t="shared" si="7"/>
        <v/>
      </c>
      <c r="W52" s="10" t="str">
        <f t="shared" si="8"/>
        <v/>
      </c>
      <c r="X52" s="10" t="str">
        <f t="shared" si="9"/>
        <v/>
      </c>
      <c r="Y52" s="10" t="str">
        <f t="shared" si="10"/>
        <v/>
      </c>
      <c r="Z52" s="10" t="str">
        <f t="shared" si="11"/>
        <v/>
      </c>
      <c r="AA52" s="10" t="str">
        <f t="shared" si="12"/>
        <v/>
      </c>
      <c r="AB52" s="10" t="str">
        <f t="shared" si="13"/>
        <v/>
      </c>
      <c r="AC52" s="10" t="str">
        <f t="shared" si="19"/>
        <v/>
      </c>
      <c r="AD52" s="10" t="str">
        <f t="shared" si="14"/>
        <v/>
      </c>
      <c r="AE52" s="10" t="str">
        <f t="shared" si="15"/>
        <v/>
      </c>
      <c r="AF52" s="10" t="str">
        <f t="shared" si="20"/>
        <v/>
      </c>
      <c r="AG52" s="10" t="str">
        <f t="shared" si="21"/>
        <v/>
      </c>
      <c r="AH52" s="10" t="str">
        <f t="shared" si="22"/>
        <v/>
      </c>
      <c r="AI52" s="10" t="str">
        <f t="shared" si="16"/>
        <v/>
      </c>
      <c r="AJ52" s="10" t="str">
        <f t="shared" si="23"/>
        <v/>
      </c>
    </row>
    <row r="53" spans="1:36" ht="22.5" customHeight="1" x14ac:dyDescent="0.2">
      <c r="A53" s="94">
        <v>44</v>
      </c>
      <c r="B53" s="114"/>
      <c r="C53" s="101"/>
      <c r="D53" s="101"/>
      <c r="E53" s="102"/>
      <c r="F53" s="80"/>
      <c r="G53" s="81"/>
      <c r="H53" s="81"/>
      <c r="I53" s="81"/>
      <c r="J53" s="80"/>
      <c r="K53" s="81"/>
      <c r="L53" s="3"/>
      <c r="M53" s="10" t="str">
        <f t="shared" si="17"/>
        <v/>
      </c>
      <c r="N53" s="10" t="str">
        <f t="shared" si="18"/>
        <v/>
      </c>
      <c r="O53" s="10" t="str">
        <f t="shared" si="0"/>
        <v/>
      </c>
      <c r="P53" s="10" t="str">
        <f t="shared" si="1"/>
        <v/>
      </c>
      <c r="Q53" s="10" t="str">
        <f t="shared" si="2"/>
        <v/>
      </c>
      <c r="R53" s="1" t="str">
        <f t="shared" si="3"/>
        <v/>
      </c>
      <c r="S53" s="1" t="str">
        <f t="shared" si="4"/>
        <v/>
      </c>
      <c r="T53" s="1" t="str">
        <f t="shared" si="5"/>
        <v/>
      </c>
      <c r="U53" s="1" t="str">
        <f t="shared" si="6"/>
        <v/>
      </c>
      <c r="V53" t="str">
        <f t="shared" si="7"/>
        <v/>
      </c>
      <c r="W53" s="10" t="str">
        <f t="shared" si="8"/>
        <v/>
      </c>
      <c r="X53" s="10" t="str">
        <f t="shared" si="9"/>
        <v/>
      </c>
      <c r="Y53" s="10" t="str">
        <f t="shared" si="10"/>
        <v/>
      </c>
      <c r="Z53" s="10" t="str">
        <f t="shared" si="11"/>
        <v/>
      </c>
      <c r="AA53" s="10" t="str">
        <f t="shared" si="12"/>
        <v/>
      </c>
      <c r="AB53" s="10" t="str">
        <f t="shared" si="13"/>
        <v/>
      </c>
      <c r="AC53" s="10" t="str">
        <f t="shared" si="19"/>
        <v/>
      </c>
      <c r="AD53" s="10" t="str">
        <f t="shared" si="14"/>
        <v/>
      </c>
      <c r="AE53" s="10" t="str">
        <f t="shared" si="15"/>
        <v/>
      </c>
      <c r="AF53" s="10" t="str">
        <f t="shared" si="20"/>
        <v/>
      </c>
      <c r="AG53" s="10" t="str">
        <f t="shared" si="21"/>
        <v/>
      </c>
      <c r="AH53" s="10" t="str">
        <f t="shared" si="22"/>
        <v/>
      </c>
      <c r="AI53" s="10" t="str">
        <f t="shared" si="16"/>
        <v/>
      </c>
      <c r="AJ53" s="10" t="str">
        <f t="shared" si="23"/>
        <v/>
      </c>
    </row>
    <row r="54" spans="1:36" ht="22.5" customHeight="1" x14ac:dyDescent="0.2">
      <c r="A54" s="94">
        <v>45</v>
      </c>
      <c r="B54" s="114"/>
      <c r="C54" s="101"/>
      <c r="D54" s="101"/>
      <c r="E54" s="102"/>
      <c r="F54" s="80"/>
      <c r="G54" s="81"/>
      <c r="H54" s="81"/>
      <c r="I54" s="81"/>
      <c r="J54" s="80"/>
      <c r="K54" s="81"/>
      <c r="L54" s="3"/>
      <c r="M54" s="10" t="str">
        <f t="shared" si="17"/>
        <v/>
      </c>
      <c r="N54" s="10" t="str">
        <f t="shared" si="18"/>
        <v/>
      </c>
      <c r="O54" s="10" t="str">
        <f t="shared" si="0"/>
        <v/>
      </c>
      <c r="P54" s="10" t="str">
        <f t="shared" si="1"/>
        <v/>
      </c>
      <c r="Q54" s="10" t="str">
        <f t="shared" si="2"/>
        <v/>
      </c>
      <c r="R54" s="1" t="str">
        <f t="shared" si="3"/>
        <v/>
      </c>
      <c r="S54" s="1" t="str">
        <f t="shared" si="4"/>
        <v/>
      </c>
      <c r="T54" s="1" t="str">
        <f t="shared" si="5"/>
        <v/>
      </c>
      <c r="U54" s="1" t="str">
        <f t="shared" si="6"/>
        <v/>
      </c>
      <c r="V54" t="str">
        <f t="shared" si="7"/>
        <v/>
      </c>
      <c r="W54" s="10" t="str">
        <f t="shared" si="8"/>
        <v/>
      </c>
      <c r="X54" s="10" t="str">
        <f t="shared" si="9"/>
        <v/>
      </c>
      <c r="Y54" s="10" t="str">
        <f t="shared" si="10"/>
        <v/>
      </c>
      <c r="Z54" s="10" t="str">
        <f t="shared" si="11"/>
        <v/>
      </c>
      <c r="AA54" s="10" t="str">
        <f t="shared" si="12"/>
        <v/>
      </c>
      <c r="AB54" s="10" t="str">
        <f t="shared" si="13"/>
        <v/>
      </c>
      <c r="AC54" s="10" t="str">
        <f t="shared" si="19"/>
        <v/>
      </c>
      <c r="AD54" s="10" t="str">
        <f t="shared" si="14"/>
        <v/>
      </c>
      <c r="AE54" s="10" t="str">
        <f t="shared" si="15"/>
        <v/>
      </c>
      <c r="AF54" s="10" t="str">
        <f t="shared" si="20"/>
        <v/>
      </c>
      <c r="AG54" s="10" t="str">
        <f t="shared" si="21"/>
        <v/>
      </c>
      <c r="AH54" s="10" t="str">
        <f t="shared" si="22"/>
        <v/>
      </c>
      <c r="AI54" s="10" t="str">
        <f t="shared" si="16"/>
        <v/>
      </c>
      <c r="AJ54" s="10" t="str">
        <f t="shared" si="23"/>
        <v/>
      </c>
    </row>
    <row r="55" spans="1:36" ht="22.5" customHeight="1" x14ac:dyDescent="0.2">
      <c r="A55" s="94">
        <v>46</v>
      </c>
      <c r="B55" s="114"/>
      <c r="C55" s="101"/>
      <c r="D55" s="101"/>
      <c r="E55" s="102"/>
      <c r="F55" s="80"/>
      <c r="G55" s="81"/>
      <c r="H55" s="81"/>
      <c r="I55" s="81"/>
      <c r="J55" s="80"/>
      <c r="K55" s="81"/>
      <c r="L55" s="3"/>
      <c r="M55" s="10" t="str">
        <f t="shared" si="17"/>
        <v/>
      </c>
      <c r="N55" s="10" t="str">
        <f t="shared" si="18"/>
        <v/>
      </c>
      <c r="O55" s="10" t="str">
        <f t="shared" si="0"/>
        <v/>
      </c>
      <c r="P55" s="10" t="str">
        <f t="shared" si="1"/>
        <v/>
      </c>
      <c r="Q55" s="10" t="str">
        <f t="shared" si="2"/>
        <v/>
      </c>
      <c r="R55" s="1" t="str">
        <f t="shared" si="3"/>
        <v/>
      </c>
      <c r="S55" s="1" t="str">
        <f t="shared" si="4"/>
        <v/>
      </c>
      <c r="T55" s="1" t="str">
        <f t="shared" si="5"/>
        <v/>
      </c>
      <c r="U55" s="1" t="str">
        <f t="shared" si="6"/>
        <v/>
      </c>
      <c r="V55" t="str">
        <f t="shared" si="7"/>
        <v/>
      </c>
      <c r="W55" s="10" t="str">
        <f t="shared" si="8"/>
        <v/>
      </c>
      <c r="X55" s="10" t="str">
        <f t="shared" si="9"/>
        <v/>
      </c>
      <c r="Y55" s="10" t="str">
        <f t="shared" si="10"/>
        <v/>
      </c>
      <c r="Z55" s="10" t="str">
        <f t="shared" si="11"/>
        <v/>
      </c>
      <c r="AA55" s="10" t="str">
        <f t="shared" si="12"/>
        <v/>
      </c>
      <c r="AB55" s="10" t="str">
        <f t="shared" si="13"/>
        <v/>
      </c>
      <c r="AC55" s="10" t="str">
        <f t="shared" si="19"/>
        <v/>
      </c>
      <c r="AD55" s="10" t="str">
        <f t="shared" si="14"/>
        <v/>
      </c>
      <c r="AE55" s="10" t="str">
        <f t="shared" si="15"/>
        <v/>
      </c>
      <c r="AF55" s="10" t="str">
        <f t="shared" si="20"/>
        <v/>
      </c>
      <c r="AG55" s="10" t="str">
        <f t="shared" si="21"/>
        <v/>
      </c>
      <c r="AH55" s="10" t="str">
        <f t="shared" si="22"/>
        <v/>
      </c>
      <c r="AI55" s="10" t="str">
        <f t="shared" si="16"/>
        <v/>
      </c>
      <c r="AJ55" s="10" t="str">
        <f t="shared" si="23"/>
        <v/>
      </c>
    </row>
    <row r="56" spans="1:36" ht="22.5" customHeight="1" x14ac:dyDescent="0.2">
      <c r="A56" s="94">
        <v>47</v>
      </c>
      <c r="B56" s="114"/>
      <c r="C56" s="101"/>
      <c r="D56" s="101"/>
      <c r="E56" s="102"/>
      <c r="F56" s="80"/>
      <c r="G56" s="81"/>
      <c r="H56" s="81"/>
      <c r="I56" s="81"/>
      <c r="J56" s="80"/>
      <c r="K56" s="81"/>
      <c r="L56" s="3"/>
      <c r="M56" s="10" t="str">
        <f t="shared" si="17"/>
        <v/>
      </c>
      <c r="N56" s="10" t="str">
        <f t="shared" si="18"/>
        <v/>
      </c>
      <c r="O56" s="10" t="str">
        <f t="shared" si="0"/>
        <v/>
      </c>
      <c r="P56" s="10" t="str">
        <f t="shared" si="1"/>
        <v/>
      </c>
      <c r="Q56" s="10" t="str">
        <f t="shared" si="2"/>
        <v/>
      </c>
      <c r="R56" s="1" t="str">
        <f t="shared" si="3"/>
        <v/>
      </c>
      <c r="S56" s="1" t="str">
        <f t="shared" si="4"/>
        <v/>
      </c>
      <c r="T56" s="1" t="str">
        <f t="shared" si="5"/>
        <v/>
      </c>
      <c r="U56" s="1" t="str">
        <f t="shared" si="6"/>
        <v/>
      </c>
      <c r="V56" t="str">
        <f t="shared" si="7"/>
        <v/>
      </c>
      <c r="W56" s="10" t="str">
        <f t="shared" si="8"/>
        <v/>
      </c>
      <c r="X56" s="10" t="str">
        <f t="shared" si="9"/>
        <v/>
      </c>
      <c r="Y56" s="10" t="str">
        <f t="shared" si="10"/>
        <v/>
      </c>
      <c r="Z56" s="10" t="str">
        <f t="shared" si="11"/>
        <v/>
      </c>
      <c r="AA56" s="10" t="str">
        <f t="shared" si="12"/>
        <v/>
      </c>
      <c r="AB56" s="10" t="str">
        <f t="shared" si="13"/>
        <v/>
      </c>
      <c r="AC56" s="10" t="str">
        <f t="shared" si="19"/>
        <v/>
      </c>
      <c r="AD56" s="10" t="str">
        <f t="shared" si="14"/>
        <v/>
      </c>
      <c r="AE56" s="10" t="str">
        <f t="shared" si="15"/>
        <v/>
      </c>
      <c r="AF56" s="10" t="str">
        <f t="shared" si="20"/>
        <v/>
      </c>
      <c r="AG56" s="10" t="str">
        <f t="shared" si="21"/>
        <v/>
      </c>
      <c r="AH56" s="10" t="str">
        <f t="shared" si="22"/>
        <v/>
      </c>
      <c r="AI56" s="10" t="str">
        <f t="shared" si="16"/>
        <v/>
      </c>
      <c r="AJ56" s="10" t="str">
        <f t="shared" si="23"/>
        <v/>
      </c>
    </row>
    <row r="57" spans="1:36" ht="22.5" customHeight="1" x14ac:dyDescent="0.2">
      <c r="A57" s="94">
        <v>48</v>
      </c>
      <c r="B57" s="114"/>
      <c r="C57" s="101"/>
      <c r="D57" s="101"/>
      <c r="E57" s="102"/>
      <c r="F57" s="82"/>
      <c r="G57" s="81"/>
      <c r="H57" s="81"/>
      <c r="I57" s="81"/>
      <c r="J57" s="80"/>
      <c r="K57" s="81"/>
      <c r="L57" s="3"/>
      <c r="M57" s="10" t="str">
        <f t="shared" si="17"/>
        <v/>
      </c>
      <c r="N57" s="10" t="str">
        <f t="shared" si="18"/>
        <v/>
      </c>
      <c r="O57" s="10" t="str">
        <f t="shared" si="0"/>
        <v/>
      </c>
      <c r="P57" s="10" t="str">
        <f t="shared" si="1"/>
        <v/>
      </c>
      <c r="Q57" s="10" t="str">
        <f t="shared" si="2"/>
        <v/>
      </c>
      <c r="R57" s="1" t="str">
        <f t="shared" si="3"/>
        <v/>
      </c>
      <c r="S57" s="1" t="str">
        <f t="shared" si="4"/>
        <v/>
      </c>
      <c r="T57" s="1" t="str">
        <f t="shared" si="5"/>
        <v/>
      </c>
      <c r="U57" s="1" t="str">
        <f t="shared" si="6"/>
        <v/>
      </c>
      <c r="V57" t="str">
        <f t="shared" si="7"/>
        <v/>
      </c>
      <c r="W57" s="10" t="str">
        <f t="shared" si="8"/>
        <v/>
      </c>
      <c r="X57" s="10" t="str">
        <f t="shared" si="9"/>
        <v/>
      </c>
      <c r="Y57" s="10" t="str">
        <f t="shared" si="10"/>
        <v/>
      </c>
      <c r="Z57" s="10" t="str">
        <f t="shared" si="11"/>
        <v/>
      </c>
      <c r="AA57" s="10" t="str">
        <f t="shared" si="12"/>
        <v/>
      </c>
      <c r="AB57" s="10" t="str">
        <f t="shared" si="13"/>
        <v/>
      </c>
      <c r="AC57" s="10" t="str">
        <f t="shared" si="19"/>
        <v/>
      </c>
      <c r="AD57" s="10" t="str">
        <f t="shared" si="14"/>
        <v/>
      </c>
      <c r="AE57" s="10" t="str">
        <f t="shared" si="15"/>
        <v/>
      </c>
      <c r="AF57" s="10" t="str">
        <f t="shared" si="20"/>
        <v/>
      </c>
      <c r="AG57" s="10" t="str">
        <f t="shared" si="21"/>
        <v/>
      </c>
      <c r="AH57" s="10" t="str">
        <f t="shared" si="22"/>
        <v/>
      </c>
      <c r="AI57" s="10" t="str">
        <f t="shared" si="16"/>
        <v/>
      </c>
      <c r="AJ57" s="10" t="str">
        <f t="shared" si="23"/>
        <v/>
      </c>
    </row>
    <row r="58" spans="1:36" ht="22.5" customHeight="1" x14ac:dyDescent="0.2">
      <c r="A58" s="94">
        <v>49</v>
      </c>
      <c r="B58" s="114"/>
      <c r="C58" s="101"/>
      <c r="D58" s="101"/>
      <c r="E58" s="102"/>
      <c r="F58" s="80"/>
      <c r="G58" s="81"/>
      <c r="H58" s="81"/>
      <c r="I58" s="81"/>
      <c r="J58" s="80"/>
      <c r="K58" s="81"/>
      <c r="L58" s="3"/>
      <c r="M58" s="10" t="str">
        <f t="shared" si="17"/>
        <v/>
      </c>
      <c r="N58" s="10" t="str">
        <f t="shared" si="18"/>
        <v/>
      </c>
      <c r="O58" s="10" t="str">
        <f t="shared" si="0"/>
        <v/>
      </c>
      <c r="P58" s="10" t="str">
        <f t="shared" si="1"/>
        <v/>
      </c>
      <c r="Q58" s="10" t="str">
        <f t="shared" si="2"/>
        <v/>
      </c>
      <c r="R58" s="1" t="str">
        <f t="shared" si="3"/>
        <v/>
      </c>
      <c r="S58" s="1" t="str">
        <f t="shared" si="4"/>
        <v/>
      </c>
      <c r="T58" s="1" t="str">
        <f t="shared" si="5"/>
        <v/>
      </c>
      <c r="U58" s="1" t="str">
        <f t="shared" si="6"/>
        <v/>
      </c>
      <c r="V58" t="str">
        <f t="shared" si="7"/>
        <v/>
      </c>
      <c r="W58" s="10" t="str">
        <f t="shared" si="8"/>
        <v/>
      </c>
      <c r="X58" s="10" t="str">
        <f t="shared" si="9"/>
        <v/>
      </c>
      <c r="Y58" s="10" t="str">
        <f t="shared" si="10"/>
        <v/>
      </c>
      <c r="Z58" s="10" t="str">
        <f t="shared" si="11"/>
        <v/>
      </c>
      <c r="AA58" s="10" t="str">
        <f t="shared" si="12"/>
        <v/>
      </c>
      <c r="AB58" s="10" t="str">
        <f t="shared" si="13"/>
        <v/>
      </c>
      <c r="AC58" s="10" t="str">
        <f t="shared" si="19"/>
        <v/>
      </c>
      <c r="AD58" s="10" t="str">
        <f t="shared" si="14"/>
        <v/>
      </c>
      <c r="AE58" s="10" t="str">
        <f t="shared" si="15"/>
        <v/>
      </c>
      <c r="AF58" s="10" t="str">
        <f t="shared" si="20"/>
        <v/>
      </c>
      <c r="AG58" s="10" t="str">
        <f t="shared" si="21"/>
        <v/>
      </c>
      <c r="AH58" s="10" t="str">
        <f t="shared" si="22"/>
        <v/>
      </c>
      <c r="AI58" s="10" t="str">
        <f t="shared" si="16"/>
        <v/>
      </c>
      <c r="AJ58" s="10" t="str">
        <f t="shared" si="23"/>
        <v/>
      </c>
    </row>
    <row r="59" spans="1:36" ht="22.5" customHeight="1" x14ac:dyDescent="0.2">
      <c r="A59" s="94">
        <v>50</v>
      </c>
      <c r="B59" s="114"/>
      <c r="C59" s="101"/>
      <c r="D59" s="101"/>
      <c r="E59" s="102"/>
      <c r="F59" s="80"/>
      <c r="G59" s="81"/>
      <c r="H59" s="81"/>
      <c r="I59" s="81"/>
      <c r="J59" s="80"/>
      <c r="K59" s="81"/>
      <c r="L59" s="3"/>
      <c r="M59" s="10" t="str">
        <f t="shared" si="17"/>
        <v/>
      </c>
      <c r="N59" s="10" t="str">
        <f t="shared" si="18"/>
        <v/>
      </c>
      <c r="O59" s="10" t="str">
        <f t="shared" si="0"/>
        <v/>
      </c>
      <c r="P59" s="10" t="str">
        <f t="shared" si="1"/>
        <v/>
      </c>
      <c r="Q59" s="10" t="str">
        <f t="shared" si="2"/>
        <v/>
      </c>
      <c r="R59" s="1" t="str">
        <f t="shared" si="3"/>
        <v/>
      </c>
      <c r="S59" s="1" t="str">
        <f t="shared" si="4"/>
        <v/>
      </c>
      <c r="T59" s="1" t="str">
        <f t="shared" si="5"/>
        <v/>
      </c>
      <c r="U59" s="1" t="str">
        <f t="shared" si="6"/>
        <v/>
      </c>
      <c r="V59" t="str">
        <f t="shared" si="7"/>
        <v/>
      </c>
      <c r="W59" s="10" t="str">
        <f t="shared" si="8"/>
        <v/>
      </c>
      <c r="X59" s="10" t="str">
        <f t="shared" si="9"/>
        <v/>
      </c>
      <c r="Y59" s="10" t="str">
        <f t="shared" si="10"/>
        <v/>
      </c>
      <c r="Z59" s="10" t="str">
        <f t="shared" si="11"/>
        <v/>
      </c>
      <c r="AA59" s="10" t="str">
        <f t="shared" si="12"/>
        <v/>
      </c>
      <c r="AB59" s="10" t="str">
        <f t="shared" si="13"/>
        <v/>
      </c>
      <c r="AC59" s="10" t="str">
        <f t="shared" si="19"/>
        <v/>
      </c>
      <c r="AD59" s="10" t="str">
        <f t="shared" si="14"/>
        <v/>
      </c>
      <c r="AE59" s="10" t="str">
        <f t="shared" si="15"/>
        <v/>
      </c>
      <c r="AF59" s="10" t="str">
        <f t="shared" si="20"/>
        <v/>
      </c>
      <c r="AG59" s="10" t="str">
        <f t="shared" si="21"/>
        <v/>
      </c>
      <c r="AH59" s="10" t="str">
        <f t="shared" si="22"/>
        <v/>
      </c>
      <c r="AI59" s="10" t="str">
        <f t="shared" si="16"/>
        <v/>
      </c>
      <c r="AJ59" s="10" t="str">
        <f t="shared" si="23"/>
        <v/>
      </c>
    </row>
    <row r="60" spans="1:36" ht="22.5" customHeight="1" x14ac:dyDescent="0.2">
      <c r="A60" s="94">
        <v>51</v>
      </c>
      <c r="B60" s="114"/>
      <c r="C60" s="101"/>
      <c r="D60" s="101"/>
      <c r="E60" s="102"/>
      <c r="F60" s="80"/>
      <c r="G60" s="81"/>
      <c r="H60" s="81"/>
      <c r="I60" s="81"/>
      <c r="J60" s="80"/>
      <c r="K60" s="81"/>
      <c r="L60" s="3"/>
      <c r="M60" s="10" t="str">
        <f t="shared" si="17"/>
        <v/>
      </c>
      <c r="N60" s="10" t="str">
        <f t="shared" si="18"/>
        <v/>
      </c>
      <c r="O60" s="10" t="str">
        <f t="shared" si="0"/>
        <v/>
      </c>
      <c r="P60" s="10" t="str">
        <f t="shared" si="1"/>
        <v/>
      </c>
      <c r="Q60" s="10" t="str">
        <f t="shared" si="2"/>
        <v/>
      </c>
      <c r="R60" s="1" t="str">
        <f t="shared" si="3"/>
        <v/>
      </c>
      <c r="S60" s="1" t="str">
        <f t="shared" si="4"/>
        <v/>
      </c>
      <c r="T60" s="1" t="str">
        <f t="shared" si="5"/>
        <v/>
      </c>
      <c r="U60" s="1" t="str">
        <f t="shared" si="6"/>
        <v/>
      </c>
      <c r="V60" t="str">
        <f t="shared" si="7"/>
        <v/>
      </c>
      <c r="W60" s="10" t="str">
        <f t="shared" si="8"/>
        <v/>
      </c>
      <c r="X60" s="10" t="str">
        <f t="shared" si="9"/>
        <v/>
      </c>
      <c r="Y60" s="10" t="str">
        <f t="shared" si="10"/>
        <v/>
      </c>
      <c r="Z60" s="10" t="str">
        <f t="shared" si="11"/>
        <v/>
      </c>
      <c r="AA60" s="10" t="str">
        <f t="shared" si="12"/>
        <v/>
      </c>
      <c r="AB60" s="10" t="str">
        <f t="shared" si="13"/>
        <v/>
      </c>
      <c r="AC60" s="10" t="str">
        <f t="shared" si="19"/>
        <v/>
      </c>
      <c r="AD60" s="10" t="str">
        <f t="shared" si="14"/>
        <v/>
      </c>
      <c r="AE60" s="10" t="str">
        <f t="shared" si="15"/>
        <v/>
      </c>
      <c r="AF60" s="10" t="str">
        <f t="shared" si="20"/>
        <v/>
      </c>
      <c r="AG60" s="10" t="str">
        <f t="shared" si="21"/>
        <v/>
      </c>
      <c r="AH60" s="10" t="str">
        <f t="shared" si="22"/>
        <v/>
      </c>
      <c r="AI60" s="10" t="str">
        <f t="shared" si="16"/>
        <v/>
      </c>
      <c r="AJ60" s="10" t="str">
        <f t="shared" si="23"/>
        <v/>
      </c>
    </row>
    <row r="61" spans="1:36" ht="22.5" customHeight="1" x14ac:dyDescent="0.2">
      <c r="A61" s="94">
        <v>52</v>
      </c>
      <c r="B61" s="114"/>
      <c r="C61" s="101"/>
      <c r="D61" s="101"/>
      <c r="E61" s="102"/>
      <c r="F61" s="80"/>
      <c r="G61" s="81"/>
      <c r="H61" s="81"/>
      <c r="I61" s="81"/>
      <c r="J61" s="80"/>
      <c r="K61" s="81"/>
      <c r="L61" s="3"/>
      <c r="M61" s="10" t="str">
        <f t="shared" si="17"/>
        <v/>
      </c>
      <c r="N61" s="10" t="str">
        <f t="shared" si="18"/>
        <v/>
      </c>
      <c r="O61" s="10" t="str">
        <f t="shared" si="0"/>
        <v/>
      </c>
      <c r="P61" s="10" t="str">
        <f t="shared" si="1"/>
        <v/>
      </c>
      <c r="Q61" s="10" t="str">
        <f t="shared" si="2"/>
        <v/>
      </c>
      <c r="R61" s="1" t="str">
        <f t="shared" si="3"/>
        <v/>
      </c>
      <c r="S61" s="1" t="str">
        <f t="shared" si="4"/>
        <v/>
      </c>
      <c r="T61" s="1" t="str">
        <f t="shared" si="5"/>
        <v/>
      </c>
      <c r="U61" s="1" t="str">
        <f t="shared" si="6"/>
        <v/>
      </c>
      <c r="V61" t="str">
        <f t="shared" si="7"/>
        <v/>
      </c>
      <c r="W61" s="10" t="str">
        <f t="shared" si="8"/>
        <v/>
      </c>
      <c r="X61" s="10" t="str">
        <f t="shared" si="9"/>
        <v/>
      </c>
      <c r="Y61" s="10" t="str">
        <f t="shared" si="10"/>
        <v/>
      </c>
      <c r="Z61" s="10" t="str">
        <f t="shared" si="11"/>
        <v/>
      </c>
      <c r="AA61" s="10" t="str">
        <f t="shared" si="12"/>
        <v/>
      </c>
      <c r="AB61" s="10" t="str">
        <f t="shared" si="13"/>
        <v/>
      </c>
      <c r="AC61" s="10" t="str">
        <f t="shared" si="19"/>
        <v/>
      </c>
      <c r="AD61" s="10" t="str">
        <f t="shared" si="14"/>
        <v/>
      </c>
      <c r="AE61" s="10" t="str">
        <f t="shared" si="15"/>
        <v/>
      </c>
      <c r="AF61" s="10" t="str">
        <f t="shared" si="20"/>
        <v/>
      </c>
      <c r="AG61" s="10" t="str">
        <f t="shared" si="21"/>
        <v/>
      </c>
      <c r="AH61" s="10" t="str">
        <f t="shared" si="22"/>
        <v/>
      </c>
      <c r="AI61" s="10" t="str">
        <f t="shared" si="16"/>
        <v/>
      </c>
      <c r="AJ61" s="10" t="str">
        <f t="shared" si="23"/>
        <v/>
      </c>
    </row>
    <row r="62" spans="1:36" ht="22.5" customHeight="1" x14ac:dyDescent="0.2">
      <c r="A62" s="94">
        <v>53</v>
      </c>
      <c r="B62" s="114"/>
      <c r="C62" s="101"/>
      <c r="D62" s="101"/>
      <c r="E62" s="102"/>
      <c r="F62" s="80"/>
      <c r="G62" s="81"/>
      <c r="H62" s="81"/>
      <c r="I62" s="81"/>
      <c r="J62" s="80"/>
      <c r="K62" s="81"/>
      <c r="L62" s="3"/>
      <c r="M62" s="10" t="str">
        <f t="shared" si="17"/>
        <v/>
      </c>
      <c r="N62" s="10" t="str">
        <f t="shared" si="18"/>
        <v/>
      </c>
      <c r="O62" s="10" t="str">
        <f t="shared" si="0"/>
        <v/>
      </c>
      <c r="P62" s="10" t="str">
        <f t="shared" si="1"/>
        <v/>
      </c>
      <c r="Q62" s="10" t="str">
        <f t="shared" si="2"/>
        <v/>
      </c>
      <c r="R62" s="1" t="str">
        <f t="shared" si="3"/>
        <v/>
      </c>
      <c r="S62" s="1" t="str">
        <f t="shared" si="4"/>
        <v/>
      </c>
      <c r="T62" s="1" t="str">
        <f t="shared" si="5"/>
        <v/>
      </c>
      <c r="U62" s="1" t="str">
        <f t="shared" si="6"/>
        <v/>
      </c>
      <c r="V62" t="str">
        <f t="shared" si="7"/>
        <v/>
      </c>
      <c r="W62" s="10" t="str">
        <f t="shared" si="8"/>
        <v/>
      </c>
      <c r="X62" s="10" t="str">
        <f t="shared" si="9"/>
        <v/>
      </c>
      <c r="Y62" s="10" t="str">
        <f t="shared" si="10"/>
        <v/>
      </c>
      <c r="Z62" s="10" t="str">
        <f t="shared" si="11"/>
        <v/>
      </c>
      <c r="AA62" s="10" t="str">
        <f t="shared" si="12"/>
        <v/>
      </c>
      <c r="AB62" s="10" t="str">
        <f t="shared" si="13"/>
        <v/>
      </c>
      <c r="AC62" s="10" t="str">
        <f t="shared" si="19"/>
        <v/>
      </c>
      <c r="AD62" s="10" t="str">
        <f t="shared" si="14"/>
        <v/>
      </c>
      <c r="AE62" s="10" t="str">
        <f t="shared" si="15"/>
        <v/>
      </c>
      <c r="AF62" s="10" t="str">
        <f t="shared" si="20"/>
        <v/>
      </c>
      <c r="AG62" s="10" t="str">
        <f t="shared" si="21"/>
        <v/>
      </c>
      <c r="AH62" s="10" t="str">
        <f t="shared" si="22"/>
        <v/>
      </c>
      <c r="AI62" s="10" t="str">
        <f t="shared" si="16"/>
        <v/>
      </c>
      <c r="AJ62" s="10" t="str">
        <f t="shared" si="23"/>
        <v/>
      </c>
    </row>
    <row r="63" spans="1:36" ht="22.5" customHeight="1" x14ac:dyDescent="0.2">
      <c r="A63" s="94">
        <v>54</v>
      </c>
      <c r="B63" s="114"/>
      <c r="C63" s="101"/>
      <c r="D63" s="101"/>
      <c r="E63" s="102"/>
      <c r="F63" s="80"/>
      <c r="G63" s="81"/>
      <c r="H63" s="81"/>
      <c r="I63" s="81"/>
      <c r="J63" s="80"/>
      <c r="K63" s="81"/>
      <c r="L63" s="3"/>
      <c r="M63" s="10" t="str">
        <f t="shared" si="17"/>
        <v/>
      </c>
      <c r="N63" s="10" t="str">
        <f t="shared" si="18"/>
        <v/>
      </c>
      <c r="O63" s="10" t="str">
        <f t="shared" si="0"/>
        <v/>
      </c>
      <c r="P63" s="10" t="str">
        <f t="shared" si="1"/>
        <v/>
      </c>
      <c r="Q63" s="10" t="str">
        <f t="shared" si="2"/>
        <v/>
      </c>
      <c r="R63" s="1" t="str">
        <f t="shared" si="3"/>
        <v/>
      </c>
      <c r="S63" s="1" t="str">
        <f t="shared" si="4"/>
        <v/>
      </c>
      <c r="T63" s="1" t="str">
        <f t="shared" si="5"/>
        <v/>
      </c>
      <c r="U63" s="1" t="str">
        <f t="shared" si="6"/>
        <v/>
      </c>
      <c r="V63" t="str">
        <f t="shared" si="7"/>
        <v/>
      </c>
      <c r="W63" s="10" t="str">
        <f t="shared" si="8"/>
        <v/>
      </c>
      <c r="X63" s="10" t="str">
        <f t="shared" si="9"/>
        <v/>
      </c>
      <c r="Y63" s="10" t="str">
        <f t="shared" si="10"/>
        <v/>
      </c>
      <c r="Z63" s="10" t="str">
        <f t="shared" si="11"/>
        <v/>
      </c>
      <c r="AA63" s="10" t="str">
        <f t="shared" si="12"/>
        <v/>
      </c>
      <c r="AB63" s="10" t="str">
        <f t="shared" si="13"/>
        <v/>
      </c>
      <c r="AC63" s="10" t="str">
        <f t="shared" si="19"/>
        <v/>
      </c>
      <c r="AD63" s="10" t="str">
        <f t="shared" si="14"/>
        <v/>
      </c>
      <c r="AE63" s="10" t="str">
        <f t="shared" si="15"/>
        <v/>
      </c>
      <c r="AF63" s="10" t="str">
        <f t="shared" si="20"/>
        <v/>
      </c>
      <c r="AG63" s="10" t="str">
        <f t="shared" si="21"/>
        <v/>
      </c>
      <c r="AH63" s="10" t="str">
        <f t="shared" si="22"/>
        <v/>
      </c>
      <c r="AI63" s="10" t="str">
        <f t="shared" si="16"/>
        <v/>
      </c>
      <c r="AJ63" s="10" t="str">
        <f t="shared" si="23"/>
        <v/>
      </c>
    </row>
    <row r="64" spans="1:36" ht="22.5" customHeight="1" x14ac:dyDescent="0.2">
      <c r="A64" s="94">
        <v>55</v>
      </c>
      <c r="B64" s="114"/>
      <c r="C64" s="101"/>
      <c r="D64" s="101"/>
      <c r="E64" s="102"/>
      <c r="F64" s="80"/>
      <c r="G64" s="81"/>
      <c r="H64" s="81"/>
      <c r="I64" s="81"/>
      <c r="J64" s="80"/>
      <c r="K64" s="81"/>
      <c r="L64" s="3"/>
      <c r="M64" s="10" t="str">
        <f t="shared" si="17"/>
        <v/>
      </c>
      <c r="N64" s="10" t="str">
        <f t="shared" si="18"/>
        <v/>
      </c>
      <c r="O64" s="10" t="str">
        <f t="shared" si="0"/>
        <v/>
      </c>
      <c r="P64" s="10" t="str">
        <f t="shared" si="1"/>
        <v/>
      </c>
      <c r="Q64" s="10" t="str">
        <f t="shared" si="2"/>
        <v/>
      </c>
      <c r="R64" s="1" t="str">
        <f t="shared" si="3"/>
        <v/>
      </c>
      <c r="S64" s="1" t="str">
        <f t="shared" si="4"/>
        <v/>
      </c>
      <c r="T64" s="1" t="str">
        <f t="shared" si="5"/>
        <v/>
      </c>
      <c r="U64" s="1" t="str">
        <f t="shared" si="6"/>
        <v/>
      </c>
      <c r="V64" t="str">
        <f t="shared" si="7"/>
        <v/>
      </c>
      <c r="W64" s="10" t="str">
        <f t="shared" si="8"/>
        <v/>
      </c>
      <c r="X64" s="10" t="str">
        <f t="shared" si="9"/>
        <v/>
      </c>
      <c r="Y64" s="10" t="str">
        <f t="shared" si="10"/>
        <v/>
      </c>
      <c r="Z64" s="10" t="str">
        <f t="shared" si="11"/>
        <v/>
      </c>
      <c r="AA64" s="10" t="str">
        <f t="shared" si="12"/>
        <v/>
      </c>
      <c r="AB64" s="10" t="str">
        <f t="shared" si="13"/>
        <v/>
      </c>
      <c r="AC64" s="10" t="str">
        <f t="shared" si="19"/>
        <v/>
      </c>
      <c r="AD64" s="10" t="str">
        <f t="shared" si="14"/>
        <v/>
      </c>
      <c r="AE64" s="10" t="str">
        <f t="shared" si="15"/>
        <v/>
      </c>
      <c r="AF64" s="10" t="str">
        <f t="shared" si="20"/>
        <v/>
      </c>
      <c r="AG64" s="10" t="str">
        <f t="shared" si="21"/>
        <v/>
      </c>
      <c r="AH64" s="10" t="str">
        <f t="shared" si="22"/>
        <v/>
      </c>
      <c r="AI64" s="10" t="str">
        <f t="shared" si="16"/>
        <v/>
      </c>
      <c r="AJ64" s="10" t="str">
        <f t="shared" si="23"/>
        <v/>
      </c>
    </row>
    <row r="65" spans="1:36" ht="22.5" customHeight="1" x14ac:dyDescent="0.2">
      <c r="A65" s="94">
        <v>56</v>
      </c>
      <c r="B65" s="114"/>
      <c r="C65" s="101"/>
      <c r="D65" s="101"/>
      <c r="E65" s="102"/>
      <c r="F65" s="80"/>
      <c r="G65" s="81"/>
      <c r="H65" s="81"/>
      <c r="I65" s="81"/>
      <c r="J65" s="80"/>
      <c r="K65" s="81"/>
      <c r="L65" s="3"/>
      <c r="M65" s="10" t="str">
        <f t="shared" si="17"/>
        <v/>
      </c>
      <c r="N65" s="10" t="str">
        <f t="shared" si="18"/>
        <v/>
      </c>
      <c r="O65" s="10" t="str">
        <f t="shared" si="0"/>
        <v/>
      </c>
      <c r="P65" s="10" t="str">
        <f t="shared" si="1"/>
        <v/>
      </c>
      <c r="Q65" s="10" t="str">
        <f t="shared" si="2"/>
        <v/>
      </c>
      <c r="R65" s="1" t="str">
        <f t="shared" si="3"/>
        <v/>
      </c>
      <c r="S65" s="1" t="str">
        <f t="shared" si="4"/>
        <v/>
      </c>
      <c r="T65" s="1" t="str">
        <f t="shared" si="5"/>
        <v/>
      </c>
      <c r="U65" s="1" t="str">
        <f t="shared" si="6"/>
        <v/>
      </c>
      <c r="V65" t="str">
        <f t="shared" si="7"/>
        <v/>
      </c>
      <c r="W65" s="10" t="str">
        <f t="shared" si="8"/>
        <v/>
      </c>
      <c r="X65" s="10" t="str">
        <f t="shared" si="9"/>
        <v/>
      </c>
      <c r="Y65" s="10" t="str">
        <f t="shared" si="10"/>
        <v/>
      </c>
      <c r="Z65" s="10" t="str">
        <f t="shared" si="11"/>
        <v/>
      </c>
      <c r="AA65" s="10" t="str">
        <f t="shared" si="12"/>
        <v/>
      </c>
      <c r="AB65" s="10" t="str">
        <f t="shared" si="13"/>
        <v/>
      </c>
      <c r="AC65" s="10" t="str">
        <f t="shared" si="19"/>
        <v/>
      </c>
      <c r="AD65" s="10" t="str">
        <f t="shared" si="14"/>
        <v/>
      </c>
      <c r="AE65" s="10" t="str">
        <f t="shared" si="15"/>
        <v/>
      </c>
      <c r="AF65" s="10" t="str">
        <f t="shared" si="20"/>
        <v/>
      </c>
      <c r="AG65" s="10" t="str">
        <f t="shared" si="21"/>
        <v/>
      </c>
      <c r="AH65" s="10" t="str">
        <f t="shared" si="22"/>
        <v/>
      </c>
      <c r="AI65" s="10" t="str">
        <f t="shared" si="16"/>
        <v/>
      </c>
      <c r="AJ65" s="10" t="str">
        <f t="shared" si="23"/>
        <v/>
      </c>
    </row>
    <row r="66" spans="1:36" ht="22.5" customHeight="1" x14ac:dyDescent="0.2">
      <c r="A66" s="94">
        <v>57</v>
      </c>
      <c r="B66" s="114"/>
      <c r="C66" s="101"/>
      <c r="D66" s="101"/>
      <c r="E66" s="102"/>
      <c r="F66" s="80"/>
      <c r="G66" s="81"/>
      <c r="H66" s="81"/>
      <c r="I66" s="81"/>
      <c r="J66" s="80"/>
      <c r="K66" s="81"/>
      <c r="L66" s="3"/>
      <c r="M66" s="10" t="str">
        <f t="shared" si="17"/>
        <v/>
      </c>
      <c r="N66" s="10" t="str">
        <f t="shared" si="18"/>
        <v/>
      </c>
      <c r="O66" s="10" t="str">
        <f t="shared" si="0"/>
        <v/>
      </c>
      <c r="P66" s="10" t="str">
        <f t="shared" si="1"/>
        <v/>
      </c>
      <c r="Q66" s="10" t="str">
        <f t="shared" si="2"/>
        <v/>
      </c>
      <c r="R66" s="1" t="str">
        <f t="shared" si="3"/>
        <v/>
      </c>
      <c r="S66" s="1" t="str">
        <f t="shared" si="4"/>
        <v/>
      </c>
      <c r="T66" s="1" t="str">
        <f t="shared" si="5"/>
        <v/>
      </c>
      <c r="U66" s="1" t="str">
        <f t="shared" si="6"/>
        <v/>
      </c>
      <c r="V66" t="str">
        <f t="shared" si="7"/>
        <v/>
      </c>
      <c r="W66" s="10" t="str">
        <f t="shared" si="8"/>
        <v/>
      </c>
      <c r="X66" s="10" t="str">
        <f t="shared" si="9"/>
        <v/>
      </c>
      <c r="Y66" s="10" t="str">
        <f t="shared" si="10"/>
        <v/>
      </c>
      <c r="Z66" s="10" t="str">
        <f t="shared" si="11"/>
        <v/>
      </c>
      <c r="AA66" s="10" t="str">
        <f t="shared" si="12"/>
        <v/>
      </c>
      <c r="AB66" s="10" t="str">
        <f t="shared" si="13"/>
        <v/>
      </c>
      <c r="AC66" s="10" t="str">
        <f t="shared" si="19"/>
        <v/>
      </c>
      <c r="AD66" s="10" t="str">
        <f t="shared" si="14"/>
        <v/>
      </c>
      <c r="AE66" s="10" t="str">
        <f t="shared" si="15"/>
        <v/>
      </c>
      <c r="AF66" s="10" t="str">
        <f t="shared" si="20"/>
        <v/>
      </c>
      <c r="AG66" s="10" t="str">
        <f t="shared" si="21"/>
        <v/>
      </c>
      <c r="AH66" s="10" t="str">
        <f t="shared" si="22"/>
        <v/>
      </c>
      <c r="AI66" s="10" t="str">
        <f t="shared" si="16"/>
        <v/>
      </c>
      <c r="AJ66" s="10" t="str">
        <f t="shared" si="23"/>
        <v/>
      </c>
    </row>
    <row r="67" spans="1:36" ht="22.5" customHeight="1" x14ac:dyDescent="0.2">
      <c r="A67" s="94">
        <v>58</v>
      </c>
      <c r="B67" s="114"/>
      <c r="C67" s="101"/>
      <c r="D67" s="101"/>
      <c r="E67" s="102"/>
      <c r="F67" s="80"/>
      <c r="G67" s="81"/>
      <c r="H67" s="81"/>
      <c r="I67" s="81"/>
      <c r="J67" s="80"/>
      <c r="K67" s="81"/>
      <c r="L67" s="3"/>
      <c r="M67" s="10" t="str">
        <f t="shared" si="17"/>
        <v/>
      </c>
      <c r="N67" s="10" t="str">
        <f t="shared" si="18"/>
        <v/>
      </c>
      <c r="O67" s="10" t="str">
        <f t="shared" si="0"/>
        <v/>
      </c>
      <c r="P67" s="10" t="str">
        <f t="shared" si="1"/>
        <v/>
      </c>
      <c r="Q67" s="10" t="str">
        <f t="shared" si="2"/>
        <v/>
      </c>
      <c r="R67" s="1" t="str">
        <f t="shared" si="3"/>
        <v/>
      </c>
      <c r="S67" s="1" t="str">
        <f t="shared" si="4"/>
        <v/>
      </c>
      <c r="T67" s="1" t="str">
        <f t="shared" si="5"/>
        <v/>
      </c>
      <c r="U67" s="1" t="str">
        <f t="shared" si="6"/>
        <v/>
      </c>
      <c r="V67" t="str">
        <f t="shared" si="7"/>
        <v/>
      </c>
      <c r="W67" s="10" t="str">
        <f t="shared" si="8"/>
        <v/>
      </c>
      <c r="X67" s="10" t="str">
        <f t="shared" si="9"/>
        <v/>
      </c>
      <c r="Y67" s="10" t="str">
        <f t="shared" si="10"/>
        <v/>
      </c>
      <c r="Z67" s="10" t="str">
        <f t="shared" si="11"/>
        <v/>
      </c>
      <c r="AA67" s="10" t="str">
        <f t="shared" si="12"/>
        <v/>
      </c>
      <c r="AB67" s="10" t="str">
        <f t="shared" si="13"/>
        <v/>
      </c>
      <c r="AC67" s="10" t="str">
        <f t="shared" si="19"/>
        <v/>
      </c>
      <c r="AD67" s="10" t="str">
        <f t="shared" si="14"/>
        <v/>
      </c>
      <c r="AE67" s="10" t="str">
        <f t="shared" si="15"/>
        <v/>
      </c>
      <c r="AF67" s="10" t="str">
        <f t="shared" si="20"/>
        <v/>
      </c>
      <c r="AG67" s="10" t="str">
        <f t="shared" si="21"/>
        <v/>
      </c>
      <c r="AH67" s="10" t="str">
        <f t="shared" si="22"/>
        <v/>
      </c>
      <c r="AI67" s="10" t="str">
        <f t="shared" si="16"/>
        <v/>
      </c>
      <c r="AJ67" s="10" t="str">
        <f t="shared" si="23"/>
        <v/>
      </c>
    </row>
    <row r="68" spans="1:36" ht="22.5" customHeight="1" x14ac:dyDescent="0.2">
      <c r="A68" s="94">
        <v>59</v>
      </c>
      <c r="B68" s="114"/>
      <c r="C68" s="101"/>
      <c r="D68" s="101"/>
      <c r="E68" s="102"/>
      <c r="F68" s="80"/>
      <c r="G68" s="81"/>
      <c r="H68" s="81"/>
      <c r="I68" s="81"/>
      <c r="J68" s="80"/>
      <c r="K68" s="81"/>
      <c r="L68" s="3"/>
      <c r="M68" s="10" t="str">
        <f t="shared" si="17"/>
        <v/>
      </c>
      <c r="N68" s="10" t="str">
        <f t="shared" si="18"/>
        <v/>
      </c>
      <c r="O68" s="10" t="str">
        <f t="shared" si="0"/>
        <v/>
      </c>
      <c r="P68" s="10" t="str">
        <f t="shared" si="1"/>
        <v/>
      </c>
      <c r="Q68" s="10" t="str">
        <f t="shared" si="2"/>
        <v/>
      </c>
      <c r="R68" s="1" t="str">
        <f t="shared" si="3"/>
        <v/>
      </c>
      <c r="S68" s="1" t="str">
        <f t="shared" si="4"/>
        <v/>
      </c>
      <c r="T68" s="1" t="str">
        <f t="shared" si="5"/>
        <v/>
      </c>
      <c r="U68" s="1" t="str">
        <f t="shared" si="6"/>
        <v/>
      </c>
      <c r="V68" t="str">
        <f t="shared" si="7"/>
        <v/>
      </c>
      <c r="W68" s="10" t="str">
        <f t="shared" si="8"/>
        <v/>
      </c>
      <c r="X68" s="10" t="str">
        <f t="shared" si="9"/>
        <v/>
      </c>
      <c r="Y68" s="10" t="str">
        <f t="shared" si="10"/>
        <v/>
      </c>
      <c r="Z68" s="10" t="str">
        <f t="shared" si="11"/>
        <v/>
      </c>
      <c r="AA68" s="10" t="str">
        <f t="shared" si="12"/>
        <v/>
      </c>
      <c r="AB68" s="10" t="str">
        <f t="shared" si="13"/>
        <v/>
      </c>
      <c r="AC68" s="10" t="str">
        <f t="shared" si="19"/>
        <v/>
      </c>
      <c r="AD68" s="10" t="str">
        <f t="shared" si="14"/>
        <v/>
      </c>
      <c r="AE68" s="10" t="str">
        <f t="shared" si="15"/>
        <v/>
      </c>
      <c r="AF68" s="10" t="str">
        <f t="shared" si="20"/>
        <v/>
      </c>
      <c r="AG68" s="10" t="str">
        <f t="shared" si="21"/>
        <v/>
      </c>
      <c r="AH68" s="10" t="str">
        <f t="shared" si="22"/>
        <v/>
      </c>
      <c r="AI68" s="10" t="str">
        <f t="shared" si="16"/>
        <v/>
      </c>
      <c r="AJ68" s="10" t="str">
        <f t="shared" si="23"/>
        <v/>
      </c>
    </row>
    <row r="69" spans="1:36" ht="22.5" customHeight="1" x14ac:dyDescent="0.2">
      <c r="A69" s="94">
        <v>60</v>
      </c>
      <c r="B69" s="114"/>
      <c r="C69" s="101"/>
      <c r="D69" s="101"/>
      <c r="E69" s="102"/>
      <c r="F69" s="80"/>
      <c r="G69" s="81"/>
      <c r="H69" s="81"/>
      <c r="I69" s="81"/>
      <c r="J69" s="80"/>
      <c r="K69" s="81"/>
      <c r="L69" s="3"/>
      <c r="M69" s="10" t="str">
        <f t="shared" si="17"/>
        <v/>
      </c>
      <c r="N69" s="10" t="str">
        <f t="shared" si="18"/>
        <v/>
      </c>
      <c r="O69" s="10" t="str">
        <f t="shared" si="0"/>
        <v/>
      </c>
      <c r="P69" s="10" t="str">
        <f t="shared" si="1"/>
        <v/>
      </c>
      <c r="Q69" s="10" t="str">
        <f t="shared" si="2"/>
        <v/>
      </c>
      <c r="R69" s="1" t="str">
        <f t="shared" si="3"/>
        <v/>
      </c>
      <c r="S69" s="1" t="str">
        <f t="shared" si="4"/>
        <v/>
      </c>
      <c r="T69" s="1" t="str">
        <f t="shared" si="5"/>
        <v/>
      </c>
      <c r="U69" s="1" t="str">
        <f t="shared" si="6"/>
        <v/>
      </c>
      <c r="V69" t="str">
        <f t="shared" si="7"/>
        <v/>
      </c>
      <c r="W69" s="10" t="str">
        <f t="shared" si="8"/>
        <v/>
      </c>
      <c r="X69" s="10" t="str">
        <f t="shared" si="9"/>
        <v/>
      </c>
      <c r="Y69" s="10" t="str">
        <f t="shared" si="10"/>
        <v/>
      </c>
      <c r="Z69" s="10" t="str">
        <f t="shared" si="11"/>
        <v/>
      </c>
      <c r="AA69" s="10" t="str">
        <f t="shared" si="12"/>
        <v/>
      </c>
      <c r="AB69" s="10" t="str">
        <f t="shared" si="13"/>
        <v/>
      </c>
      <c r="AC69" s="10" t="str">
        <f t="shared" si="19"/>
        <v/>
      </c>
      <c r="AD69" s="10" t="str">
        <f t="shared" si="14"/>
        <v/>
      </c>
      <c r="AE69" s="10" t="str">
        <f t="shared" si="15"/>
        <v/>
      </c>
      <c r="AF69" s="10" t="str">
        <f t="shared" si="20"/>
        <v/>
      </c>
      <c r="AG69" s="10" t="str">
        <f t="shared" si="21"/>
        <v/>
      </c>
      <c r="AH69" s="10" t="str">
        <f t="shared" si="22"/>
        <v/>
      </c>
      <c r="AI69" s="10" t="str">
        <f t="shared" si="16"/>
        <v/>
      </c>
      <c r="AJ69" s="10" t="str">
        <f t="shared" si="23"/>
        <v/>
      </c>
    </row>
    <row r="70" spans="1:36" ht="22.5" customHeight="1" x14ac:dyDescent="0.2">
      <c r="A70" s="94">
        <v>61</v>
      </c>
      <c r="B70" s="114"/>
      <c r="C70" s="101"/>
      <c r="D70" s="101"/>
      <c r="E70" s="102"/>
      <c r="F70" s="80"/>
      <c r="G70" s="81"/>
      <c r="H70" s="81"/>
      <c r="I70" s="81"/>
      <c r="J70" s="80"/>
      <c r="K70" s="81"/>
      <c r="L70" s="3"/>
      <c r="M70" s="10" t="str">
        <f t="shared" si="17"/>
        <v/>
      </c>
      <c r="N70" s="10" t="str">
        <f t="shared" si="18"/>
        <v/>
      </c>
      <c r="O70" s="10" t="str">
        <f t="shared" si="0"/>
        <v/>
      </c>
      <c r="P70" s="10" t="str">
        <f t="shared" si="1"/>
        <v/>
      </c>
      <c r="Q70" s="10" t="str">
        <f t="shared" si="2"/>
        <v/>
      </c>
      <c r="R70" s="1" t="str">
        <f t="shared" si="3"/>
        <v/>
      </c>
      <c r="S70" s="1" t="str">
        <f t="shared" si="4"/>
        <v/>
      </c>
      <c r="T70" s="1" t="str">
        <f t="shared" si="5"/>
        <v/>
      </c>
      <c r="U70" s="1" t="str">
        <f t="shared" si="6"/>
        <v/>
      </c>
      <c r="V70" t="str">
        <f t="shared" si="7"/>
        <v/>
      </c>
      <c r="W70" s="10" t="str">
        <f t="shared" si="8"/>
        <v/>
      </c>
      <c r="X70" s="10" t="str">
        <f t="shared" si="9"/>
        <v/>
      </c>
      <c r="Y70" s="10" t="str">
        <f t="shared" si="10"/>
        <v/>
      </c>
      <c r="Z70" s="10" t="str">
        <f t="shared" si="11"/>
        <v/>
      </c>
      <c r="AA70" s="10" t="str">
        <f t="shared" si="12"/>
        <v/>
      </c>
      <c r="AB70" s="10" t="str">
        <f t="shared" si="13"/>
        <v/>
      </c>
      <c r="AC70" s="10" t="str">
        <f t="shared" si="19"/>
        <v/>
      </c>
      <c r="AD70" s="10" t="str">
        <f t="shared" si="14"/>
        <v/>
      </c>
      <c r="AE70" s="10" t="str">
        <f t="shared" si="15"/>
        <v/>
      </c>
      <c r="AF70" s="10" t="str">
        <f t="shared" si="20"/>
        <v/>
      </c>
      <c r="AG70" s="10" t="str">
        <f t="shared" si="21"/>
        <v/>
      </c>
      <c r="AH70" s="10" t="str">
        <f t="shared" si="22"/>
        <v/>
      </c>
      <c r="AI70" s="10" t="str">
        <f t="shared" si="16"/>
        <v/>
      </c>
      <c r="AJ70" s="10" t="str">
        <f t="shared" si="23"/>
        <v/>
      </c>
    </row>
    <row r="71" spans="1:36" ht="22.5" customHeight="1" x14ac:dyDescent="0.2">
      <c r="A71" s="94">
        <v>62</v>
      </c>
      <c r="B71" s="114"/>
      <c r="C71" s="101"/>
      <c r="D71" s="101"/>
      <c r="E71" s="102"/>
      <c r="F71" s="82"/>
      <c r="G71" s="81"/>
      <c r="H71" s="81"/>
      <c r="I71" s="81"/>
      <c r="J71" s="80"/>
      <c r="K71" s="81"/>
      <c r="L71" s="3"/>
      <c r="M71" s="10" t="str">
        <f t="shared" si="17"/>
        <v/>
      </c>
      <c r="N71" s="10" t="str">
        <f t="shared" si="18"/>
        <v/>
      </c>
      <c r="O71" s="10" t="str">
        <f t="shared" si="0"/>
        <v/>
      </c>
      <c r="P71" s="10" t="str">
        <f t="shared" si="1"/>
        <v/>
      </c>
      <c r="Q71" s="10" t="str">
        <f t="shared" si="2"/>
        <v/>
      </c>
      <c r="R71" s="1" t="str">
        <f t="shared" si="3"/>
        <v/>
      </c>
      <c r="S71" s="1" t="str">
        <f t="shared" si="4"/>
        <v/>
      </c>
      <c r="T71" s="1" t="str">
        <f t="shared" si="5"/>
        <v/>
      </c>
      <c r="U71" s="1" t="str">
        <f t="shared" si="6"/>
        <v/>
      </c>
      <c r="V71" t="str">
        <f t="shared" si="7"/>
        <v/>
      </c>
      <c r="W71" s="10" t="str">
        <f t="shared" si="8"/>
        <v/>
      </c>
      <c r="X71" s="10" t="str">
        <f t="shared" si="9"/>
        <v/>
      </c>
      <c r="Y71" s="10" t="str">
        <f t="shared" si="10"/>
        <v/>
      </c>
      <c r="Z71" s="10" t="str">
        <f t="shared" si="11"/>
        <v/>
      </c>
      <c r="AA71" s="10" t="str">
        <f t="shared" si="12"/>
        <v/>
      </c>
      <c r="AB71" s="10" t="str">
        <f t="shared" si="13"/>
        <v/>
      </c>
      <c r="AC71" s="10" t="str">
        <f t="shared" si="19"/>
        <v/>
      </c>
      <c r="AD71" s="10" t="str">
        <f t="shared" si="14"/>
        <v/>
      </c>
      <c r="AE71" s="10" t="str">
        <f t="shared" si="15"/>
        <v/>
      </c>
      <c r="AF71" s="10" t="str">
        <f t="shared" si="20"/>
        <v/>
      </c>
      <c r="AG71" s="10" t="str">
        <f t="shared" si="21"/>
        <v/>
      </c>
      <c r="AH71" s="10" t="str">
        <f t="shared" si="22"/>
        <v/>
      </c>
      <c r="AI71" s="10" t="str">
        <f t="shared" si="16"/>
        <v/>
      </c>
      <c r="AJ71" s="10" t="str">
        <f t="shared" si="23"/>
        <v/>
      </c>
    </row>
    <row r="72" spans="1:36" ht="22.5" customHeight="1" x14ac:dyDescent="0.2">
      <c r="A72" s="94">
        <v>63</v>
      </c>
      <c r="B72" s="114"/>
      <c r="C72" s="101"/>
      <c r="D72" s="101"/>
      <c r="E72" s="102"/>
      <c r="F72" s="80"/>
      <c r="G72" s="81"/>
      <c r="H72" s="81"/>
      <c r="I72" s="81"/>
      <c r="J72" s="80"/>
      <c r="K72" s="81"/>
      <c r="L72" s="3"/>
      <c r="M72" s="10" t="str">
        <f t="shared" si="17"/>
        <v/>
      </c>
      <c r="N72" s="10" t="str">
        <f t="shared" si="18"/>
        <v/>
      </c>
      <c r="O72" s="10" t="str">
        <f t="shared" si="0"/>
        <v/>
      </c>
      <c r="P72" s="10" t="str">
        <f t="shared" si="1"/>
        <v/>
      </c>
      <c r="Q72" s="10" t="str">
        <f t="shared" si="2"/>
        <v/>
      </c>
      <c r="R72" s="1" t="str">
        <f t="shared" si="3"/>
        <v/>
      </c>
      <c r="S72" s="1" t="str">
        <f t="shared" si="4"/>
        <v/>
      </c>
      <c r="T72" s="1" t="str">
        <f t="shared" si="5"/>
        <v/>
      </c>
      <c r="U72" s="1" t="str">
        <f t="shared" si="6"/>
        <v/>
      </c>
      <c r="V72" t="str">
        <f t="shared" si="7"/>
        <v/>
      </c>
      <c r="W72" s="10" t="str">
        <f t="shared" si="8"/>
        <v/>
      </c>
      <c r="X72" s="10" t="str">
        <f t="shared" si="9"/>
        <v/>
      </c>
      <c r="Y72" s="10" t="str">
        <f t="shared" si="10"/>
        <v/>
      </c>
      <c r="Z72" s="10" t="str">
        <f t="shared" si="11"/>
        <v/>
      </c>
      <c r="AA72" s="10" t="str">
        <f t="shared" si="12"/>
        <v/>
      </c>
      <c r="AB72" s="10" t="str">
        <f t="shared" si="13"/>
        <v/>
      </c>
      <c r="AC72" s="10" t="str">
        <f t="shared" si="19"/>
        <v/>
      </c>
      <c r="AD72" s="10" t="str">
        <f t="shared" si="14"/>
        <v/>
      </c>
      <c r="AE72" s="10" t="str">
        <f t="shared" si="15"/>
        <v/>
      </c>
      <c r="AF72" s="10" t="str">
        <f t="shared" si="20"/>
        <v/>
      </c>
      <c r="AG72" s="10" t="str">
        <f t="shared" si="21"/>
        <v/>
      </c>
      <c r="AH72" s="10" t="str">
        <f t="shared" si="22"/>
        <v/>
      </c>
      <c r="AI72" s="10" t="str">
        <f t="shared" si="16"/>
        <v/>
      </c>
      <c r="AJ72" s="10" t="str">
        <f t="shared" si="23"/>
        <v/>
      </c>
    </row>
    <row r="73" spans="1:36" ht="22.5" customHeight="1" x14ac:dyDescent="0.2">
      <c r="A73" s="94">
        <v>64</v>
      </c>
      <c r="B73" s="114"/>
      <c r="C73" s="101"/>
      <c r="D73" s="101"/>
      <c r="E73" s="102"/>
      <c r="F73" s="80"/>
      <c r="G73" s="81"/>
      <c r="H73" s="81"/>
      <c r="I73" s="81"/>
      <c r="J73" s="80"/>
      <c r="K73" s="81"/>
      <c r="L73" s="3"/>
      <c r="M73" s="10" t="str">
        <f t="shared" si="17"/>
        <v/>
      </c>
      <c r="N73" s="10" t="str">
        <f t="shared" si="18"/>
        <v/>
      </c>
      <c r="O73" s="10" t="str">
        <f t="shared" si="0"/>
        <v/>
      </c>
      <c r="P73" s="10" t="str">
        <f t="shared" si="1"/>
        <v/>
      </c>
      <c r="Q73" s="10" t="str">
        <f t="shared" si="2"/>
        <v/>
      </c>
      <c r="R73" s="1" t="str">
        <f t="shared" si="3"/>
        <v/>
      </c>
      <c r="S73" s="1" t="str">
        <f t="shared" si="4"/>
        <v/>
      </c>
      <c r="T73" s="1" t="str">
        <f t="shared" si="5"/>
        <v/>
      </c>
      <c r="U73" s="1" t="str">
        <f t="shared" si="6"/>
        <v/>
      </c>
      <c r="V73" t="str">
        <f t="shared" si="7"/>
        <v/>
      </c>
      <c r="W73" s="10" t="str">
        <f t="shared" si="8"/>
        <v/>
      </c>
      <c r="X73" s="10" t="str">
        <f t="shared" si="9"/>
        <v/>
      </c>
      <c r="Y73" s="10" t="str">
        <f t="shared" si="10"/>
        <v/>
      </c>
      <c r="Z73" s="10" t="str">
        <f t="shared" si="11"/>
        <v/>
      </c>
      <c r="AA73" s="10" t="str">
        <f t="shared" si="12"/>
        <v/>
      </c>
      <c r="AB73" s="10" t="str">
        <f t="shared" si="13"/>
        <v/>
      </c>
      <c r="AC73" s="10" t="str">
        <f t="shared" si="19"/>
        <v/>
      </c>
      <c r="AD73" s="10" t="str">
        <f t="shared" si="14"/>
        <v/>
      </c>
      <c r="AE73" s="10" t="str">
        <f t="shared" si="15"/>
        <v/>
      </c>
      <c r="AF73" s="10" t="str">
        <f t="shared" si="20"/>
        <v/>
      </c>
      <c r="AG73" s="10" t="str">
        <f t="shared" si="21"/>
        <v/>
      </c>
      <c r="AH73" s="10" t="str">
        <f t="shared" si="22"/>
        <v/>
      </c>
      <c r="AI73" s="10" t="str">
        <f t="shared" si="16"/>
        <v/>
      </c>
      <c r="AJ73" s="10" t="str">
        <f t="shared" si="23"/>
        <v/>
      </c>
    </row>
    <row r="74" spans="1:36" ht="22.5" customHeight="1" x14ac:dyDescent="0.2">
      <c r="A74" s="94">
        <v>65</v>
      </c>
      <c r="B74" s="114"/>
      <c r="C74" s="101"/>
      <c r="D74" s="101"/>
      <c r="E74" s="102"/>
      <c r="F74" s="80"/>
      <c r="G74" s="81"/>
      <c r="H74" s="81"/>
      <c r="I74" s="81"/>
      <c r="J74" s="80"/>
      <c r="K74" s="81"/>
      <c r="L74" s="3"/>
      <c r="M74" s="10" t="str">
        <f t="shared" si="17"/>
        <v/>
      </c>
      <c r="N74" s="10" t="str">
        <f t="shared" si="18"/>
        <v/>
      </c>
      <c r="O74" s="10" t="str">
        <f t="shared" ref="O74:O137" si="24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74" s="10" t="str">
        <f t="shared" ref="P74:P137" si="25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74" s="10" t="str">
        <f t="shared" ref="Q74:Q137" si="26">IF(AND(VLOOKUP(ROW()-9,A:K,8,0) &lt;&gt; "2500",VLOOKUP(ROW()-9,A:K,8,0) &lt;&gt;"4050"),"",IF($Q$8=TRUE,"","The sum of GL 2500 must equal the sum of GL 4050. "))</f>
        <v/>
      </c>
      <c r="R74" s="1" t="str">
        <f t="shared" ref="R74:R137" si="27">IF(AND(VLOOKUP(ROW()-9,A:K,8,0) &lt;&gt; "2170",VLOOKUP(ROW()-9,A:K,8,0) &lt;&gt;"5370"),"",IF($R$8=TRUE,"","The sum of GL 2170 must equal the sum of GL 5370. "))</f>
        <v/>
      </c>
      <c r="S74" s="1" t="str">
        <f t="shared" ref="S74:S137" si="28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74" s="1" t="str">
        <f t="shared" ref="T74:T137" si="29">IF(OR(VLOOKUP(ROW()-9,A:K,8,0)="3400",VLOOKUP(ROW()-9,A:K,8,0)="3500"),"GL 3400 and 3500 are not allowed. Must use lowest level. ","")</f>
        <v/>
      </c>
      <c r="U74" s="1" t="str">
        <f t="shared" ref="U74:U137" si="30">IF(AND(VLOOKUP(ROW()-9,A:K,8,0)="2125",VLOOKUP(ROW()-9,A:K,10,0)&gt;0),"GL 2125 must equal 0. ","")</f>
        <v/>
      </c>
      <c r="V74" t="str">
        <f t="shared" ref="V74:V137" si="31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74" s="10" t="str">
        <f t="shared" ref="W74:W137" si="32">IF(AND(OR(VLOOKUP(ROW()-9,A:K,8,0)="1390",VLOOKUP(ROW()-9,A:K,8,0)="1600"),VLOOKUP(ROW()-9,A:K,11,0)="D"),"GL " &amp; VLOOKUP(ROW()-9,A:K,8,0) &amp; " must be a credit value. ","")</f>
        <v/>
      </c>
      <c r="X74" s="10" t="str">
        <f t="shared" ref="X74:X137" si="33">IF(VLOOKUP(ROW()-9,A:K,10,0)&lt;0,"Amount must be a positive value. ","")</f>
        <v/>
      </c>
      <c r="Y74" s="10" t="str">
        <f t="shared" ref="Y74:Y137" si="34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74" s="10" t="str">
        <f t="shared" ref="Z74:Z137" si="35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74" s="10" t="str">
        <f t="shared" ref="AA74:AA137" si="36">IF(ISERROR(ROUND(VLOOKUP(ROW()-9,A:K,10,0),2)=VLOOKUP(ROW()-9,A:K,10,0)),"",IF(ROUND(VLOOKUP(ROW()-9,A:K,10,0),2)=VLOOKUP(ROW()-9,A:K,10,0),"","Decimal place is larger than 2 digits. "))</f>
        <v/>
      </c>
      <c r="AB74" s="10" t="str">
        <f t="shared" ref="AB74:AB137" si="37">IF(VLOOKUP(ROW()-9,A:K,10,0) = "","", IF(ISNUMBER(VLOOKUP(ROW()-9,A:K,10,0))=TRUE,"","Amount must be a numeric value. "))</f>
        <v/>
      </c>
      <c r="AC74" s="10" t="str">
        <f t="shared" si="19"/>
        <v/>
      </c>
      <c r="AD74" s="10" t="str">
        <f t="shared" ref="AD74:AD137" si="38">IF(OR(AND(VLOOKUP(ROW()-9,A:K,10,0)&gt;0,VLOOKUP(ROW()-9,A:K,11,0)=""),AND(VLOOKUP(ROW()-9,A:K,6,0)&gt;0,VLOOKUP(ROW()-9,A:K,7,0)="")),"For every amount or encumbrance, the D/C column must have a D or C. ", "")</f>
        <v/>
      </c>
      <c r="AE74" s="10" t="str">
        <f t="shared" ref="AE74:AE137" si="39">IF(OR(VLOOKUP(ROW()-9,A:K,8,0) &amp; VLOOKUP(ROW()-9,A:K,9,0)="17300512",VLOOKUP(ROW()-9,A:K,8,0) &amp; VLOOKUP(ROW()-9,A:K,9,0)="17300666"),"GL 1730.0512 and 1730.0666 must not be on report 1. ","")</f>
        <v/>
      </c>
      <c r="AF74" s="10" t="str">
        <f t="shared" si="20"/>
        <v/>
      </c>
      <c r="AG74" s="10" t="str">
        <f t="shared" si="21"/>
        <v/>
      </c>
      <c r="AH74" s="10" t="str">
        <f t="shared" si="22"/>
        <v/>
      </c>
      <c r="AI74" s="10" t="str">
        <f t="shared" ref="AI74:AI137" si="40">IF(AND(OR(VLOOKUP(ROW()-9,A:K,8,0)="1410",VLOOKUP(ROW()-9,A:K,8,0)="3114"),VLOOKUP(ROW()-9,A:K,10,0)&gt;0),IF(VLOOKUP(ROW()-9,A:K,9,0)=$F$5,"Subsidiary must be another fund number.  ",""),"")</f>
        <v/>
      </c>
      <c r="AJ74" s="10" t="str">
        <f t="shared" si="23"/>
        <v/>
      </c>
    </row>
    <row r="75" spans="1:36" ht="22.5" customHeight="1" x14ac:dyDescent="0.2">
      <c r="A75" s="94">
        <v>66</v>
      </c>
      <c r="B75" s="114"/>
      <c r="C75" s="101"/>
      <c r="D75" s="101"/>
      <c r="E75" s="102"/>
      <c r="F75" s="80"/>
      <c r="G75" s="81"/>
      <c r="H75" s="81"/>
      <c r="I75" s="81"/>
      <c r="J75" s="80"/>
      <c r="K75" s="81"/>
      <c r="L75" s="3"/>
      <c r="M75" s="10" t="str">
        <f t="shared" ref="M75:M138" si="41">IF(ISERROR(N75),"",N75)&amp; IF(ISERROR(O75),"",O75)&amp; IF(ISERROR(P75),"",P75)&amp; IF(ISERROR(Q75),"",Q75)&amp; IF(ISERROR(R75),"",R75)&amp; IF(ISERROR(S75),"",S75)&amp; IF(ISERROR(T75),"",T75)&amp; IF(ISERROR(U75),"",U75)&amp;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IF(ISERROR(AG75),"",AG75)&amp; IF(ISERROR(AH75),"",AH75)&amp; IF(ISERROR(AI75),"",AI75)&amp; IF(ISERROR(AJ75),"",AJ75)</f>
        <v/>
      </c>
      <c r="N75" s="10" t="str">
        <f t="shared" ref="N75:N138" si="42">IF(AND(VLOOKUP(ROW()-9,A:K,8,0) &lt;&gt; "1749",VLOOKUP(ROW()-9,A:K,8,0) &lt;&gt;"1750",VLOOKUP(ROW()-9,A:K,8,0) &amp;VLOOKUP(ROW()-9,A:K,9,0)&lt;&gt;"5330"),"",IF($N$8=TRUE,"","GL 1749/1750 must have an offset account GL 5330. "))</f>
        <v/>
      </c>
      <c r="O75" s="10" t="str">
        <f t="shared" si="24"/>
        <v/>
      </c>
      <c r="P75" s="10" t="str">
        <f t="shared" si="25"/>
        <v/>
      </c>
      <c r="Q75" s="10" t="str">
        <f t="shared" si="26"/>
        <v/>
      </c>
      <c r="R75" s="1" t="str">
        <f t="shared" si="27"/>
        <v/>
      </c>
      <c r="S75" s="1" t="str">
        <f t="shared" si="28"/>
        <v/>
      </c>
      <c r="T75" s="1" t="str">
        <f t="shared" si="29"/>
        <v/>
      </c>
      <c r="U75" s="1" t="str">
        <f t="shared" si="30"/>
        <v/>
      </c>
      <c r="V75" t="str">
        <f t="shared" si="31"/>
        <v/>
      </c>
      <c r="W75" s="10" t="str">
        <f t="shared" si="32"/>
        <v/>
      </c>
      <c r="X75" s="10" t="str">
        <f t="shared" si="33"/>
        <v/>
      </c>
      <c r="Y75" s="10" t="str">
        <f t="shared" si="34"/>
        <v/>
      </c>
      <c r="Z75" s="10" t="str">
        <f t="shared" si="35"/>
        <v/>
      </c>
      <c r="AA75" s="10" t="str">
        <f t="shared" si="36"/>
        <v/>
      </c>
      <c r="AB75" s="10" t="str">
        <f t="shared" si="37"/>
        <v/>
      </c>
      <c r="AC75" s="10" t="str">
        <f t="shared" ref="AC75:AC138" si="43">IF(AND(VLOOKUP(ROW()-9,A:K,10,0)="",VLOOKUP(ROW()-9,A:K,6,0)=""),"",IF(VLOOKUP(ROW()-9,A:K,10,0)&gt;=VLOOKUP(ROW()-9,A:K,6,0),"","Encumbrance amount must be equal to or less than the accrual amount. "))</f>
        <v/>
      </c>
      <c r="AD75" s="10" t="str">
        <f t="shared" si="38"/>
        <v/>
      </c>
      <c r="AE75" s="10" t="str">
        <f t="shared" si="39"/>
        <v/>
      </c>
      <c r="AF75" s="10" t="str">
        <f t="shared" ref="AF75:AF138" si="4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75" s="10" t="str">
        <f t="shared" ref="AG75:AG138" si="4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75" s="10" t="str">
        <f t="shared" ref="AH75:AH138" si="4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75" s="10" t="str">
        <f t="shared" si="40"/>
        <v/>
      </c>
      <c r="AJ75" s="10" t="str">
        <f t="shared" ref="AJ75:AJ138" si="47">IF(AND(OR(VLOOKUP(ROW()-9,A:K,8,0)="1420",VLOOKUP(ROW()-9,A:K,8,0)="3115"),VLOOKUP(ROW()-9,A:K,10,0)&gt;0),IF(VLOOKUP(ROW()-9,A:K,9,0)=$F$5,"Subsidiary must be agency number. ",""),"")</f>
        <v/>
      </c>
    </row>
    <row r="76" spans="1:36" ht="22.5" customHeight="1" x14ac:dyDescent="0.2">
      <c r="A76" s="94">
        <v>67</v>
      </c>
      <c r="B76" s="114"/>
      <c r="C76" s="101"/>
      <c r="D76" s="101"/>
      <c r="E76" s="102"/>
      <c r="F76" s="80"/>
      <c r="G76" s="81"/>
      <c r="H76" s="81"/>
      <c r="I76" s="81"/>
      <c r="J76" s="80"/>
      <c r="K76" s="81"/>
      <c r="L76" s="3"/>
      <c r="M76" s="10" t="str">
        <f t="shared" si="41"/>
        <v/>
      </c>
      <c r="N76" s="10" t="str">
        <f t="shared" si="42"/>
        <v/>
      </c>
      <c r="O76" s="10" t="str">
        <f t="shared" si="24"/>
        <v/>
      </c>
      <c r="P76" s="10" t="str">
        <f t="shared" si="25"/>
        <v/>
      </c>
      <c r="Q76" s="10" t="str">
        <f t="shared" si="26"/>
        <v/>
      </c>
      <c r="R76" s="1" t="str">
        <f t="shared" si="27"/>
        <v/>
      </c>
      <c r="S76" s="1" t="str">
        <f t="shared" si="28"/>
        <v/>
      </c>
      <c r="T76" s="1" t="str">
        <f t="shared" si="29"/>
        <v/>
      </c>
      <c r="U76" s="1" t="str">
        <f t="shared" si="30"/>
        <v/>
      </c>
      <c r="V76" t="str">
        <f t="shared" si="31"/>
        <v/>
      </c>
      <c r="W76" s="10" t="str">
        <f t="shared" si="32"/>
        <v/>
      </c>
      <c r="X76" s="10" t="str">
        <f t="shared" si="33"/>
        <v/>
      </c>
      <c r="Y76" s="10" t="str">
        <f t="shared" si="34"/>
        <v/>
      </c>
      <c r="Z76" s="10" t="str">
        <f t="shared" si="35"/>
        <v/>
      </c>
      <c r="AA76" s="10" t="str">
        <f t="shared" si="36"/>
        <v/>
      </c>
      <c r="AB76" s="10" t="str">
        <f t="shared" si="37"/>
        <v/>
      </c>
      <c r="AC76" s="10" t="str">
        <f t="shared" si="43"/>
        <v/>
      </c>
      <c r="AD76" s="10" t="str">
        <f t="shared" si="38"/>
        <v/>
      </c>
      <c r="AE76" s="10" t="str">
        <f t="shared" si="39"/>
        <v/>
      </c>
      <c r="AF76" s="10" t="str">
        <f t="shared" si="44"/>
        <v/>
      </c>
      <c r="AG76" s="10" t="str">
        <f t="shared" si="45"/>
        <v/>
      </c>
      <c r="AH76" s="10" t="str">
        <f t="shared" si="46"/>
        <v/>
      </c>
      <c r="AI76" s="10" t="str">
        <f t="shared" si="40"/>
        <v/>
      </c>
      <c r="AJ76" s="10" t="str">
        <f t="shared" si="47"/>
        <v/>
      </c>
    </row>
    <row r="77" spans="1:36" ht="22.5" customHeight="1" x14ac:dyDescent="0.2">
      <c r="A77" s="94">
        <v>68</v>
      </c>
      <c r="B77" s="114"/>
      <c r="C77" s="101"/>
      <c r="D77" s="101"/>
      <c r="E77" s="102"/>
      <c r="F77" s="80"/>
      <c r="G77" s="81"/>
      <c r="H77" s="81"/>
      <c r="I77" s="81"/>
      <c r="J77" s="80"/>
      <c r="K77" s="81"/>
      <c r="L77" s="3"/>
      <c r="M77" s="10" t="str">
        <f t="shared" si="41"/>
        <v/>
      </c>
      <c r="N77" s="10" t="str">
        <f t="shared" si="42"/>
        <v/>
      </c>
      <c r="O77" s="10" t="str">
        <f t="shared" si="24"/>
        <v/>
      </c>
      <c r="P77" s="10" t="str">
        <f t="shared" si="25"/>
        <v/>
      </c>
      <c r="Q77" s="10" t="str">
        <f t="shared" si="26"/>
        <v/>
      </c>
      <c r="R77" s="1" t="str">
        <f t="shared" si="27"/>
        <v/>
      </c>
      <c r="S77" s="1" t="str">
        <f t="shared" si="28"/>
        <v/>
      </c>
      <c r="T77" s="1" t="str">
        <f t="shared" si="29"/>
        <v/>
      </c>
      <c r="U77" s="1" t="str">
        <f t="shared" si="30"/>
        <v/>
      </c>
      <c r="V77" t="str">
        <f t="shared" si="31"/>
        <v/>
      </c>
      <c r="W77" s="10" t="str">
        <f t="shared" si="32"/>
        <v/>
      </c>
      <c r="X77" s="10" t="str">
        <f t="shared" si="33"/>
        <v/>
      </c>
      <c r="Y77" s="10" t="str">
        <f t="shared" si="34"/>
        <v/>
      </c>
      <c r="Z77" s="10" t="str">
        <f t="shared" si="35"/>
        <v/>
      </c>
      <c r="AA77" s="10" t="str">
        <f t="shared" si="36"/>
        <v/>
      </c>
      <c r="AB77" s="10" t="str">
        <f t="shared" si="37"/>
        <v/>
      </c>
      <c r="AC77" s="10" t="str">
        <f t="shared" si="43"/>
        <v/>
      </c>
      <c r="AD77" s="10" t="str">
        <f t="shared" si="38"/>
        <v/>
      </c>
      <c r="AE77" s="10" t="str">
        <f t="shared" si="39"/>
        <v/>
      </c>
      <c r="AF77" s="10" t="str">
        <f t="shared" si="44"/>
        <v/>
      </c>
      <c r="AG77" s="10" t="str">
        <f t="shared" si="45"/>
        <v/>
      </c>
      <c r="AH77" s="10" t="str">
        <f t="shared" si="46"/>
        <v/>
      </c>
      <c r="AI77" s="10" t="str">
        <f t="shared" si="40"/>
        <v/>
      </c>
      <c r="AJ77" s="10" t="str">
        <f t="shared" si="47"/>
        <v/>
      </c>
    </row>
    <row r="78" spans="1:36" ht="22.5" customHeight="1" x14ac:dyDescent="0.2">
      <c r="A78" s="94">
        <v>69</v>
      </c>
      <c r="B78" s="114"/>
      <c r="C78" s="101"/>
      <c r="D78" s="101"/>
      <c r="E78" s="102"/>
      <c r="F78" s="80"/>
      <c r="G78" s="81"/>
      <c r="H78" s="81"/>
      <c r="I78" s="81"/>
      <c r="J78" s="80"/>
      <c r="K78" s="81"/>
      <c r="L78" s="3"/>
      <c r="M78" s="10" t="str">
        <f t="shared" si="41"/>
        <v/>
      </c>
      <c r="N78" s="10" t="str">
        <f t="shared" si="42"/>
        <v/>
      </c>
      <c r="O78" s="10" t="str">
        <f t="shared" si="24"/>
        <v/>
      </c>
      <c r="P78" s="10" t="str">
        <f t="shared" si="25"/>
        <v/>
      </c>
      <c r="Q78" s="10" t="str">
        <f t="shared" si="26"/>
        <v/>
      </c>
      <c r="R78" s="1" t="str">
        <f t="shared" si="27"/>
        <v/>
      </c>
      <c r="S78" s="1" t="str">
        <f t="shared" si="28"/>
        <v/>
      </c>
      <c r="T78" s="1" t="str">
        <f t="shared" si="29"/>
        <v/>
      </c>
      <c r="U78" s="1" t="str">
        <f t="shared" si="30"/>
        <v/>
      </c>
      <c r="V78" t="str">
        <f t="shared" si="31"/>
        <v/>
      </c>
      <c r="W78" s="10" t="str">
        <f t="shared" si="32"/>
        <v/>
      </c>
      <c r="X78" s="10" t="str">
        <f t="shared" si="33"/>
        <v/>
      </c>
      <c r="Y78" s="10" t="str">
        <f t="shared" si="34"/>
        <v/>
      </c>
      <c r="Z78" s="10" t="str">
        <f t="shared" si="35"/>
        <v/>
      </c>
      <c r="AA78" s="10" t="str">
        <f t="shared" si="36"/>
        <v/>
      </c>
      <c r="AB78" s="10" t="str">
        <f t="shared" si="37"/>
        <v/>
      </c>
      <c r="AC78" s="10" t="str">
        <f t="shared" si="43"/>
        <v/>
      </c>
      <c r="AD78" s="10" t="str">
        <f t="shared" si="38"/>
        <v/>
      </c>
      <c r="AE78" s="10" t="str">
        <f t="shared" si="39"/>
        <v/>
      </c>
      <c r="AF78" s="10" t="str">
        <f t="shared" si="44"/>
        <v/>
      </c>
      <c r="AG78" s="10" t="str">
        <f t="shared" si="45"/>
        <v/>
      </c>
      <c r="AH78" s="10" t="str">
        <f t="shared" si="46"/>
        <v/>
      </c>
      <c r="AI78" s="10" t="str">
        <f t="shared" si="40"/>
        <v/>
      </c>
      <c r="AJ78" s="10" t="str">
        <f t="shared" si="47"/>
        <v/>
      </c>
    </row>
    <row r="79" spans="1:36" ht="22.5" customHeight="1" x14ac:dyDescent="0.2">
      <c r="A79" s="94">
        <v>70</v>
      </c>
      <c r="B79" s="114"/>
      <c r="C79" s="101"/>
      <c r="D79" s="101"/>
      <c r="E79" s="102"/>
      <c r="F79" s="80"/>
      <c r="G79" s="81"/>
      <c r="H79" s="81"/>
      <c r="I79" s="81"/>
      <c r="J79" s="80"/>
      <c r="K79" s="81"/>
      <c r="L79" s="3"/>
      <c r="M79" s="10" t="str">
        <f t="shared" si="41"/>
        <v/>
      </c>
      <c r="N79" s="10" t="str">
        <f t="shared" si="42"/>
        <v/>
      </c>
      <c r="O79" s="10" t="str">
        <f t="shared" si="24"/>
        <v/>
      </c>
      <c r="P79" s="10" t="str">
        <f t="shared" si="25"/>
        <v/>
      </c>
      <c r="Q79" s="10" t="str">
        <f t="shared" si="26"/>
        <v/>
      </c>
      <c r="R79" s="1" t="str">
        <f t="shared" si="27"/>
        <v/>
      </c>
      <c r="S79" s="1" t="str">
        <f t="shared" si="28"/>
        <v/>
      </c>
      <c r="T79" s="1" t="str">
        <f t="shared" si="29"/>
        <v/>
      </c>
      <c r="U79" s="1" t="str">
        <f t="shared" si="30"/>
        <v/>
      </c>
      <c r="V79" t="str">
        <f t="shared" si="31"/>
        <v/>
      </c>
      <c r="W79" s="10" t="str">
        <f t="shared" si="32"/>
        <v/>
      </c>
      <c r="X79" s="10" t="str">
        <f t="shared" si="33"/>
        <v/>
      </c>
      <c r="Y79" s="10" t="str">
        <f t="shared" si="34"/>
        <v/>
      </c>
      <c r="Z79" s="10" t="str">
        <f t="shared" si="35"/>
        <v/>
      </c>
      <c r="AA79" s="10" t="str">
        <f t="shared" si="36"/>
        <v/>
      </c>
      <c r="AB79" s="10" t="str">
        <f t="shared" si="37"/>
        <v/>
      </c>
      <c r="AC79" s="10" t="str">
        <f t="shared" si="43"/>
        <v/>
      </c>
      <c r="AD79" s="10" t="str">
        <f t="shared" si="38"/>
        <v/>
      </c>
      <c r="AE79" s="10" t="str">
        <f t="shared" si="39"/>
        <v/>
      </c>
      <c r="AF79" s="10" t="str">
        <f t="shared" si="44"/>
        <v/>
      </c>
      <c r="AG79" s="10" t="str">
        <f t="shared" si="45"/>
        <v/>
      </c>
      <c r="AH79" s="10" t="str">
        <f t="shared" si="46"/>
        <v/>
      </c>
      <c r="AI79" s="10" t="str">
        <f t="shared" si="40"/>
        <v/>
      </c>
      <c r="AJ79" s="10" t="str">
        <f t="shared" si="47"/>
        <v/>
      </c>
    </row>
    <row r="80" spans="1:36" ht="22.5" customHeight="1" x14ac:dyDescent="0.2">
      <c r="A80" s="94">
        <v>71</v>
      </c>
      <c r="B80" s="114"/>
      <c r="C80" s="101"/>
      <c r="D80" s="101"/>
      <c r="E80" s="102"/>
      <c r="F80" s="80"/>
      <c r="G80" s="81"/>
      <c r="H80" s="81"/>
      <c r="I80" s="81"/>
      <c r="J80" s="80"/>
      <c r="K80" s="81"/>
      <c r="L80" s="3"/>
      <c r="M80" s="10" t="str">
        <f t="shared" si="41"/>
        <v/>
      </c>
      <c r="N80" s="10" t="str">
        <f t="shared" si="42"/>
        <v/>
      </c>
      <c r="O80" s="10" t="str">
        <f t="shared" si="24"/>
        <v/>
      </c>
      <c r="P80" s="10" t="str">
        <f t="shared" si="25"/>
        <v/>
      </c>
      <c r="Q80" s="10" t="str">
        <f t="shared" si="26"/>
        <v/>
      </c>
      <c r="R80" s="1" t="str">
        <f t="shared" si="27"/>
        <v/>
      </c>
      <c r="S80" s="1" t="str">
        <f t="shared" si="28"/>
        <v/>
      </c>
      <c r="T80" s="1" t="str">
        <f t="shared" si="29"/>
        <v/>
      </c>
      <c r="U80" s="1" t="str">
        <f t="shared" si="30"/>
        <v/>
      </c>
      <c r="V80" t="str">
        <f t="shared" si="31"/>
        <v/>
      </c>
      <c r="W80" s="10" t="str">
        <f t="shared" si="32"/>
        <v/>
      </c>
      <c r="X80" s="10" t="str">
        <f t="shared" si="33"/>
        <v/>
      </c>
      <c r="Y80" s="10" t="str">
        <f t="shared" si="34"/>
        <v/>
      </c>
      <c r="Z80" s="10" t="str">
        <f t="shared" si="35"/>
        <v/>
      </c>
      <c r="AA80" s="10" t="str">
        <f t="shared" si="36"/>
        <v/>
      </c>
      <c r="AB80" s="10" t="str">
        <f t="shared" si="37"/>
        <v/>
      </c>
      <c r="AC80" s="10" t="str">
        <f t="shared" si="43"/>
        <v/>
      </c>
      <c r="AD80" s="10" t="str">
        <f t="shared" si="38"/>
        <v/>
      </c>
      <c r="AE80" s="10" t="str">
        <f t="shared" si="39"/>
        <v/>
      </c>
      <c r="AF80" s="10" t="str">
        <f t="shared" si="44"/>
        <v/>
      </c>
      <c r="AG80" s="10" t="str">
        <f t="shared" si="45"/>
        <v/>
      </c>
      <c r="AH80" s="10" t="str">
        <f t="shared" si="46"/>
        <v/>
      </c>
      <c r="AI80" s="10" t="str">
        <f t="shared" si="40"/>
        <v/>
      </c>
      <c r="AJ80" s="10" t="str">
        <f t="shared" si="47"/>
        <v/>
      </c>
    </row>
    <row r="81" spans="1:36" ht="22.5" customHeight="1" x14ac:dyDescent="0.2">
      <c r="A81" s="94">
        <v>72</v>
      </c>
      <c r="B81" s="114"/>
      <c r="C81" s="101"/>
      <c r="D81" s="101"/>
      <c r="E81" s="102"/>
      <c r="F81" s="80"/>
      <c r="G81" s="81"/>
      <c r="H81" s="81"/>
      <c r="I81" s="81"/>
      <c r="J81" s="80"/>
      <c r="K81" s="81"/>
      <c r="L81" s="3"/>
      <c r="M81" s="10" t="str">
        <f t="shared" si="41"/>
        <v/>
      </c>
      <c r="N81" s="10" t="str">
        <f t="shared" si="42"/>
        <v/>
      </c>
      <c r="O81" s="10" t="str">
        <f t="shared" si="24"/>
        <v/>
      </c>
      <c r="P81" s="10" t="str">
        <f t="shared" si="25"/>
        <v/>
      </c>
      <c r="Q81" s="10" t="str">
        <f t="shared" si="26"/>
        <v/>
      </c>
      <c r="R81" s="1" t="str">
        <f t="shared" si="27"/>
        <v/>
      </c>
      <c r="S81" s="1" t="str">
        <f t="shared" si="28"/>
        <v/>
      </c>
      <c r="T81" s="1" t="str">
        <f t="shared" si="29"/>
        <v/>
      </c>
      <c r="U81" s="1" t="str">
        <f t="shared" si="30"/>
        <v/>
      </c>
      <c r="V81" t="str">
        <f t="shared" si="31"/>
        <v/>
      </c>
      <c r="W81" s="10" t="str">
        <f t="shared" si="32"/>
        <v/>
      </c>
      <c r="X81" s="10" t="str">
        <f t="shared" si="33"/>
        <v/>
      </c>
      <c r="Y81" s="10" t="str">
        <f t="shared" si="34"/>
        <v/>
      </c>
      <c r="Z81" s="10" t="str">
        <f t="shared" si="35"/>
        <v/>
      </c>
      <c r="AA81" s="10" t="str">
        <f t="shared" si="36"/>
        <v/>
      </c>
      <c r="AB81" s="10" t="str">
        <f t="shared" si="37"/>
        <v/>
      </c>
      <c r="AC81" s="10" t="str">
        <f t="shared" si="43"/>
        <v/>
      </c>
      <c r="AD81" s="10" t="str">
        <f t="shared" si="38"/>
        <v/>
      </c>
      <c r="AE81" s="10" t="str">
        <f t="shared" si="39"/>
        <v/>
      </c>
      <c r="AF81" s="10" t="str">
        <f t="shared" si="44"/>
        <v/>
      </c>
      <c r="AG81" s="10" t="str">
        <f t="shared" si="45"/>
        <v/>
      </c>
      <c r="AH81" s="10" t="str">
        <f t="shared" si="46"/>
        <v/>
      </c>
      <c r="AI81" s="10" t="str">
        <f t="shared" si="40"/>
        <v/>
      </c>
      <c r="AJ81" s="10" t="str">
        <f t="shared" si="47"/>
        <v/>
      </c>
    </row>
    <row r="82" spans="1:36" ht="22.5" customHeight="1" x14ac:dyDescent="0.2">
      <c r="A82" s="94">
        <v>73</v>
      </c>
      <c r="B82" s="114"/>
      <c r="C82" s="101"/>
      <c r="D82" s="101"/>
      <c r="E82" s="102"/>
      <c r="F82" s="80"/>
      <c r="G82" s="81"/>
      <c r="H82" s="81"/>
      <c r="I82" s="81"/>
      <c r="J82" s="80"/>
      <c r="K82" s="81"/>
      <c r="L82" s="3"/>
      <c r="M82" s="10" t="str">
        <f t="shared" si="41"/>
        <v/>
      </c>
      <c r="N82" s="10" t="str">
        <f t="shared" si="42"/>
        <v/>
      </c>
      <c r="O82" s="10" t="str">
        <f t="shared" si="24"/>
        <v/>
      </c>
      <c r="P82" s="10" t="str">
        <f t="shared" si="25"/>
        <v/>
      </c>
      <c r="Q82" s="10" t="str">
        <f t="shared" si="26"/>
        <v/>
      </c>
      <c r="R82" s="1" t="str">
        <f t="shared" si="27"/>
        <v/>
      </c>
      <c r="S82" s="1" t="str">
        <f t="shared" si="28"/>
        <v/>
      </c>
      <c r="T82" s="1" t="str">
        <f t="shared" si="29"/>
        <v/>
      </c>
      <c r="U82" s="1" t="str">
        <f t="shared" si="30"/>
        <v/>
      </c>
      <c r="V82" t="str">
        <f t="shared" si="31"/>
        <v/>
      </c>
      <c r="W82" s="10" t="str">
        <f t="shared" si="32"/>
        <v/>
      </c>
      <c r="X82" s="10" t="str">
        <f t="shared" si="33"/>
        <v/>
      </c>
      <c r="Y82" s="10" t="str">
        <f t="shared" si="34"/>
        <v/>
      </c>
      <c r="Z82" s="10" t="str">
        <f t="shared" si="35"/>
        <v/>
      </c>
      <c r="AA82" s="10" t="str">
        <f t="shared" si="36"/>
        <v/>
      </c>
      <c r="AB82" s="10" t="str">
        <f t="shared" si="37"/>
        <v/>
      </c>
      <c r="AC82" s="10" t="str">
        <f t="shared" si="43"/>
        <v/>
      </c>
      <c r="AD82" s="10" t="str">
        <f t="shared" si="38"/>
        <v/>
      </c>
      <c r="AE82" s="10" t="str">
        <f t="shared" si="39"/>
        <v/>
      </c>
      <c r="AF82" s="10" t="str">
        <f t="shared" si="44"/>
        <v/>
      </c>
      <c r="AG82" s="10" t="str">
        <f t="shared" si="45"/>
        <v/>
      </c>
      <c r="AH82" s="10" t="str">
        <f t="shared" si="46"/>
        <v/>
      </c>
      <c r="AI82" s="10" t="str">
        <f t="shared" si="40"/>
        <v/>
      </c>
      <c r="AJ82" s="10" t="str">
        <f t="shared" si="47"/>
        <v/>
      </c>
    </row>
    <row r="83" spans="1:36" ht="22.5" customHeight="1" x14ac:dyDescent="0.2">
      <c r="A83" s="94">
        <v>74</v>
      </c>
      <c r="B83" s="114"/>
      <c r="C83" s="101"/>
      <c r="D83" s="101"/>
      <c r="E83" s="102"/>
      <c r="F83" s="80"/>
      <c r="G83" s="81"/>
      <c r="H83" s="81"/>
      <c r="I83" s="81"/>
      <c r="J83" s="80"/>
      <c r="K83" s="81"/>
      <c r="L83" s="3"/>
      <c r="M83" s="10" t="str">
        <f t="shared" si="41"/>
        <v/>
      </c>
      <c r="N83" s="10" t="str">
        <f t="shared" si="42"/>
        <v/>
      </c>
      <c r="O83" s="10" t="str">
        <f t="shared" si="24"/>
        <v/>
      </c>
      <c r="P83" s="10" t="str">
        <f t="shared" si="25"/>
        <v/>
      </c>
      <c r="Q83" s="10" t="str">
        <f t="shared" si="26"/>
        <v/>
      </c>
      <c r="R83" s="1" t="str">
        <f t="shared" si="27"/>
        <v/>
      </c>
      <c r="S83" s="1" t="str">
        <f t="shared" si="28"/>
        <v/>
      </c>
      <c r="T83" s="1" t="str">
        <f t="shared" si="29"/>
        <v/>
      </c>
      <c r="U83" s="1" t="str">
        <f t="shared" si="30"/>
        <v/>
      </c>
      <c r="V83" t="str">
        <f t="shared" si="31"/>
        <v/>
      </c>
      <c r="W83" s="10" t="str">
        <f t="shared" si="32"/>
        <v/>
      </c>
      <c r="X83" s="10" t="str">
        <f t="shared" si="33"/>
        <v/>
      </c>
      <c r="Y83" s="10" t="str">
        <f t="shared" si="34"/>
        <v/>
      </c>
      <c r="Z83" s="10" t="str">
        <f t="shared" si="35"/>
        <v/>
      </c>
      <c r="AA83" s="10" t="str">
        <f t="shared" si="36"/>
        <v/>
      </c>
      <c r="AB83" s="10" t="str">
        <f t="shared" si="37"/>
        <v/>
      </c>
      <c r="AC83" s="10" t="str">
        <f t="shared" si="43"/>
        <v/>
      </c>
      <c r="AD83" s="10" t="str">
        <f t="shared" si="38"/>
        <v/>
      </c>
      <c r="AE83" s="10" t="str">
        <f t="shared" si="39"/>
        <v/>
      </c>
      <c r="AF83" s="10" t="str">
        <f t="shared" si="44"/>
        <v/>
      </c>
      <c r="AG83" s="10" t="str">
        <f t="shared" si="45"/>
        <v/>
      </c>
      <c r="AH83" s="10" t="str">
        <f t="shared" si="46"/>
        <v/>
      </c>
      <c r="AI83" s="10" t="str">
        <f t="shared" si="40"/>
        <v/>
      </c>
      <c r="AJ83" s="10" t="str">
        <f t="shared" si="47"/>
        <v/>
      </c>
    </row>
    <row r="84" spans="1:36" ht="22.5" customHeight="1" x14ac:dyDescent="0.2">
      <c r="A84" s="94">
        <v>75</v>
      </c>
      <c r="B84" s="114"/>
      <c r="C84" s="101"/>
      <c r="D84" s="101"/>
      <c r="E84" s="102"/>
      <c r="F84" s="80"/>
      <c r="G84" s="81"/>
      <c r="H84" s="81"/>
      <c r="I84" s="81"/>
      <c r="J84" s="80"/>
      <c r="K84" s="81"/>
      <c r="L84" s="3"/>
      <c r="M84" s="10" t="str">
        <f t="shared" si="41"/>
        <v/>
      </c>
      <c r="N84" s="10" t="str">
        <f t="shared" si="42"/>
        <v/>
      </c>
      <c r="O84" s="10" t="str">
        <f t="shared" si="24"/>
        <v/>
      </c>
      <c r="P84" s="10" t="str">
        <f t="shared" si="25"/>
        <v/>
      </c>
      <c r="Q84" s="10" t="str">
        <f t="shared" si="26"/>
        <v/>
      </c>
      <c r="R84" s="1" t="str">
        <f t="shared" si="27"/>
        <v/>
      </c>
      <c r="S84" s="1" t="str">
        <f t="shared" si="28"/>
        <v/>
      </c>
      <c r="T84" s="1" t="str">
        <f t="shared" si="29"/>
        <v/>
      </c>
      <c r="U84" s="1" t="str">
        <f t="shared" si="30"/>
        <v/>
      </c>
      <c r="V84" t="str">
        <f t="shared" si="31"/>
        <v/>
      </c>
      <c r="W84" s="10" t="str">
        <f t="shared" si="32"/>
        <v/>
      </c>
      <c r="X84" s="10" t="str">
        <f t="shared" si="33"/>
        <v/>
      </c>
      <c r="Y84" s="10" t="str">
        <f t="shared" si="34"/>
        <v/>
      </c>
      <c r="Z84" s="10" t="str">
        <f t="shared" si="35"/>
        <v/>
      </c>
      <c r="AA84" s="10" t="str">
        <f t="shared" si="36"/>
        <v/>
      </c>
      <c r="AB84" s="10" t="str">
        <f t="shared" si="37"/>
        <v/>
      </c>
      <c r="AC84" s="10" t="str">
        <f t="shared" si="43"/>
        <v/>
      </c>
      <c r="AD84" s="10" t="str">
        <f t="shared" si="38"/>
        <v/>
      </c>
      <c r="AE84" s="10" t="str">
        <f t="shared" si="39"/>
        <v/>
      </c>
      <c r="AF84" s="10" t="str">
        <f t="shared" si="44"/>
        <v/>
      </c>
      <c r="AG84" s="10" t="str">
        <f t="shared" si="45"/>
        <v/>
      </c>
      <c r="AH84" s="10" t="str">
        <f t="shared" si="46"/>
        <v/>
      </c>
      <c r="AI84" s="10" t="str">
        <f t="shared" si="40"/>
        <v/>
      </c>
      <c r="AJ84" s="10" t="str">
        <f t="shared" si="47"/>
        <v/>
      </c>
    </row>
    <row r="85" spans="1:36" ht="22.5" customHeight="1" x14ac:dyDescent="0.2">
      <c r="A85" s="94">
        <v>76</v>
      </c>
      <c r="B85" s="114"/>
      <c r="C85" s="101"/>
      <c r="D85" s="101"/>
      <c r="E85" s="102"/>
      <c r="F85" s="82"/>
      <c r="G85" s="81"/>
      <c r="H85" s="81"/>
      <c r="I85" s="81"/>
      <c r="J85" s="80"/>
      <c r="K85" s="81"/>
      <c r="L85" s="3"/>
      <c r="M85" s="10" t="str">
        <f t="shared" si="41"/>
        <v/>
      </c>
      <c r="N85" s="10" t="str">
        <f t="shared" si="42"/>
        <v/>
      </c>
      <c r="O85" s="10" t="str">
        <f t="shared" si="24"/>
        <v/>
      </c>
      <c r="P85" s="10" t="str">
        <f t="shared" si="25"/>
        <v/>
      </c>
      <c r="Q85" s="10" t="str">
        <f t="shared" si="26"/>
        <v/>
      </c>
      <c r="R85" s="1" t="str">
        <f t="shared" si="27"/>
        <v/>
      </c>
      <c r="S85" s="1" t="str">
        <f t="shared" si="28"/>
        <v/>
      </c>
      <c r="T85" s="1" t="str">
        <f t="shared" si="29"/>
        <v/>
      </c>
      <c r="U85" s="1" t="str">
        <f t="shared" si="30"/>
        <v/>
      </c>
      <c r="V85" t="str">
        <f t="shared" si="31"/>
        <v/>
      </c>
      <c r="W85" s="10" t="str">
        <f t="shared" si="32"/>
        <v/>
      </c>
      <c r="X85" s="10" t="str">
        <f t="shared" si="33"/>
        <v/>
      </c>
      <c r="Y85" s="10" t="str">
        <f t="shared" si="34"/>
        <v/>
      </c>
      <c r="Z85" s="10" t="str">
        <f t="shared" si="35"/>
        <v/>
      </c>
      <c r="AA85" s="10" t="str">
        <f t="shared" si="36"/>
        <v/>
      </c>
      <c r="AB85" s="10" t="str">
        <f t="shared" si="37"/>
        <v/>
      </c>
      <c r="AC85" s="10" t="str">
        <f t="shared" si="43"/>
        <v/>
      </c>
      <c r="AD85" s="10" t="str">
        <f t="shared" si="38"/>
        <v/>
      </c>
      <c r="AE85" s="10" t="str">
        <f t="shared" si="39"/>
        <v/>
      </c>
      <c r="AF85" s="10" t="str">
        <f t="shared" si="44"/>
        <v/>
      </c>
      <c r="AG85" s="10" t="str">
        <f t="shared" si="45"/>
        <v/>
      </c>
      <c r="AH85" s="10" t="str">
        <f t="shared" si="46"/>
        <v/>
      </c>
      <c r="AI85" s="10" t="str">
        <f t="shared" si="40"/>
        <v/>
      </c>
      <c r="AJ85" s="10" t="str">
        <f t="shared" si="47"/>
        <v/>
      </c>
    </row>
    <row r="86" spans="1:36" ht="22.5" customHeight="1" x14ac:dyDescent="0.2">
      <c r="A86" s="94">
        <v>77</v>
      </c>
      <c r="B86" s="114"/>
      <c r="C86" s="101"/>
      <c r="D86" s="101"/>
      <c r="E86" s="102"/>
      <c r="F86" s="80"/>
      <c r="G86" s="81"/>
      <c r="H86" s="81"/>
      <c r="I86" s="81"/>
      <c r="J86" s="80"/>
      <c r="K86" s="81"/>
      <c r="L86" s="3"/>
      <c r="M86" s="10" t="str">
        <f t="shared" si="41"/>
        <v/>
      </c>
      <c r="N86" s="10" t="str">
        <f t="shared" si="42"/>
        <v/>
      </c>
      <c r="O86" s="10" t="str">
        <f t="shared" si="24"/>
        <v/>
      </c>
      <c r="P86" s="10" t="str">
        <f t="shared" si="25"/>
        <v/>
      </c>
      <c r="Q86" s="10" t="str">
        <f t="shared" si="26"/>
        <v/>
      </c>
      <c r="R86" s="1" t="str">
        <f t="shared" si="27"/>
        <v/>
      </c>
      <c r="S86" s="1" t="str">
        <f t="shared" si="28"/>
        <v/>
      </c>
      <c r="T86" s="1" t="str">
        <f t="shared" si="29"/>
        <v/>
      </c>
      <c r="U86" s="1" t="str">
        <f t="shared" si="30"/>
        <v/>
      </c>
      <c r="V86" t="str">
        <f t="shared" si="31"/>
        <v/>
      </c>
      <c r="W86" s="10" t="str">
        <f t="shared" si="32"/>
        <v/>
      </c>
      <c r="X86" s="10" t="str">
        <f t="shared" si="33"/>
        <v/>
      </c>
      <c r="Y86" s="10" t="str">
        <f t="shared" si="34"/>
        <v/>
      </c>
      <c r="Z86" s="10" t="str">
        <f t="shared" si="35"/>
        <v/>
      </c>
      <c r="AA86" s="10" t="str">
        <f t="shared" si="36"/>
        <v/>
      </c>
      <c r="AB86" s="10" t="str">
        <f t="shared" si="37"/>
        <v/>
      </c>
      <c r="AC86" s="10" t="str">
        <f t="shared" si="43"/>
        <v/>
      </c>
      <c r="AD86" s="10" t="str">
        <f t="shared" si="38"/>
        <v/>
      </c>
      <c r="AE86" s="10" t="str">
        <f t="shared" si="39"/>
        <v/>
      </c>
      <c r="AF86" s="10" t="str">
        <f t="shared" si="44"/>
        <v/>
      </c>
      <c r="AG86" s="10" t="str">
        <f t="shared" si="45"/>
        <v/>
      </c>
      <c r="AH86" s="10" t="str">
        <f t="shared" si="46"/>
        <v/>
      </c>
      <c r="AI86" s="10" t="str">
        <f t="shared" si="40"/>
        <v/>
      </c>
      <c r="AJ86" s="10" t="str">
        <f t="shared" si="47"/>
        <v/>
      </c>
    </row>
    <row r="87" spans="1:36" ht="22.5" customHeight="1" x14ac:dyDescent="0.2">
      <c r="A87" s="94">
        <v>78</v>
      </c>
      <c r="B87" s="114"/>
      <c r="C87" s="101"/>
      <c r="D87" s="101"/>
      <c r="E87" s="102"/>
      <c r="F87" s="80"/>
      <c r="G87" s="81"/>
      <c r="H87" s="81"/>
      <c r="I87" s="81"/>
      <c r="J87" s="80"/>
      <c r="K87" s="81"/>
      <c r="L87" s="3"/>
      <c r="M87" s="10" t="str">
        <f t="shared" si="41"/>
        <v/>
      </c>
      <c r="N87" s="10" t="str">
        <f t="shared" si="42"/>
        <v/>
      </c>
      <c r="O87" s="10" t="str">
        <f t="shared" si="24"/>
        <v/>
      </c>
      <c r="P87" s="10" t="str">
        <f t="shared" si="25"/>
        <v/>
      </c>
      <c r="Q87" s="10" t="str">
        <f t="shared" si="26"/>
        <v/>
      </c>
      <c r="R87" s="1" t="str">
        <f t="shared" si="27"/>
        <v/>
      </c>
      <c r="S87" s="1" t="str">
        <f t="shared" si="28"/>
        <v/>
      </c>
      <c r="T87" s="1" t="str">
        <f t="shared" si="29"/>
        <v/>
      </c>
      <c r="U87" s="1" t="str">
        <f t="shared" si="30"/>
        <v/>
      </c>
      <c r="V87" t="str">
        <f t="shared" si="31"/>
        <v/>
      </c>
      <c r="W87" s="10" t="str">
        <f t="shared" si="32"/>
        <v/>
      </c>
      <c r="X87" s="10" t="str">
        <f t="shared" si="33"/>
        <v/>
      </c>
      <c r="Y87" s="10" t="str">
        <f t="shared" si="34"/>
        <v/>
      </c>
      <c r="Z87" s="10" t="str">
        <f t="shared" si="35"/>
        <v/>
      </c>
      <c r="AA87" s="10" t="str">
        <f t="shared" si="36"/>
        <v/>
      </c>
      <c r="AB87" s="10" t="str">
        <f t="shared" si="37"/>
        <v/>
      </c>
      <c r="AC87" s="10" t="str">
        <f t="shared" si="43"/>
        <v/>
      </c>
      <c r="AD87" s="10" t="str">
        <f t="shared" si="38"/>
        <v/>
      </c>
      <c r="AE87" s="10" t="str">
        <f t="shared" si="39"/>
        <v/>
      </c>
      <c r="AF87" s="10" t="str">
        <f t="shared" si="44"/>
        <v/>
      </c>
      <c r="AG87" s="10" t="str">
        <f t="shared" si="45"/>
        <v/>
      </c>
      <c r="AH87" s="10" t="str">
        <f t="shared" si="46"/>
        <v/>
      </c>
      <c r="AI87" s="10" t="str">
        <f t="shared" si="40"/>
        <v/>
      </c>
      <c r="AJ87" s="10" t="str">
        <f t="shared" si="47"/>
        <v/>
      </c>
    </row>
    <row r="88" spans="1:36" ht="22.5" customHeight="1" x14ac:dyDescent="0.2">
      <c r="A88" s="94">
        <v>79</v>
      </c>
      <c r="B88" s="114"/>
      <c r="C88" s="101"/>
      <c r="D88" s="101"/>
      <c r="E88" s="102"/>
      <c r="F88" s="80"/>
      <c r="G88" s="81"/>
      <c r="H88" s="81"/>
      <c r="I88" s="81"/>
      <c r="J88" s="80"/>
      <c r="K88" s="81"/>
      <c r="L88" s="3"/>
      <c r="M88" s="10" t="str">
        <f t="shared" si="41"/>
        <v/>
      </c>
      <c r="N88" s="10" t="str">
        <f t="shared" si="42"/>
        <v/>
      </c>
      <c r="O88" s="10" t="str">
        <f t="shared" si="24"/>
        <v/>
      </c>
      <c r="P88" s="10" t="str">
        <f t="shared" si="25"/>
        <v/>
      </c>
      <c r="Q88" s="10" t="str">
        <f t="shared" si="26"/>
        <v/>
      </c>
      <c r="R88" s="1" t="str">
        <f t="shared" si="27"/>
        <v/>
      </c>
      <c r="S88" s="1" t="str">
        <f t="shared" si="28"/>
        <v/>
      </c>
      <c r="T88" s="1" t="str">
        <f t="shared" si="29"/>
        <v/>
      </c>
      <c r="U88" s="1" t="str">
        <f t="shared" si="30"/>
        <v/>
      </c>
      <c r="V88" t="str">
        <f t="shared" si="31"/>
        <v/>
      </c>
      <c r="W88" s="10" t="str">
        <f t="shared" si="32"/>
        <v/>
      </c>
      <c r="X88" s="10" t="str">
        <f t="shared" si="33"/>
        <v/>
      </c>
      <c r="Y88" s="10" t="str">
        <f t="shared" si="34"/>
        <v/>
      </c>
      <c r="Z88" s="10" t="str">
        <f t="shared" si="35"/>
        <v/>
      </c>
      <c r="AA88" s="10" t="str">
        <f t="shared" si="36"/>
        <v/>
      </c>
      <c r="AB88" s="10" t="str">
        <f t="shared" si="37"/>
        <v/>
      </c>
      <c r="AC88" s="10" t="str">
        <f t="shared" si="43"/>
        <v/>
      </c>
      <c r="AD88" s="10" t="str">
        <f t="shared" si="38"/>
        <v/>
      </c>
      <c r="AE88" s="10" t="str">
        <f t="shared" si="39"/>
        <v/>
      </c>
      <c r="AF88" s="10" t="str">
        <f t="shared" si="44"/>
        <v/>
      </c>
      <c r="AG88" s="10" t="str">
        <f t="shared" si="45"/>
        <v/>
      </c>
      <c r="AH88" s="10" t="str">
        <f t="shared" si="46"/>
        <v/>
      </c>
      <c r="AI88" s="10" t="str">
        <f t="shared" si="40"/>
        <v/>
      </c>
      <c r="AJ88" s="10" t="str">
        <f t="shared" si="47"/>
        <v/>
      </c>
    </row>
    <row r="89" spans="1:36" ht="22.5" customHeight="1" x14ac:dyDescent="0.2">
      <c r="A89" s="94">
        <v>80</v>
      </c>
      <c r="B89" s="114"/>
      <c r="C89" s="101"/>
      <c r="D89" s="101"/>
      <c r="E89" s="102"/>
      <c r="F89" s="80"/>
      <c r="G89" s="81"/>
      <c r="H89" s="81"/>
      <c r="I89" s="81"/>
      <c r="J89" s="80"/>
      <c r="K89" s="81"/>
      <c r="L89" s="3"/>
      <c r="M89" s="10" t="str">
        <f t="shared" si="41"/>
        <v/>
      </c>
      <c r="N89" s="10" t="str">
        <f t="shared" si="42"/>
        <v/>
      </c>
      <c r="O89" s="10" t="str">
        <f t="shared" si="24"/>
        <v/>
      </c>
      <c r="P89" s="10" t="str">
        <f t="shared" si="25"/>
        <v/>
      </c>
      <c r="Q89" s="10" t="str">
        <f t="shared" si="26"/>
        <v/>
      </c>
      <c r="R89" s="1" t="str">
        <f t="shared" si="27"/>
        <v/>
      </c>
      <c r="S89" s="1" t="str">
        <f t="shared" si="28"/>
        <v/>
      </c>
      <c r="T89" s="1" t="str">
        <f t="shared" si="29"/>
        <v/>
      </c>
      <c r="U89" s="1" t="str">
        <f t="shared" si="30"/>
        <v/>
      </c>
      <c r="V89" t="str">
        <f t="shared" si="31"/>
        <v/>
      </c>
      <c r="W89" s="10" t="str">
        <f t="shared" si="32"/>
        <v/>
      </c>
      <c r="X89" s="10" t="str">
        <f t="shared" si="33"/>
        <v/>
      </c>
      <c r="Y89" s="10" t="str">
        <f t="shared" si="34"/>
        <v/>
      </c>
      <c r="Z89" s="10" t="str">
        <f t="shared" si="35"/>
        <v/>
      </c>
      <c r="AA89" s="10" t="str">
        <f t="shared" si="36"/>
        <v/>
      </c>
      <c r="AB89" s="10" t="str">
        <f t="shared" si="37"/>
        <v/>
      </c>
      <c r="AC89" s="10" t="str">
        <f t="shared" si="43"/>
        <v/>
      </c>
      <c r="AD89" s="10" t="str">
        <f t="shared" si="38"/>
        <v/>
      </c>
      <c r="AE89" s="10" t="str">
        <f t="shared" si="39"/>
        <v/>
      </c>
      <c r="AF89" s="10" t="str">
        <f t="shared" si="44"/>
        <v/>
      </c>
      <c r="AG89" s="10" t="str">
        <f t="shared" si="45"/>
        <v/>
      </c>
      <c r="AH89" s="10" t="str">
        <f t="shared" si="46"/>
        <v/>
      </c>
      <c r="AI89" s="10" t="str">
        <f t="shared" si="40"/>
        <v/>
      </c>
      <c r="AJ89" s="10" t="str">
        <f t="shared" si="47"/>
        <v/>
      </c>
    </row>
    <row r="90" spans="1:36" ht="22.5" customHeight="1" x14ac:dyDescent="0.2">
      <c r="A90" s="94">
        <v>81</v>
      </c>
      <c r="B90" s="114"/>
      <c r="C90" s="101"/>
      <c r="D90" s="101"/>
      <c r="E90" s="102"/>
      <c r="F90" s="80"/>
      <c r="G90" s="81"/>
      <c r="H90" s="81"/>
      <c r="I90" s="81"/>
      <c r="J90" s="80"/>
      <c r="K90" s="81"/>
      <c r="L90" s="3"/>
      <c r="M90" s="10" t="str">
        <f t="shared" si="41"/>
        <v/>
      </c>
      <c r="N90" s="10" t="str">
        <f t="shared" si="42"/>
        <v/>
      </c>
      <c r="O90" s="10" t="str">
        <f t="shared" si="24"/>
        <v/>
      </c>
      <c r="P90" s="10" t="str">
        <f t="shared" si="25"/>
        <v/>
      </c>
      <c r="Q90" s="10" t="str">
        <f t="shared" si="26"/>
        <v/>
      </c>
      <c r="R90" s="1" t="str">
        <f t="shared" si="27"/>
        <v/>
      </c>
      <c r="S90" s="1" t="str">
        <f t="shared" si="28"/>
        <v/>
      </c>
      <c r="T90" s="1" t="str">
        <f t="shared" si="29"/>
        <v/>
      </c>
      <c r="U90" s="1" t="str">
        <f t="shared" si="30"/>
        <v/>
      </c>
      <c r="V90" t="str">
        <f t="shared" si="31"/>
        <v/>
      </c>
      <c r="W90" s="10" t="str">
        <f t="shared" si="32"/>
        <v/>
      </c>
      <c r="X90" s="10" t="str">
        <f t="shared" si="33"/>
        <v/>
      </c>
      <c r="Y90" s="10" t="str">
        <f t="shared" si="34"/>
        <v/>
      </c>
      <c r="Z90" s="10" t="str">
        <f t="shared" si="35"/>
        <v/>
      </c>
      <c r="AA90" s="10" t="str">
        <f t="shared" si="36"/>
        <v/>
      </c>
      <c r="AB90" s="10" t="str">
        <f t="shared" si="37"/>
        <v/>
      </c>
      <c r="AC90" s="10" t="str">
        <f t="shared" si="43"/>
        <v/>
      </c>
      <c r="AD90" s="10" t="str">
        <f t="shared" si="38"/>
        <v/>
      </c>
      <c r="AE90" s="10" t="str">
        <f t="shared" si="39"/>
        <v/>
      </c>
      <c r="AF90" s="10" t="str">
        <f t="shared" si="44"/>
        <v/>
      </c>
      <c r="AG90" s="10" t="str">
        <f t="shared" si="45"/>
        <v/>
      </c>
      <c r="AH90" s="10" t="str">
        <f t="shared" si="46"/>
        <v/>
      </c>
      <c r="AI90" s="10" t="str">
        <f t="shared" si="40"/>
        <v/>
      </c>
      <c r="AJ90" s="10" t="str">
        <f t="shared" si="47"/>
        <v/>
      </c>
    </row>
    <row r="91" spans="1:36" ht="22.5" customHeight="1" x14ac:dyDescent="0.2">
      <c r="A91" s="94">
        <v>82</v>
      </c>
      <c r="B91" s="114"/>
      <c r="C91" s="101"/>
      <c r="D91" s="101"/>
      <c r="E91" s="102"/>
      <c r="F91" s="80"/>
      <c r="G91" s="81"/>
      <c r="H91" s="81"/>
      <c r="I91" s="81"/>
      <c r="J91" s="80"/>
      <c r="K91" s="81"/>
      <c r="L91" s="3"/>
      <c r="M91" s="10" t="str">
        <f t="shared" si="41"/>
        <v/>
      </c>
      <c r="N91" s="10" t="str">
        <f t="shared" si="42"/>
        <v/>
      </c>
      <c r="O91" s="10" t="str">
        <f t="shared" si="24"/>
        <v/>
      </c>
      <c r="P91" s="10" t="str">
        <f t="shared" si="25"/>
        <v/>
      </c>
      <c r="Q91" s="10" t="str">
        <f t="shared" si="26"/>
        <v/>
      </c>
      <c r="R91" s="1" t="str">
        <f t="shared" si="27"/>
        <v/>
      </c>
      <c r="S91" s="1" t="str">
        <f t="shared" si="28"/>
        <v/>
      </c>
      <c r="T91" s="1" t="str">
        <f t="shared" si="29"/>
        <v/>
      </c>
      <c r="U91" s="1" t="str">
        <f t="shared" si="30"/>
        <v/>
      </c>
      <c r="V91" t="str">
        <f t="shared" si="31"/>
        <v/>
      </c>
      <c r="W91" s="10" t="str">
        <f t="shared" si="32"/>
        <v/>
      </c>
      <c r="X91" s="10" t="str">
        <f t="shared" si="33"/>
        <v/>
      </c>
      <c r="Y91" s="10" t="str">
        <f t="shared" si="34"/>
        <v/>
      </c>
      <c r="Z91" s="10" t="str">
        <f t="shared" si="35"/>
        <v/>
      </c>
      <c r="AA91" s="10" t="str">
        <f t="shared" si="36"/>
        <v/>
      </c>
      <c r="AB91" s="10" t="str">
        <f t="shared" si="37"/>
        <v/>
      </c>
      <c r="AC91" s="10" t="str">
        <f t="shared" si="43"/>
        <v/>
      </c>
      <c r="AD91" s="10" t="str">
        <f t="shared" si="38"/>
        <v/>
      </c>
      <c r="AE91" s="10" t="str">
        <f t="shared" si="39"/>
        <v/>
      </c>
      <c r="AF91" s="10" t="str">
        <f t="shared" si="44"/>
        <v/>
      </c>
      <c r="AG91" s="10" t="str">
        <f t="shared" si="45"/>
        <v/>
      </c>
      <c r="AH91" s="10" t="str">
        <f t="shared" si="46"/>
        <v/>
      </c>
      <c r="AI91" s="10" t="str">
        <f t="shared" si="40"/>
        <v/>
      </c>
      <c r="AJ91" s="10" t="str">
        <f t="shared" si="47"/>
        <v/>
      </c>
    </row>
    <row r="92" spans="1:36" ht="22.5" customHeight="1" x14ac:dyDescent="0.2">
      <c r="A92" s="94">
        <v>83</v>
      </c>
      <c r="B92" s="114"/>
      <c r="C92" s="101"/>
      <c r="D92" s="101"/>
      <c r="E92" s="102"/>
      <c r="F92" s="80"/>
      <c r="G92" s="81"/>
      <c r="H92" s="81"/>
      <c r="I92" s="81"/>
      <c r="J92" s="80"/>
      <c r="K92" s="81"/>
      <c r="L92" s="3"/>
      <c r="M92" s="10" t="str">
        <f t="shared" si="41"/>
        <v/>
      </c>
      <c r="N92" s="10" t="str">
        <f t="shared" si="42"/>
        <v/>
      </c>
      <c r="O92" s="10" t="str">
        <f t="shared" si="24"/>
        <v/>
      </c>
      <c r="P92" s="10" t="str">
        <f t="shared" si="25"/>
        <v/>
      </c>
      <c r="Q92" s="10" t="str">
        <f t="shared" si="26"/>
        <v/>
      </c>
      <c r="R92" s="1" t="str">
        <f t="shared" si="27"/>
        <v/>
      </c>
      <c r="S92" s="1" t="str">
        <f t="shared" si="28"/>
        <v/>
      </c>
      <c r="T92" s="1" t="str">
        <f t="shared" si="29"/>
        <v/>
      </c>
      <c r="U92" s="1" t="str">
        <f t="shared" si="30"/>
        <v/>
      </c>
      <c r="V92" t="str">
        <f t="shared" si="31"/>
        <v/>
      </c>
      <c r="W92" s="10" t="str">
        <f t="shared" si="32"/>
        <v/>
      </c>
      <c r="X92" s="10" t="str">
        <f t="shared" si="33"/>
        <v/>
      </c>
      <c r="Y92" s="10" t="str">
        <f t="shared" si="34"/>
        <v/>
      </c>
      <c r="Z92" s="10" t="str">
        <f t="shared" si="35"/>
        <v/>
      </c>
      <c r="AA92" s="10" t="str">
        <f t="shared" si="36"/>
        <v/>
      </c>
      <c r="AB92" s="10" t="str">
        <f t="shared" si="37"/>
        <v/>
      </c>
      <c r="AC92" s="10" t="str">
        <f t="shared" si="43"/>
        <v/>
      </c>
      <c r="AD92" s="10" t="str">
        <f t="shared" si="38"/>
        <v/>
      </c>
      <c r="AE92" s="10" t="str">
        <f t="shared" si="39"/>
        <v/>
      </c>
      <c r="AF92" s="10" t="str">
        <f t="shared" si="44"/>
        <v/>
      </c>
      <c r="AG92" s="10" t="str">
        <f t="shared" si="45"/>
        <v/>
      </c>
      <c r="AH92" s="10" t="str">
        <f t="shared" si="46"/>
        <v/>
      </c>
      <c r="AI92" s="10" t="str">
        <f t="shared" si="40"/>
        <v/>
      </c>
      <c r="AJ92" s="10" t="str">
        <f t="shared" si="47"/>
        <v/>
      </c>
    </row>
    <row r="93" spans="1:36" ht="22.5" customHeight="1" x14ac:dyDescent="0.2">
      <c r="A93" s="94">
        <v>84</v>
      </c>
      <c r="B93" s="114"/>
      <c r="C93" s="101"/>
      <c r="D93" s="101"/>
      <c r="E93" s="102"/>
      <c r="F93" s="80"/>
      <c r="G93" s="81"/>
      <c r="H93" s="81"/>
      <c r="I93" s="81"/>
      <c r="J93" s="80"/>
      <c r="K93" s="81"/>
      <c r="L93" s="3"/>
      <c r="M93" s="10" t="str">
        <f t="shared" si="41"/>
        <v/>
      </c>
      <c r="N93" s="10" t="str">
        <f t="shared" si="42"/>
        <v/>
      </c>
      <c r="O93" s="10" t="str">
        <f t="shared" si="24"/>
        <v/>
      </c>
      <c r="P93" s="10" t="str">
        <f t="shared" si="25"/>
        <v/>
      </c>
      <c r="Q93" s="10" t="str">
        <f t="shared" si="26"/>
        <v/>
      </c>
      <c r="R93" s="1" t="str">
        <f t="shared" si="27"/>
        <v/>
      </c>
      <c r="S93" s="1" t="str">
        <f t="shared" si="28"/>
        <v/>
      </c>
      <c r="T93" s="1" t="str">
        <f t="shared" si="29"/>
        <v/>
      </c>
      <c r="U93" s="1" t="str">
        <f t="shared" si="30"/>
        <v/>
      </c>
      <c r="V93" t="str">
        <f t="shared" si="31"/>
        <v/>
      </c>
      <c r="W93" s="10" t="str">
        <f t="shared" si="32"/>
        <v/>
      </c>
      <c r="X93" s="10" t="str">
        <f t="shared" si="33"/>
        <v/>
      </c>
      <c r="Y93" s="10" t="str">
        <f t="shared" si="34"/>
        <v/>
      </c>
      <c r="Z93" s="10" t="str">
        <f t="shared" si="35"/>
        <v/>
      </c>
      <c r="AA93" s="10" t="str">
        <f t="shared" si="36"/>
        <v/>
      </c>
      <c r="AB93" s="10" t="str">
        <f t="shared" si="37"/>
        <v/>
      </c>
      <c r="AC93" s="10" t="str">
        <f t="shared" si="43"/>
        <v/>
      </c>
      <c r="AD93" s="10" t="str">
        <f t="shared" si="38"/>
        <v/>
      </c>
      <c r="AE93" s="10" t="str">
        <f t="shared" si="39"/>
        <v/>
      </c>
      <c r="AF93" s="10" t="str">
        <f t="shared" si="44"/>
        <v/>
      </c>
      <c r="AG93" s="10" t="str">
        <f t="shared" si="45"/>
        <v/>
      </c>
      <c r="AH93" s="10" t="str">
        <f t="shared" si="46"/>
        <v/>
      </c>
      <c r="AI93" s="10" t="str">
        <f t="shared" si="40"/>
        <v/>
      </c>
      <c r="AJ93" s="10" t="str">
        <f t="shared" si="47"/>
        <v/>
      </c>
    </row>
    <row r="94" spans="1:36" ht="22.5" customHeight="1" x14ac:dyDescent="0.2">
      <c r="A94" s="94">
        <v>85</v>
      </c>
      <c r="B94" s="114"/>
      <c r="C94" s="101"/>
      <c r="D94" s="101"/>
      <c r="E94" s="102"/>
      <c r="F94" s="80"/>
      <c r="G94" s="81"/>
      <c r="H94" s="81"/>
      <c r="I94" s="81"/>
      <c r="J94" s="80"/>
      <c r="K94" s="81"/>
      <c r="L94" s="3"/>
      <c r="M94" s="10" t="str">
        <f t="shared" si="41"/>
        <v/>
      </c>
      <c r="N94" s="10" t="str">
        <f t="shared" si="42"/>
        <v/>
      </c>
      <c r="O94" s="10" t="str">
        <f t="shared" si="24"/>
        <v/>
      </c>
      <c r="P94" s="10" t="str">
        <f t="shared" si="25"/>
        <v/>
      </c>
      <c r="Q94" s="10" t="str">
        <f t="shared" si="26"/>
        <v/>
      </c>
      <c r="R94" s="1" t="str">
        <f t="shared" si="27"/>
        <v/>
      </c>
      <c r="S94" s="1" t="str">
        <f t="shared" si="28"/>
        <v/>
      </c>
      <c r="T94" s="1" t="str">
        <f t="shared" si="29"/>
        <v/>
      </c>
      <c r="U94" s="1" t="str">
        <f t="shared" si="30"/>
        <v/>
      </c>
      <c r="V94" t="str">
        <f t="shared" si="31"/>
        <v/>
      </c>
      <c r="W94" s="10" t="str">
        <f t="shared" si="32"/>
        <v/>
      </c>
      <c r="X94" s="10" t="str">
        <f t="shared" si="33"/>
        <v/>
      </c>
      <c r="Y94" s="10" t="str">
        <f t="shared" si="34"/>
        <v/>
      </c>
      <c r="Z94" s="10" t="str">
        <f t="shared" si="35"/>
        <v/>
      </c>
      <c r="AA94" s="10" t="str">
        <f t="shared" si="36"/>
        <v/>
      </c>
      <c r="AB94" s="10" t="str">
        <f t="shared" si="37"/>
        <v/>
      </c>
      <c r="AC94" s="10" t="str">
        <f t="shared" si="43"/>
        <v/>
      </c>
      <c r="AD94" s="10" t="str">
        <f t="shared" si="38"/>
        <v/>
      </c>
      <c r="AE94" s="10" t="str">
        <f t="shared" si="39"/>
        <v/>
      </c>
      <c r="AF94" s="10" t="str">
        <f t="shared" si="44"/>
        <v/>
      </c>
      <c r="AG94" s="10" t="str">
        <f t="shared" si="45"/>
        <v/>
      </c>
      <c r="AH94" s="10" t="str">
        <f t="shared" si="46"/>
        <v/>
      </c>
      <c r="AI94" s="10" t="str">
        <f t="shared" si="40"/>
        <v/>
      </c>
      <c r="AJ94" s="10" t="str">
        <f t="shared" si="47"/>
        <v/>
      </c>
    </row>
    <row r="95" spans="1:36" ht="22.5" customHeight="1" x14ac:dyDescent="0.2">
      <c r="A95" s="94">
        <v>86</v>
      </c>
      <c r="B95" s="114"/>
      <c r="C95" s="101"/>
      <c r="D95" s="101"/>
      <c r="E95" s="102"/>
      <c r="F95" s="80"/>
      <c r="G95" s="81"/>
      <c r="H95" s="81"/>
      <c r="I95" s="81"/>
      <c r="J95" s="80"/>
      <c r="K95" s="81"/>
      <c r="L95" s="3"/>
      <c r="M95" s="10" t="str">
        <f t="shared" si="41"/>
        <v/>
      </c>
      <c r="N95" s="10" t="str">
        <f t="shared" si="42"/>
        <v/>
      </c>
      <c r="O95" s="10" t="str">
        <f t="shared" si="24"/>
        <v/>
      </c>
      <c r="P95" s="10" t="str">
        <f t="shared" si="25"/>
        <v/>
      </c>
      <c r="Q95" s="10" t="str">
        <f t="shared" si="26"/>
        <v/>
      </c>
      <c r="R95" s="1" t="str">
        <f t="shared" si="27"/>
        <v/>
      </c>
      <c r="S95" s="1" t="str">
        <f t="shared" si="28"/>
        <v/>
      </c>
      <c r="T95" s="1" t="str">
        <f t="shared" si="29"/>
        <v/>
      </c>
      <c r="U95" s="1" t="str">
        <f t="shared" si="30"/>
        <v/>
      </c>
      <c r="V95" t="str">
        <f t="shared" si="31"/>
        <v/>
      </c>
      <c r="W95" s="10" t="str">
        <f t="shared" si="32"/>
        <v/>
      </c>
      <c r="X95" s="10" t="str">
        <f t="shared" si="33"/>
        <v/>
      </c>
      <c r="Y95" s="10" t="str">
        <f t="shared" si="34"/>
        <v/>
      </c>
      <c r="Z95" s="10" t="str">
        <f t="shared" si="35"/>
        <v/>
      </c>
      <c r="AA95" s="10" t="str">
        <f t="shared" si="36"/>
        <v/>
      </c>
      <c r="AB95" s="10" t="str">
        <f t="shared" si="37"/>
        <v/>
      </c>
      <c r="AC95" s="10" t="str">
        <f t="shared" si="43"/>
        <v/>
      </c>
      <c r="AD95" s="10" t="str">
        <f t="shared" si="38"/>
        <v/>
      </c>
      <c r="AE95" s="10" t="str">
        <f t="shared" si="39"/>
        <v/>
      </c>
      <c r="AF95" s="10" t="str">
        <f t="shared" si="44"/>
        <v/>
      </c>
      <c r="AG95" s="10" t="str">
        <f t="shared" si="45"/>
        <v/>
      </c>
      <c r="AH95" s="10" t="str">
        <f t="shared" si="46"/>
        <v/>
      </c>
      <c r="AI95" s="10" t="str">
        <f t="shared" si="40"/>
        <v/>
      </c>
      <c r="AJ95" s="10" t="str">
        <f t="shared" si="47"/>
        <v/>
      </c>
    </row>
    <row r="96" spans="1:36" ht="22.5" customHeight="1" x14ac:dyDescent="0.2">
      <c r="A96" s="94">
        <v>87</v>
      </c>
      <c r="B96" s="114"/>
      <c r="C96" s="101"/>
      <c r="D96" s="101"/>
      <c r="E96" s="102"/>
      <c r="F96" s="80"/>
      <c r="G96" s="81"/>
      <c r="H96" s="81"/>
      <c r="I96" s="81"/>
      <c r="J96" s="80"/>
      <c r="K96" s="81"/>
      <c r="L96" s="3"/>
      <c r="M96" s="10" t="str">
        <f t="shared" si="41"/>
        <v/>
      </c>
      <c r="N96" s="10" t="str">
        <f t="shared" si="42"/>
        <v/>
      </c>
      <c r="O96" s="10" t="str">
        <f t="shared" si="24"/>
        <v/>
      </c>
      <c r="P96" s="10" t="str">
        <f t="shared" si="25"/>
        <v/>
      </c>
      <c r="Q96" s="10" t="str">
        <f t="shared" si="26"/>
        <v/>
      </c>
      <c r="R96" s="1" t="str">
        <f t="shared" si="27"/>
        <v/>
      </c>
      <c r="S96" s="1" t="str">
        <f t="shared" si="28"/>
        <v/>
      </c>
      <c r="T96" s="1" t="str">
        <f t="shared" si="29"/>
        <v/>
      </c>
      <c r="U96" s="1" t="str">
        <f t="shared" si="30"/>
        <v/>
      </c>
      <c r="V96" t="str">
        <f t="shared" si="31"/>
        <v/>
      </c>
      <c r="W96" s="10" t="str">
        <f t="shared" si="32"/>
        <v/>
      </c>
      <c r="X96" s="10" t="str">
        <f t="shared" si="33"/>
        <v/>
      </c>
      <c r="Y96" s="10" t="str">
        <f t="shared" si="34"/>
        <v/>
      </c>
      <c r="Z96" s="10" t="str">
        <f t="shared" si="35"/>
        <v/>
      </c>
      <c r="AA96" s="10" t="str">
        <f t="shared" si="36"/>
        <v/>
      </c>
      <c r="AB96" s="10" t="str">
        <f t="shared" si="37"/>
        <v/>
      </c>
      <c r="AC96" s="10" t="str">
        <f t="shared" si="43"/>
        <v/>
      </c>
      <c r="AD96" s="10" t="str">
        <f t="shared" si="38"/>
        <v/>
      </c>
      <c r="AE96" s="10" t="str">
        <f t="shared" si="39"/>
        <v/>
      </c>
      <c r="AF96" s="10" t="str">
        <f t="shared" si="44"/>
        <v/>
      </c>
      <c r="AG96" s="10" t="str">
        <f t="shared" si="45"/>
        <v/>
      </c>
      <c r="AH96" s="10" t="str">
        <f t="shared" si="46"/>
        <v/>
      </c>
      <c r="AI96" s="10" t="str">
        <f t="shared" si="40"/>
        <v/>
      </c>
      <c r="AJ96" s="10" t="str">
        <f t="shared" si="47"/>
        <v/>
      </c>
    </row>
    <row r="97" spans="1:36" ht="22.5" customHeight="1" x14ac:dyDescent="0.2">
      <c r="A97" s="94">
        <v>88</v>
      </c>
      <c r="B97" s="114"/>
      <c r="C97" s="101"/>
      <c r="D97" s="101"/>
      <c r="E97" s="102"/>
      <c r="F97" s="80"/>
      <c r="G97" s="81"/>
      <c r="H97" s="81"/>
      <c r="I97" s="81"/>
      <c r="J97" s="80"/>
      <c r="K97" s="81"/>
      <c r="L97" s="3"/>
      <c r="M97" s="10" t="str">
        <f t="shared" si="41"/>
        <v/>
      </c>
      <c r="N97" s="10" t="str">
        <f t="shared" si="42"/>
        <v/>
      </c>
      <c r="O97" s="10" t="str">
        <f t="shared" si="24"/>
        <v/>
      </c>
      <c r="P97" s="10" t="str">
        <f t="shared" si="25"/>
        <v/>
      </c>
      <c r="Q97" s="10" t="str">
        <f t="shared" si="26"/>
        <v/>
      </c>
      <c r="R97" s="1" t="str">
        <f t="shared" si="27"/>
        <v/>
      </c>
      <c r="S97" s="1" t="str">
        <f t="shared" si="28"/>
        <v/>
      </c>
      <c r="T97" s="1" t="str">
        <f t="shared" si="29"/>
        <v/>
      </c>
      <c r="U97" s="1" t="str">
        <f t="shared" si="30"/>
        <v/>
      </c>
      <c r="V97" t="str">
        <f t="shared" si="31"/>
        <v/>
      </c>
      <c r="W97" s="10" t="str">
        <f t="shared" si="32"/>
        <v/>
      </c>
      <c r="X97" s="10" t="str">
        <f t="shared" si="33"/>
        <v/>
      </c>
      <c r="Y97" s="10" t="str">
        <f t="shared" si="34"/>
        <v/>
      </c>
      <c r="Z97" s="10" t="str">
        <f t="shared" si="35"/>
        <v/>
      </c>
      <c r="AA97" s="10" t="str">
        <f t="shared" si="36"/>
        <v/>
      </c>
      <c r="AB97" s="10" t="str">
        <f t="shared" si="37"/>
        <v/>
      </c>
      <c r="AC97" s="10" t="str">
        <f t="shared" si="43"/>
        <v/>
      </c>
      <c r="AD97" s="10" t="str">
        <f t="shared" si="38"/>
        <v/>
      </c>
      <c r="AE97" s="10" t="str">
        <f t="shared" si="39"/>
        <v/>
      </c>
      <c r="AF97" s="10" t="str">
        <f t="shared" si="44"/>
        <v/>
      </c>
      <c r="AG97" s="10" t="str">
        <f t="shared" si="45"/>
        <v/>
      </c>
      <c r="AH97" s="10" t="str">
        <f t="shared" si="46"/>
        <v/>
      </c>
      <c r="AI97" s="10" t="str">
        <f t="shared" si="40"/>
        <v/>
      </c>
      <c r="AJ97" s="10" t="str">
        <f t="shared" si="47"/>
        <v/>
      </c>
    </row>
    <row r="98" spans="1:36" ht="22.5" customHeight="1" x14ac:dyDescent="0.2">
      <c r="A98" s="94">
        <v>89</v>
      </c>
      <c r="B98" s="114"/>
      <c r="C98" s="101"/>
      <c r="D98" s="101"/>
      <c r="E98" s="102"/>
      <c r="F98" s="80"/>
      <c r="G98" s="81"/>
      <c r="H98" s="81"/>
      <c r="I98" s="81"/>
      <c r="J98" s="80"/>
      <c r="K98" s="81"/>
      <c r="L98" s="3"/>
      <c r="M98" s="10" t="str">
        <f t="shared" si="41"/>
        <v/>
      </c>
      <c r="N98" s="10" t="str">
        <f t="shared" si="42"/>
        <v/>
      </c>
      <c r="O98" s="10" t="str">
        <f t="shared" si="24"/>
        <v/>
      </c>
      <c r="P98" s="10" t="str">
        <f t="shared" si="25"/>
        <v/>
      </c>
      <c r="Q98" s="10" t="str">
        <f t="shared" si="26"/>
        <v/>
      </c>
      <c r="R98" s="1" t="str">
        <f t="shared" si="27"/>
        <v/>
      </c>
      <c r="S98" s="1" t="str">
        <f t="shared" si="28"/>
        <v/>
      </c>
      <c r="T98" s="1" t="str">
        <f t="shared" si="29"/>
        <v/>
      </c>
      <c r="U98" s="1" t="str">
        <f t="shared" si="30"/>
        <v/>
      </c>
      <c r="V98" t="str">
        <f t="shared" si="31"/>
        <v/>
      </c>
      <c r="W98" s="10" t="str">
        <f t="shared" si="32"/>
        <v/>
      </c>
      <c r="X98" s="10" t="str">
        <f t="shared" si="33"/>
        <v/>
      </c>
      <c r="Y98" s="10" t="str">
        <f t="shared" si="34"/>
        <v/>
      </c>
      <c r="Z98" s="10" t="str">
        <f t="shared" si="35"/>
        <v/>
      </c>
      <c r="AA98" s="10" t="str">
        <f t="shared" si="36"/>
        <v/>
      </c>
      <c r="AB98" s="10" t="str">
        <f t="shared" si="37"/>
        <v/>
      </c>
      <c r="AC98" s="10" t="str">
        <f t="shared" si="43"/>
        <v/>
      </c>
      <c r="AD98" s="10" t="str">
        <f t="shared" si="38"/>
        <v/>
      </c>
      <c r="AE98" s="10" t="str">
        <f t="shared" si="39"/>
        <v/>
      </c>
      <c r="AF98" s="10" t="str">
        <f t="shared" si="44"/>
        <v/>
      </c>
      <c r="AG98" s="10" t="str">
        <f t="shared" si="45"/>
        <v/>
      </c>
      <c r="AH98" s="10" t="str">
        <f t="shared" si="46"/>
        <v/>
      </c>
      <c r="AI98" s="10" t="str">
        <f t="shared" si="40"/>
        <v/>
      </c>
      <c r="AJ98" s="10" t="str">
        <f t="shared" si="47"/>
        <v/>
      </c>
    </row>
    <row r="99" spans="1:36" ht="22.5" customHeight="1" x14ac:dyDescent="0.2">
      <c r="A99" s="94">
        <v>90</v>
      </c>
      <c r="B99" s="114"/>
      <c r="C99" s="101"/>
      <c r="D99" s="101"/>
      <c r="E99" s="102"/>
      <c r="F99" s="82"/>
      <c r="G99" s="81"/>
      <c r="H99" s="81"/>
      <c r="I99" s="81"/>
      <c r="J99" s="80"/>
      <c r="K99" s="81"/>
      <c r="L99" s="3"/>
      <c r="M99" s="10" t="str">
        <f t="shared" si="41"/>
        <v/>
      </c>
      <c r="N99" s="10" t="str">
        <f t="shared" si="42"/>
        <v/>
      </c>
      <c r="O99" s="10" t="str">
        <f t="shared" si="24"/>
        <v/>
      </c>
      <c r="P99" s="10" t="str">
        <f t="shared" si="25"/>
        <v/>
      </c>
      <c r="Q99" s="10" t="str">
        <f t="shared" si="26"/>
        <v/>
      </c>
      <c r="R99" s="1" t="str">
        <f t="shared" si="27"/>
        <v/>
      </c>
      <c r="S99" s="1" t="str">
        <f t="shared" si="28"/>
        <v/>
      </c>
      <c r="T99" s="1" t="str">
        <f t="shared" si="29"/>
        <v/>
      </c>
      <c r="U99" s="1" t="str">
        <f t="shared" si="30"/>
        <v/>
      </c>
      <c r="V99" t="str">
        <f t="shared" si="31"/>
        <v/>
      </c>
      <c r="W99" s="10" t="str">
        <f t="shared" si="32"/>
        <v/>
      </c>
      <c r="X99" s="10" t="str">
        <f t="shared" si="33"/>
        <v/>
      </c>
      <c r="Y99" s="10" t="str">
        <f t="shared" si="34"/>
        <v/>
      </c>
      <c r="Z99" s="10" t="str">
        <f t="shared" si="35"/>
        <v/>
      </c>
      <c r="AA99" s="10" t="str">
        <f t="shared" si="36"/>
        <v/>
      </c>
      <c r="AB99" s="10" t="str">
        <f t="shared" si="37"/>
        <v/>
      </c>
      <c r="AC99" s="10" t="str">
        <f t="shared" si="43"/>
        <v/>
      </c>
      <c r="AD99" s="10" t="str">
        <f t="shared" si="38"/>
        <v/>
      </c>
      <c r="AE99" s="10" t="str">
        <f t="shared" si="39"/>
        <v/>
      </c>
      <c r="AF99" s="10" t="str">
        <f t="shared" si="44"/>
        <v/>
      </c>
      <c r="AG99" s="10" t="str">
        <f t="shared" si="45"/>
        <v/>
      </c>
      <c r="AH99" s="10" t="str">
        <f t="shared" si="46"/>
        <v/>
      </c>
      <c r="AI99" s="10" t="str">
        <f t="shared" si="40"/>
        <v/>
      </c>
      <c r="AJ99" s="10" t="str">
        <f t="shared" si="47"/>
        <v/>
      </c>
    </row>
    <row r="100" spans="1:36" ht="22.5" customHeight="1" x14ac:dyDescent="0.2">
      <c r="A100" s="94">
        <v>91</v>
      </c>
      <c r="B100" s="114"/>
      <c r="C100" s="101"/>
      <c r="D100" s="101"/>
      <c r="E100" s="102"/>
      <c r="F100" s="80"/>
      <c r="G100" s="81"/>
      <c r="H100" s="81"/>
      <c r="I100" s="81"/>
      <c r="J100" s="80"/>
      <c r="K100" s="81"/>
      <c r="L100" s="3"/>
      <c r="M100" s="10" t="str">
        <f t="shared" si="41"/>
        <v/>
      </c>
      <c r="N100" s="10" t="str">
        <f t="shared" si="42"/>
        <v/>
      </c>
      <c r="O100" s="10" t="str">
        <f t="shared" si="24"/>
        <v/>
      </c>
      <c r="P100" s="10" t="str">
        <f t="shared" si="25"/>
        <v/>
      </c>
      <c r="Q100" s="10" t="str">
        <f t="shared" si="26"/>
        <v/>
      </c>
      <c r="R100" s="1" t="str">
        <f t="shared" si="27"/>
        <v/>
      </c>
      <c r="S100" s="1" t="str">
        <f t="shared" si="28"/>
        <v/>
      </c>
      <c r="T100" s="1" t="str">
        <f t="shared" si="29"/>
        <v/>
      </c>
      <c r="U100" s="1" t="str">
        <f t="shared" si="30"/>
        <v/>
      </c>
      <c r="V100" t="str">
        <f t="shared" si="31"/>
        <v/>
      </c>
      <c r="W100" s="10" t="str">
        <f t="shared" si="32"/>
        <v/>
      </c>
      <c r="X100" s="10" t="str">
        <f t="shared" si="33"/>
        <v/>
      </c>
      <c r="Y100" s="10" t="str">
        <f t="shared" si="34"/>
        <v/>
      </c>
      <c r="Z100" s="10" t="str">
        <f t="shared" si="35"/>
        <v/>
      </c>
      <c r="AA100" s="10" t="str">
        <f t="shared" si="36"/>
        <v/>
      </c>
      <c r="AB100" s="10" t="str">
        <f t="shared" si="37"/>
        <v/>
      </c>
      <c r="AC100" s="10" t="str">
        <f t="shared" si="43"/>
        <v/>
      </c>
      <c r="AD100" s="10" t="str">
        <f t="shared" si="38"/>
        <v/>
      </c>
      <c r="AE100" s="10" t="str">
        <f t="shared" si="39"/>
        <v/>
      </c>
      <c r="AF100" s="10" t="str">
        <f t="shared" si="44"/>
        <v/>
      </c>
      <c r="AG100" s="10" t="str">
        <f t="shared" si="45"/>
        <v/>
      </c>
      <c r="AH100" s="10" t="str">
        <f t="shared" si="46"/>
        <v/>
      </c>
      <c r="AI100" s="10" t="str">
        <f t="shared" si="40"/>
        <v/>
      </c>
      <c r="AJ100" s="10" t="str">
        <f t="shared" si="47"/>
        <v/>
      </c>
    </row>
    <row r="101" spans="1:36" ht="22.5" customHeight="1" x14ac:dyDescent="0.2">
      <c r="A101" s="94">
        <v>92</v>
      </c>
      <c r="B101" s="114"/>
      <c r="C101" s="101"/>
      <c r="D101" s="101"/>
      <c r="E101" s="102"/>
      <c r="F101" s="80"/>
      <c r="G101" s="81"/>
      <c r="H101" s="81"/>
      <c r="I101" s="81"/>
      <c r="J101" s="80"/>
      <c r="K101" s="81"/>
      <c r="L101" s="3"/>
      <c r="M101" s="10" t="str">
        <f t="shared" si="41"/>
        <v/>
      </c>
      <c r="N101" s="10" t="str">
        <f t="shared" si="42"/>
        <v/>
      </c>
      <c r="O101" s="10" t="str">
        <f t="shared" si="24"/>
        <v/>
      </c>
      <c r="P101" s="10" t="str">
        <f t="shared" si="25"/>
        <v/>
      </c>
      <c r="Q101" s="10" t="str">
        <f t="shared" si="26"/>
        <v/>
      </c>
      <c r="R101" s="1" t="str">
        <f t="shared" si="27"/>
        <v/>
      </c>
      <c r="S101" s="1" t="str">
        <f t="shared" si="28"/>
        <v/>
      </c>
      <c r="T101" s="1" t="str">
        <f t="shared" si="29"/>
        <v/>
      </c>
      <c r="U101" s="1" t="str">
        <f t="shared" si="30"/>
        <v/>
      </c>
      <c r="V101" t="str">
        <f t="shared" si="31"/>
        <v/>
      </c>
      <c r="W101" s="10" t="str">
        <f t="shared" si="32"/>
        <v/>
      </c>
      <c r="X101" s="10" t="str">
        <f t="shared" si="33"/>
        <v/>
      </c>
      <c r="Y101" s="10" t="str">
        <f t="shared" si="34"/>
        <v/>
      </c>
      <c r="Z101" s="10" t="str">
        <f t="shared" si="35"/>
        <v/>
      </c>
      <c r="AA101" s="10" t="str">
        <f t="shared" si="36"/>
        <v/>
      </c>
      <c r="AB101" s="10" t="str">
        <f t="shared" si="37"/>
        <v/>
      </c>
      <c r="AC101" s="10" t="str">
        <f t="shared" si="43"/>
        <v/>
      </c>
      <c r="AD101" s="10" t="str">
        <f t="shared" si="38"/>
        <v/>
      </c>
      <c r="AE101" s="10" t="str">
        <f t="shared" si="39"/>
        <v/>
      </c>
      <c r="AF101" s="10" t="str">
        <f t="shared" si="44"/>
        <v/>
      </c>
      <c r="AG101" s="10" t="str">
        <f t="shared" si="45"/>
        <v/>
      </c>
      <c r="AH101" s="10" t="str">
        <f t="shared" si="46"/>
        <v/>
      </c>
      <c r="AI101" s="10" t="str">
        <f t="shared" si="40"/>
        <v/>
      </c>
      <c r="AJ101" s="10" t="str">
        <f t="shared" si="47"/>
        <v/>
      </c>
    </row>
    <row r="102" spans="1:36" ht="22.5" customHeight="1" x14ac:dyDescent="0.2">
      <c r="A102" s="94">
        <v>93</v>
      </c>
      <c r="B102" s="114"/>
      <c r="C102" s="101"/>
      <c r="D102" s="101"/>
      <c r="E102" s="102"/>
      <c r="F102" s="80"/>
      <c r="G102" s="81"/>
      <c r="H102" s="81"/>
      <c r="I102" s="81"/>
      <c r="J102" s="80"/>
      <c r="K102" s="81"/>
      <c r="L102" s="3"/>
      <c r="M102" s="10" t="str">
        <f t="shared" si="41"/>
        <v/>
      </c>
      <c r="N102" s="10" t="str">
        <f t="shared" si="42"/>
        <v/>
      </c>
      <c r="O102" s="10" t="str">
        <f t="shared" si="24"/>
        <v/>
      </c>
      <c r="P102" s="10" t="str">
        <f t="shared" si="25"/>
        <v/>
      </c>
      <c r="Q102" s="10" t="str">
        <f t="shared" si="26"/>
        <v/>
      </c>
      <c r="R102" s="1" t="str">
        <f t="shared" si="27"/>
        <v/>
      </c>
      <c r="S102" s="1" t="str">
        <f t="shared" si="28"/>
        <v/>
      </c>
      <c r="T102" s="1" t="str">
        <f t="shared" si="29"/>
        <v/>
      </c>
      <c r="U102" s="1" t="str">
        <f t="shared" si="30"/>
        <v/>
      </c>
      <c r="V102" t="str">
        <f t="shared" si="31"/>
        <v/>
      </c>
      <c r="W102" s="10" t="str">
        <f t="shared" si="32"/>
        <v/>
      </c>
      <c r="X102" s="10" t="str">
        <f t="shared" si="33"/>
        <v/>
      </c>
      <c r="Y102" s="10" t="str">
        <f t="shared" si="34"/>
        <v/>
      </c>
      <c r="Z102" s="10" t="str">
        <f t="shared" si="35"/>
        <v/>
      </c>
      <c r="AA102" s="10" t="str">
        <f t="shared" si="36"/>
        <v/>
      </c>
      <c r="AB102" s="10" t="str">
        <f t="shared" si="37"/>
        <v/>
      </c>
      <c r="AC102" s="10" t="str">
        <f t="shared" si="43"/>
        <v/>
      </c>
      <c r="AD102" s="10" t="str">
        <f t="shared" si="38"/>
        <v/>
      </c>
      <c r="AE102" s="10" t="str">
        <f t="shared" si="39"/>
        <v/>
      </c>
      <c r="AF102" s="10" t="str">
        <f t="shared" si="44"/>
        <v/>
      </c>
      <c r="AG102" s="10" t="str">
        <f t="shared" si="45"/>
        <v/>
      </c>
      <c r="AH102" s="10" t="str">
        <f t="shared" si="46"/>
        <v/>
      </c>
      <c r="AI102" s="10" t="str">
        <f t="shared" si="40"/>
        <v/>
      </c>
      <c r="AJ102" s="10" t="str">
        <f t="shared" si="47"/>
        <v/>
      </c>
    </row>
    <row r="103" spans="1:36" ht="22.5" customHeight="1" x14ac:dyDescent="0.2">
      <c r="A103" s="94">
        <v>94</v>
      </c>
      <c r="B103" s="114"/>
      <c r="C103" s="101"/>
      <c r="D103" s="101"/>
      <c r="E103" s="102"/>
      <c r="F103" s="80"/>
      <c r="G103" s="81"/>
      <c r="H103" s="81"/>
      <c r="I103" s="81"/>
      <c r="J103" s="80"/>
      <c r="K103" s="81"/>
      <c r="L103" s="3"/>
      <c r="M103" s="10" t="str">
        <f t="shared" si="41"/>
        <v/>
      </c>
      <c r="N103" s="10" t="str">
        <f t="shared" si="42"/>
        <v/>
      </c>
      <c r="O103" s="10" t="str">
        <f t="shared" si="24"/>
        <v/>
      </c>
      <c r="P103" s="10" t="str">
        <f t="shared" si="25"/>
        <v/>
      </c>
      <c r="Q103" s="10" t="str">
        <f t="shared" si="26"/>
        <v/>
      </c>
      <c r="R103" s="1" t="str">
        <f t="shared" si="27"/>
        <v/>
      </c>
      <c r="S103" s="1" t="str">
        <f t="shared" si="28"/>
        <v/>
      </c>
      <c r="T103" s="1" t="str">
        <f t="shared" si="29"/>
        <v/>
      </c>
      <c r="U103" s="1" t="str">
        <f t="shared" si="30"/>
        <v/>
      </c>
      <c r="V103" t="str">
        <f t="shared" si="31"/>
        <v/>
      </c>
      <c r="W103" s="10" t="str">
        <f t="shared" si="32"/>
        <v/>
      </c>
      <c r="X103" s="10" t="str">
        <f t="shared" si="33"/>
        <v/>
      </c>
      <c r="Y103" s="10" t="str">
        <f t="shared" si="34"/>
        <v/>
      </c>
      <c r="Z103" s="10" t="str">
        <f t="shared" si="35"/>
        <v/>
      </c>
      <c r="AA103" s="10" t="str">
        <f t="shared" si="36"/>
        <v/>
      </c>
      <c r="AB103" s="10" t="str">
        <f t="shared" si="37"/>
        <v/>
      </c>
      <c r="AC103" s="10" t="str">
        <f t="shared" si="43"/>
        <v/>
      </c>
      <c r="AD103" s="10" t="str">
        <f t="shared" si="38"/>
        <v/>
      </c>
      <c r="AE103" s="10" t="str">
        <f t="shared" si="39"/>
        <v/>
      </c>
      <c r="AF103" s="10" t="str">
        <f t="shared" si="44"/>
        <v/>
      </c>
      <c r="AG103" s="10" t="str">
        <f t="shared" si="45"/>
        <v/>
      </c>
      <c r="AH103" s="10" t="str">
        <f t="shared" si="46"/>
        <v/>
      </c>
      <c r="AI103" s="10" t="str">
        <f t="shared" si="40"/>
        <v/>
      </c>
      <c r="AJ103" s="10" t="str">
        <f t="shared" si="47"/>
        <v/>
      </c>
    </row>
    <row r="104" spans="1:36" ht="22.5" customHeight="1" x14ac:dyDescent="0.2">
      <c r="A104" s="94">
        <v>95</v>
      </c>
      <c r="B104" s="114"/>
      <c r="C104" s="101"/>
      <c r="D104" s="101"/>
      <c r="E104" s="102"/>
      <c r="F104" s="80"/>
      <c r="G104" s="81"/>
      <c r="H104" s="81"/>
      <c r="I104" s="81"/>
      <c r="J104" s="80"/>
      <c r="K104" s="81"/>
      <c r="L104" s="3"/>
      <c r="M104" s="10" t="str">
        <f t="shared" si="41"/>
        <v/>
      </c>
      <c r="N104" s="10" t="str">
        <f t="shared" si="42"/>
        <v/>
      </c>
      <c r="O104" s="10" t="str">
        <f t="shared" si="24"/>
        <v/>
      </c>
      <c r="P104" s="10" t="str">
        <f t="shared" si="25"/>
        <v/>
      </c>
      <c r="Q104" s="10" t="str">
        <f t="shared" si="26"/>
        <v/>
      </c>
      <c r="R104" s="1" t="str">
        <f t="shared" si="27"/>
        <v/>
      </c>
      <c r="S104" s="1" t="str">
        <f t="shared" si="28"/>
        <v/>
      </c>
      <c r="T104" s="1" t="str">
        <f t="shared" si="29"/>
        <v/>
      </c>
      <c r="U104" s="1" t="str">
        <f t="shared" si="30"/>
        <v/>
      </c>
      <c r="V104" t="str">
        <f t="shared" si="31"/>
        <v/>
      </c>
      <c r="W104" s="10" t="str">
        <f t="shared" si="32"/>
        <v/>
      </c>
      <c r="X104" s="10" t="str">
        <f t="shared" si="33"/>
        <v/>
      </c>
      <c r="Y104" s="10" t="str">
        <f t="shared" si="34"/>
        <v/>
      </c>
      <c r="Z104" s="10" t="str">
        <f t="shared" si="35"/>
        <v/>
      </c>
      <c r="AA104" s="10" t="str">
        <f t="shared" si="36"/>
        <v/>
      </c>
      <c r="AB104" s="10" t="str">
        <f t="shared" si="37"/>
        <v/>
      </c>
      <c r="AC104" s="10" t="str">
        <f t="shared" si="43"/>
        <v/>
      </c>
      <c r="AD104" s="10" t="str">
        <f t="shared" si="38"/>
        <v/>
      </c>
      <c r="AE104" s="10" t="str">
        <f t="shared" si="39"/>
        <v/>
      </c>
      <c r="AF104" s="10" t="str">
        <f t="shared" si="44"/>
        <v/>
      </c>
      <c r="AG104" s="10" t="str">
        <f t="shared" si="45"/>
        <v/>
      </c>
      <c r="AH104" s="10" t="str">
        <f t="shared" si="46"/>
        <v/>
      </c>
      <c r="AI104" s="10" t="str">
        <f t="shared" si="40"/>
        <v/>
      </c>
      <c r="AJ104" s="10" t="str">
        <f t="shared" si="47"/>
        <v/>
      </c>
    </row>
    <row r="105" spans="1:36" ht="22.5" customHeight="1" x14ac:dyDescent="0.2">
      <c r="A105" s="94">
        <v>96</v>
      </c>
      <c r="B105" s="114"/>
      <c r="C105" s="101"/>
      <c r="D105" s="101"/>
      <c r="E105" s="102"/>
      <c r="F105" s="80"/>
      <c r="G105" s="81"/>
      <c r="H105" s="81"/>
      <c r="I105" s="81"/>
      <c r="J105" s="80"/>
      <c r="K105" s="81"/>
      <c r="L105" s="3"/>
      <c r="M105" s="10" t="str">
        <f t="shared" si="41"/>
        <v/>
      </c>
      <c r="N105" s="10" t="str">
        <f t="shared" si="42"/>
        <v/>
      </c>
      <c r="O105" s="10" t="str">
        <f t="shared" si="24"/>
        <v/>
      </c>
      <c r="P105" s="10" t="str">
        <f t="shared" si="25"/>
        <v/>
      </c>
      <c r="Q105" s="10" t="str">
        <f t="shared" si="26"/>
        <v/>
      </c>
      <c r="R105" s="1" t="str">
        <f t="shared" si="27"/>
        <v/>
      </c>
      <c r="S105" s="1" t="str">
        <f t="shared" si="28"/>
        <v/>
      </c>
      <c r="T105" s="1" t="str">
        <f t="shared" si="29"/>
        <v/>
      </c>
      <c r="U105" s="1" t="str">
        <f t="shared" si="30"/>
        <v/>
      </c>
      <c r="V105" t="str">
        <f t="shared" si="31"/>
        <v/>
      </c>
      <c r="W105" s="10" t="str">
        <f t="shared" si="32"/>
        <v/>
      </c>
      <c r="X105" s="10" t="str">
        <f t="shared" si="33"/>
        <v/>
      </c>
      <c r="Y105" s="10" t="str">
        <f t="shared" si="34"/>
        <v/>
      </c>
      <c r="Z105" s="10" t="str">
        <f t="shared" si="35"/>
        <v/>
      </c>
      <c r="AA105" s="10" t="str">
        <f t="shared" si="36"/>
        <v/>
      </c>
      <c r="AB105" s="10" t="str">
        <f t="shared" si="37"/>
        <v/>
      </c>
      <c r="AC105" s="10" t="str">
        <f t="shared" si="43"/>
        <v/>
      </c>
      <c r="AD105" s="10" t="str">
        <f t="shared" si="38"/>
        <v/>
      </c>
      <c r="AE105" s="10" t="str">
        <f t="shared" si="39"/>
        <v/>
      </c>
      <c r="AF105" s="10" t="str">
        <f t="shared" si="44"/>
        <v/>
      </c>
      <c r="AG105" s="10" t="str">
        <f t="shared" si="45"/>
        <v/>
      </c>
      <c r="AH105" s="10" t="str">
        <f t="shared" si="46"/>
        <v/>
      </c>
      <c r="AI105" s="10" t="str">
        <f t="shared" si="40"/>
        <v/>
      </c>
      <c r="AJ105" s="10" t="str">
        <f t="shared" si="47"/>
        <v/>
      </c>
    </row>
    <row r="106" spans="1:36" ht="22.5" customHeight="1" x14ac:dyDescent="0.2">
      <c r="A106" s="94">
        <v>97</v>
      </c>
      <c r="B106" s="114"/>
      <c r="C106" s="101"/>
      <c r="D106" s="101"/>
      <c r="E106" s="102"/>
      <c r="F106" s="80"/>
      <c r="G106" s="81"/>
      <c r="H106" s="81"/>
      <c r="I106" s="81"/>
      <c r="J106" s="80"/>
      <c r="K106" s="81"/>
      <c r="L106" s="3"/>
      <c r="M106" s="10" t="str">
        <f t="shared" si="41"/>
        <v/>
      </c>
      <c r="N106" s="10" t="str">
        <f t="shared" si="42"/>
        <v/>
      </c>
      <c r="O106" s="10" t="str">
        <f t="shared" si="24"/>
        <v/>
      </c>
      <c r="P106" s="10" t="str">
        <f t="shared" si="25"/>
        <v/>
      </c>
      <c r="Q106" s="10" t="str">
        <f t="shared" si="26"/>
        <v/>
      </c>
      <c r="R106" s="1" t="str">
        <f t="shared" si="27"/>
        <v/>
      </c>
      <c r="S106" s="1" t="str">
        <f t="shared" si="28"/>
        <v/>
      </c>
      <c r="T106" s="1" t="str">
        <f t="shared" si="29"/>
        <v/>
      </c>
      <c r="U106" s="1" t="str">
        <f t="shared" si="30"/>
        <v/>
      </c>
      <c r="V106" t="str">
        <f t="shared" si="31"/>
        <v/>
      </c>
      <c r="W106" s="10" t="str">
        <f t="shared" si="32"/>
        <v/>
      </c>
      <c r="X106" s="10" t="str">
        <f t="shared" si="33"/>
        <v/>
      </c>
      <c r="Y106" s="10" t="str">
        <f t="shared" si="34"/>
        <v/>
      </c>
      <c r="Z106" s="10" t="str">
        <f t="shared" si="35"/>
        <v/>
      </c>
      <c r="AA106" s="10" t="str">
        <f t="shared" si="36"/>
        <v/>
      </c>
      <c r="AB106" s="10" t="str">
        <f t="shared" si="37"/>
        <v/>
      </c>
      <c r="AC106" s="10" t="str">
        <f t="shared" si="43"/>
        <v/>
      </c>
      <c r="AD106" s="10" t="str">
        <f t="shared" si="38"/>
        <v/>
      </c>
      <c r="AE106" s="10" t="str">
        <f t="shared" si="39"/>
        <v/>
      </c>
      <c r="AF106" s="10" t="str">
        <f t="shared" si="44"/>
        <v/>
      </c>
      <c r="AG106" s="10" t="str">
        <f t="shared" si="45"/>
        <v/>
      </c>
      <c r="AH106" s="10" t="str">
        <f t="shared" si="46"/>
        <v/>
      </c>
      <c r="AI106" s="10" t="str">
        <f t="shared" si="40"/>
        <v/>
      </c>
      <c r="AJ106" s="10" t="str">
        <f t="shared" si="47"/>
        <v/>
      </c>
    </row>
    <row r="107" spans="1:36" ht="22.5" customHeight="1" x14ac:dyDescent="0.2">
      <c r="A107" s="94">
        <v>98</v>
      </c>
      <c r="B107" s="114"/>
      <c r="C107" s="101"/>
      <c r="D107" s="101"/>
      <c r="E107" s="102"/>
      <c r="F107" s="80"/>
      <c r="G107" s="81"/>
      <c r="H107" s="81"/>
      <c r="I107" s="81"/>
      <c r="J107" s="80"/>
      <c r="K107" s="81"/>
      <c r="L107" s="3"/>
      <c r="M107" s="10" t="str">
        <f t="shared" si="41"/>
        <v/>
      </c>
      <c r="N107" s="10" t="str">
        <f t="shared" si="42"/>
        <v/>
      </c>
      <c r="O107" s="10" t="str">
        <f t="shared" si="24"/>
        <v/>
      </c>
      <c r="P107" s="10" t="str">
        <f t="shared" si="25"/>
        <v/>
      </c>
      <c r="Q107" s="10" t="str">
        <f t="shared" si="26"/>
        <v/>
      </c>
      <c r="R107" s="1" t="str">
        <f t="shared" si="27"/>
        <v/>
      </c>
      <c r="S107" s="1" t="str">
        <f t="shared" si="28"/>
        <v/>
      </c>
      <c r="T107" s="1" t="str">
        <f t="shared" si="29"/>
        <v/>
      </c>
      <c r="U107" s="1" t="str">
        <f t="shared" si="30"/>
        <v/>
      </c>
      <c r="V107" t="str">
        <f t="shared" si="31"/>
        <v/>
      </c>
      <c r="W107" s="10" t="str">
        <f t="shared" si="32"/>
        <v/>
      </c>
      <c r="X107" s="10" t="str">
        <f t="shared" si="33"/>
        <v/>
      </c>
      <c r="Y107" s="10" t="str">
        <f t="shared" si="34"/>
        <v/>
      </c>
      <c r="Z107" s="10" t="str">
        <f t="shared" si="35"/>
        <v/>
      </c>
      <c r="AA107" s="10" t="str">
        <f t="shared" si="36"/>
        <v/>
      </c>
      <c r="AB107" s="10" t="str">
        <f t="shared" si="37"/>
        <v/>
      </c>
      <c r="AC107" s="10" t="str">
        <f t="shared" si="43"/>
        <v/>
      </c>
      <c r="AD107" s="10" t="str">
        <f t="shared" si="38"/>
        <v/>
      </c>
      <c r="AE107" s="10" t="str">
        <f t="shared" si="39"/>
        <v/>
      </c>
      <c r="AF107" s="10" t="str">
        <f t="shared" si="44"/>
        <v/>
      </c>
      <c r="AG107" s="10" t="str">
        <f t="shared" si="45"/>
        <v/>
      </c>
      <c r="AH107" s="10" t="str">
        <f t="shared" si="46"/>
        <v/>
      </c>
      <c r="AI107" s="10" t="str">
        <f t="shared" si="40"/>
        <v/>
      </c>
      <c r="AJ107" s="10" t="str">
        <f t="shared" si="47"/>
        <v/>
      </c>
    </row>
    <row r="108" spans="1:36" ht="22.5" customHeight="1" x14ac:dyDescent="0.2">
      <c r="A108" s="94">
        <v>99</v>
      </c>
      <c r="B108" s="114"/>
      <c r="C108" s="101"/>
      <c r="D108" s="101"/>
      <c r="E108" s="102"/>
      <c r="F108" s="80"/>
      <c r="G108" s="81"/>
      <c r="H108" s="81"/>
      <c r="I108" s="81"/>
      <c r="J108" s="80"/>
      <c r="K108" s="81"/>
      <c r="L108" s="3"/>
      <c r="M108" s="10" t="str">
        <f t="shared" si="41"/>
        <v/>
      </c>
      <c r="N108" s="10" t="str">
        <f t="shared" si="42"/>
        <v/>
      </c>
      <c r="O108" s="10" t="str">
        <f t="shared" si="24"/>
        <v/>
      </c>
      <c r="P108" s="10" t="str">
        <f t="shared" si="25"/>
        <v/>
      </c>
      <c r="Q108" s="10" t="str">
        <f t="shared" si="26"/>
        <v/>
      </c>
      <c r="R108" s="1" t="str">
        <f t="shared" si="27"/>
        <v/>
      </c>
      <c r="S108" s="1" t="str">
        <f t="shared" si="28"/>
        <v/>
      </c>
      <c r="T108" s="1" t="str">
        <f t="shared" si="29"/>
        <v/>
      </c>
      <c r="U108" s="1" t="str">
        <f t="shared" si="30"/>
        <v/>
      </c>
      <c r="V108" t="str">
        <f t="shared" si="31"/>
        <v/>
      </c>
      <c r="W108" s="10" t="str">
        <f t="shared" si="32"/>
        <v/>
      </c>
      <c r="X108" s="10" t="str">
        <f t="shared" si="33"/>
        <v/>
      </c>
      <c r="Y108" s="10" t="str">
        <f t="shared" si="34"/>
        <v/>
      </c>
      <c r="Z108" s="10" t="str">
        <f t="shared" si="35"/>
        <v/>
      </c>
      <c r="AA108" s="10" t="str">
        <f t="shared" si="36"/>
        <v/>
      </c>
      <c r="AB108" s="10" t="str">
        <f t="shared" si="37"/>
        <v/>
      </c>
      <c r="AC108" s="10" t="str">
        <f t="shared" si="43"/>
        <v/>
      </c>
      <c r="AD108" s="10" t="str">
        <f t="shared" si="38"/>
        <v/>
      </c>
      <c r="AE108" s="10" t="str">
        <f t="shared" si="39"/>
        <v/>
      </c>
      <c r="AF108" s="10" t="str">
        <f t="shared" si="44"/>
        <v/>
      </c>
      <c r="AG108" s="10" t="str">
        <f t="shared" si="45"/>
        <v/>
      </c>
      <c r="AH108" s="10" t="str">
        <f t="shared" si="46"/>
        <v/>
      </c>
      <c r="AI108" s="10" t="str">
        <f t="shared" si="40"/>
        <v/>
      </c>
      <c r="AJ108" s="10" t="str">
        <f t="shared" si="47"/>
        <v/>
      </c>
    </row>
    <row r="109" spans="1:36" ht="22.5" customHeight="1" x14ac:dyDescent="0.2">
      <c r="A109" s="94">
        <v>100</v>
      </c>
      <c r="B109" s="114"/>
      <c r="C109" s="101"/>
      <c r="D109" s="101"/>
      <c r="E109" s="102"/>
      <c r="F109" s="80"/>
      <c r="G109" s="81"/>
      <c r="H109" s="81"/>
      <c r="I109" s="81"/>
      <c r="J109" s="80"/>
      <c r="K109" s="81"/>
      <c r="L109" s="3"/>
      <c r="M109" s="10" t="str">
        <f t="shared" si="41"/>
        <v/>
      </c>
      <c r="N109" s="10" t="str">
        <f t="shared" si="42"/>
        <v/>
      </c>
      <c r="O109" s="10" t="str">
        <f t="shared" si="24"/>
        <v/>
      </c>
      <c r="P109" s="10" t="str">
        <f t="shared" si="25"/>
        <v/>
      </c>
      <c r="Q109" s="10" t="str">
        <f t="shared" si="26"/>
        <v/>
      </c>
      <c r="R109" s="1" t="str">
        <f t="shared" si="27"/>
        <v/>
      </c>
      <c r="S109" s="1" t="str">
        <f t="shared" si="28"/>
        <v/>
      </c>
      <c r="T109" s="1" t="str">
        <f t="shared" si="29"/>
        <v/>
      </c>
      <c r="U109" s="1" t="str">
        <f t="shared" si="30"/>
        <v/>
      </c>
      <c r="V109" t="str">
        <f t="shared" si="31"/>
        <v/>
      </c>
      <c r="W109" s="10" t="str">
        <f t="shared" si="32"/>
        <v/>
      </c>
      <c r="X109" s="10" t="str">
        <f t="shared" si="33"/>
        <v/>
      </c>
      <c r="Y109" s="10" t="str">
        <f t="shared" si="34"/>
        <v/>
      </c>
      <c r="Z109" s="10" t="str">
        <f t="shared" si="35"/>
        <v/>
      </c>
      <c r="AA109" s="10" t="str">
        <f t="shared" si="36"/>
        <v/>
      </c>
      <c r="AB109" s="10" t="str">
        <f t="shared" si="37"/>
        <v/>
      </c>
      <c r="AC109" s="10" t="str">
        <f t="shared" si="43"/>
        <v/>
      </c>
      <c r="AD109" s="10" t="str">
        <f t="shared" si="38"/>
        <v/>
      </c>
      <c r="AE109" s="10" t="str">
        <f t="shared" si="39"/>
        <v/>
      </c>
      <c r="AF109" s="10" t="str">
        <f t="shared" si="44"/>
        <v/>
      </c>
      <c r="AG109" s="10" t="str">
        <f t="shared" si="45"/>
        <v/>
      </c>
      <c r="AH109" s="10" t="str">
        <f t="shared" si="46"/>
        <v/>
      </c>
      <c r="AI109" s="10" t="str">
        <f t="shared" si="40"/>
        <v/>
      </c>
      <c r="AJ109" s="10" t="str">
        <f t="shared" si="47"/>
        <v/>
      </c>
    </row>
    <row r="110" spans="1:36" ht="22.5" customHeight="1" x14ac:dyDescent="0.2">
      <c r="A110" s="94">
        <v>101</v>
      </c>
      <c r="B110" s="114"/>
      <c r="C110" s="101"/>
      <c r="D110" s="101"/>
      <c r="E110" s="102"/>
      <c r="F110" s="80"/>
      <c r="G110" s="81"/>
      <c r="H110" s="81"/>
      <c r="I110" s="81"/>
      <c r="J110" s="80"/>
      <c r="K110" s="81"/>
      <c r="L110" s="3"/>
      <c r="M110" s="10" t="str">
        <f t="shared" si="41"/>
        <v/>
      </c>
      <c r="N110" s="10" t="str">
        <f t="shared" si="42"/>
        <v/>
      </c>
      <c r="O110" s="10" t="str">
        <f t="shared" si="24"/>
        <v/>
      </c>
      <c r="P110" s="10" t="str">
        <f t="shared" si="25"/>
        <v/>
      </c>
      <c r="Q110" s="10" t="str">
        <f t="shared" si="26"/>
        <v/>
      </c>
      <c r="R110" s="1" t="str">
        <f t="shared" si="27"/>
        <v/>
      </c>
      <c r="S110" s="1" t="str">
        <f t="shared" si="28"/>
        <v/>
      </c>
      <c r="T110" s="1" t="str">
        <f t="shared" si="29"/>
        <v/>
      </c>
      <c r="U110" s="1" t="str">
        <f t="shared" si="30"/>
        <v/>
      </c>
      <c r="V110" t="str">
        <f t="shared" si="31"/>
        <v/>
      </c>
      <c r="W110" s="10" t="str">
        <f t="shared" si="32"/>
        <v/>
      </c>
      <c r="X110" s="10" t="str">
        <f t="shared" si="33"/>
        <v/>
      </c>
      <c r="Y110" s="10" t="str">
        <f t="shared" si="34"/>
        <v/>
      </c>
      <c r="Z110" s="10" t="str">
        <f t="shared" si="35"/>
        <v/>
      </c>
      <c r="AA110" s="10" t="str">
        <f t="shared" si="36"/>
        <v/>
      </c>
      <c r="AB110" s="10" t="str">
        <f t="shared" si="37"/>
        <v/>
      </c>
      <c r="AC110" s="10" t="str">
        <f t="shared" si="43"/>
        <v/>
      </c>
      <c r="AD110" s="10" t="str">
        <f t="shared" si="38"/>
        <v/>
      </c>
      <c r="AE110" s="10" t="str">
        <f t="shared" si="39"/>
        <v/>
      </c>
      <c r="AF110" s="10" t="str">
        <f t="shared" si="44"/>
        <v/>
      </c>
      <c r="AG110" s="10" t="str">
        <f t="shared" si="45"/>
        <v/>
      </c>
      <c r="AH110" s="10" t="str">
        <f t="shared" si="46"/>
        <v/>
      </c>
      <c r="AI110" s="10" t="str">
        <f t="shared" si="40"/>
        <v/>
      </c>
      <c r="AJ110" s="10" t="str">
        <f t="shared" si="47"/>
        <v/>
      </c>
    </row>
    <row r="111" spans="1:36" ht="22.5" customHeight="1" x14ac:dyDescent="0.2">
      <c r="A111" s="94">
        <v>102</v>
      </c>
      <c r="B111" s="114"/>
      <c r="C111" s="101"/>
      <c r="D111" s="101"/>
      <c r="E111" s="102"/>
      <c r="F111" s="80"/>
      <c r="G111" s="81"/>
      <c r="H111" s="81"/>
      <c r="I111" s="81"/>
      <c r="J111" s="80"/>
      <c r="K111" s="81"/>
      <c r="L111" s="3"/>
      <c r="M111" s="10" t="str">
        <f t="shared" si="41"/>
        <v/>
      </c>
      <c r="N111" s="10" t="str">
        <f t="shared" si="42"/>
        <v/>
      </c>
      <c r="O111" s="10" t="str">
        <f t="shared" si="24"/>
        <v/>
      </c>
      <c r="P111" s="10" t="str">
        <f t="shared" si="25"/>
        <v/>
      </c>
      <c r="Q111" s="10" t="str">
        <f t="shared" si="26"/>
        <v/>
      </c>
      <c r="R111" s="1" t="str">
        <f t="shared" si="27"/>
        <v/>
      </c>
      <c r="S111" s="1" t="str">
        <f t="shared" si="28"/>
        <v/>
      </c>
      <c r="T111" s="1" t="str">
        <f t="shared" si="29"/>
        <v/>
      </c>
      <c r="U111" s="1" t="str">
        <f t="shared" si="30"/>
        <v/>
      </c>
      <c r="V111" t="str">
        <f t="shared" si="31"/>
        <v/>
      </c>
      <c r="W111" s="10" t="str">
        <f t="shared" si="32"/>
        <v/>
      </c>
      <c r="X111" s="10" t="str">
        <f t="shared" si="33"/>
        <v/>
      </c>
      <c r="Y111" s="10" t="str">
        <f t="shared" si="34"/>
        <v/>
      </c>
      <c r="Z111" s="10" t="str">
        <f t="shared" si="35"/>
        <v/>
      </c>
      <c r="AA111" s="10" t="str">
        <f t="shared" si="36"/>
        <v/>
      </c>
      <c r="AB111" s="10" t="str">
        <f t="shared" si="37"/>
        <v/>
      </c>
      <c r="AC111" s="10" t="str">
        <f t="shared" si="43"/>
        <v/>
      </c>
      <c r="AD111" s="10" t="str">
        <f t="shared" si="38"/>
        <v/>
      </c>
      <c r="AE111" s="10" t="str">
        <f t="shared" si="39"/>
        <v/>
      </c>
      <c r="AF111" s="10" t="str">
        <f t="shared" si="44"/>
        <v/>
      </c>
      <c r="AG111" s="10" t="str">
        <f t="shared" si="45"/>
        <v/>
      </c>
      <c r="AH111" s="10" t="str">
        <f t="shared" si="46"/>
        <v/>
      </c>
      <c r="AI111" s="10" t="str">
        <f t="shared" si="40"/>
        <v/>
      </c>
      <c r="AJ111" s="10" t="str">
        <f t="shared" si="47"/>
        <v/>
      </c>
    </row>
    <row r="112" spans="1:36" ht="22.5" customHeight="1" x14ac:dyDescent="0.2">
      <c r="A112" s="94">
        <v>103</v>
      </c>
      <c r="B112" s="114"/>
      <c r="C112" s="101"/>
      <c r="D112" s="101"/>
      <c r="E112" s="102"/>
      <c r="F112" s="80"/>
      <c r="G112" s="81"/>
      <c r="H112" s="81"/>
      <c r="I112" s="81"/>
      <c r="J112" s="80"/>
      <c r="K112" s="81"/>
      <c r="L112" s="3"/>
      <c r="M112" s="10" t="str">
        <f t="shared" si="41"/>
        <v/>
      </c>
      <c r="N112" s="10" t="str">
        <f t="shared" si="42"/>
        <v/>
      </c>
      <c r="O112" s="10" t="str">
        <f t="shared" si="24"/>
        <v/>
      </c>
      <c r="P112" s="10" t="str">
        <f t="shared" si="25"/>
        <v/>
      </c>
      <c r="Q112" s="10" t="str">
        <f t="shared" si="26"/>
        <v/>
      </c>
      <c r="R112" s="1" t="str">
        <f t="shared" si="27"/>
        <v/>
      </c>
      <c r="S112" s="1" t="str">
        <f t="shared" si="28"/>
        <v/>
      </c>
      <c r="T112" s="1" t="str">
        <f t="shared" si="29"/>
        <v/>
      </c>
      <c r="U112" s="1" t="str">
        <f t="shared" si="30"/>
        <v/>
      </c>
      <c r="V112" t="str">
        <f t="shared" si="31"/>
        <v/>
      </c>
      <c r="W112" s="10" t="str">
        <f t="shared" si="32"/>
        <v/>
      </c>
      <c r="X112" s="10" t="str">
        <f t="shared" si="33"/>
        <v/>
      </c>
      <c r="Y112" s="10" t="str">
        <f t="shared" si="34"/>
        <v/>
      </c>
      <c r="Z112" s="10" t="str">
        <f t="shared" si="35"/>
        <v/>
      </c>
      <c r="AA112" s="10" t="str">
        <f t="shared" si="36"/>
        <v/>
      </c>
      <c r="AB112" s="10" t="str">
        <f t="shared" si="37"/>
        <v/>
      </c>
      <c r="AC112" s="10" t="str">
        <f t="shared" si="43"/>
        <v/>
      </c>
      <c r="AD112" s="10" t="str">
        <f t="shared" si="38"/>
        <v/>
      </c>
      <c r="AE112" s="10" t="str">
        <f t="shared" si="39"/>
        <v/>
      </c>
      <c r="AF112" s="10" t="str">
        <f t="shared" si="44"/>
        <v/>
      </c>
      <c r="AG112" s="10" t="str">
        <f t="shared" si="45"/>
        <v/>
      </c>
      <c r="AH112" s="10" t="str">
        <f t="shared" si="46"/>
        <v/>
      </c>
      <c r="AI112" s="10" t="str">
        <f t="shared" si="40"/>
        <v/>
      </c>
      <c r="AJ112" s="10" t="str">
        <f t="shared" si="47"/>
        <v/>
      </c>
    </row>
    <row r="113" spans="1:36" ht="22.5" customHeight="1" x14ac:dyDescent="0.2">
      <c r="A113" s="94">
        <v>104</v>
      </c>
      <c r="B113" s="114"/>
      <c r="C113" s="101"/>
      <c r="D113" s="101"/>
      <c r="E113" s="102"/>
      <c r="F113" s="82"/>
      <c r="G113" s="81"/>
      <c r="H113" s="81"/>
      <c r="I113" s="81"/>
      <c r="J113" s="80"/>
      <c r="K113" s="81"/>
      <c r="L113" s="3"/>
      <c r="M113" s="10" t="str">
        <f t="shared" si="41"/>
        <v/>
      </c>
      <c r="N113" s="10" t="str">
        <f t="shared" si="42"/>
        <v/>
      </c>
      <c r="O113" s="10" t="str">
        <f t="shared" si="24"/>
        <v/>
      </c>
      <c r="P113" s="10" t="str">
        <f t="shared" si="25"/>
        <v/>
      </c>
      <c r="Q113" s="10" t="str">
        <f t="shared" si="26"/>
        <v/>
      </c>
      <c r="R113" s="1" t="str">
        <f t="shared" si="27"/>
        <v/>
      </c>
      <c r="S113" s="1" t="str">
        <f t="shared" si="28"/>
        <v/>
      </c>
      <c r="T113" s="1" t="str">
        <f t="shared" si="29"/>
        <v/>
      </c>
      <c r="U113" s="1" t="str">
        <f t="shared" si="30"/>
        <v/>
      </c>
      <c r="V113" t="str">
        <f t="shared" si="31"/>
        <v/>
      </c>
      <c r="W113" s="10" t="str">
        <f t="shared" si="32"/>
        <v/>
      </c>
      <c r="X113" s="10" t="str">
        <f t="shared" si="33"/>
        <v/>
      </c>
      <c r="Y113" s="10" t="str">
        <f t="shared" si="34"/>
        <v/>
      </c>
      <c r="Z113" s="10" t="str">
        <f t="shared" si="35"/>
        <v/>
      </c>
      <c r="AA113" s="10" t="str">
        <f t="shared" si="36"/>
        <v/>
      </c>
      <c r="AB113" s="10" t="str">
        <f t="shared" si="37"/>
        <v/>
      </c>
      <c r="AC113" s="10" t="str">
        <f t="shared" si="43"/>
        <v/>
      </c>
      <c r="AD113" s="10" t="str">
        <f t="shared" si="38"/>
        <v/>
      </c>
      <c r="AE113" s="10" t="str">
        <f t="shared" si="39"/>
        <v/>
      </c>
      <c r="AF113" s="10" t="str">
        <f t="shared" si="44"/>
        <v/>
      </c>
      <c r="AG113" s="10" t="str">
        <f t="shared" si="45"/>
        <v/>
      </c>
      <c r="AH113" s="10" t="str">
        <f t="shared" si="46"/>
        <v/>
      </c>
      <c r="AI113" s="10" t="str">
        <f t="shared" si="40"/>
        <v/>
      </c>
      <c r="AJ113" s="10" t="str">
        <f t="shared" si="47"/>
        <v/>
      </c>
    </row>
    <row r="114" spans="1:36" ht="22.5" customHeight="1" x14ac:dyDescent="0.2">
      <c r="A114" s="94">
        <v>105</v>
      </c>
      <c r="B114" s="114"/>
      <c r="C114" s="101"/>
      <c r="D114" s="101"/>
      <c r="E114" s="102"/>
      <c r="F114" s="80"/>
      <c r="G114" s="81"/>
      <c r="H114" s="81"/>
      <c r="I114" s="81"/>
      <c r="J114" s="80"/>
      <c r="K114" s="81"/>
      <c r="L114" s="3"/>
      <c r="M114" s="10" t="str">
        <f t="shared" si="41"/>
        <v/>
      </c>
      <c r="N114" s="10" t="str">
        <f t="shared" si="42"/>
        <v/>
      </c>
      <c r="O114" s="10" t="str">
        <f t="shared" si="24"/>
        <v/>
      </c>
      <c r="P114" s="10" t="str">
        <f t="shared" si="25"/>
        <v/>
      </c>
      <c r="Q114" s="10" t="str">
        <f t="shared" si="26"/>
        <v/>
      </c>
      <c r="R114" s="1" t="str">
        <f t="shared" si="27"/>
        <v/>
      </c>
      <c r="S114" s="1" t="str">
        <f t="shared" si="28"/>
        <v/>
      </c>
      <c r="T114" s="1" t="str">
        <f t="shared" si="29"/>
        <v/>
      </c>
      <c r="U114" s="1" t="str">
        <f t="shared" si="30"/>
        <v/>
      </c>
      <c r="V114" t="str">
        <f t="shared" si="31"/>
        <v/>
      </c>
      <c r="W114" s="10" t="str">
        <f t="shared" si="32"/>
        <v/>
      </c>
      <c r="X114" s="10" t="str">
        <f t="shared" si="33"/>
        <v/>
      </c>
      <c r="Y114" s="10" t="str">
        <f t="shared" si="34"/>
        <v/>
      </c>
      <c r="Z114" s="10" t="str">
        <f t="shared" si="35"/>
        <v/>
      </c>
      <c r="AA114" s="10" t="str">
        <f t="shared" si="36"/>
        <v/>
      </c>
      <c r="AB114" s="10" t="str">
        <f t="shared" si="37"/>
        <v/>
      </c>
      <c r="AC114" s="10" t="str">
        <f t="shared" si="43"/>
        <v/>
      </c>
      <c r="AD114" s="10" t="str">
        <f t="shared" si="38"/>
        <v/>
      </c>
      <c r="AE114" s="10" t="str">
        <f t="shared" si="39"/>
        <v/>
      </c>
      <c r="AF114" s="10" t="str">
        <f t="shared" si="44"/>
        <v/>
      </c>
      <c r="AG114" s="10" t="str">
        <f t="shared" si="45"/>
        <v/>
      </c>
      <c r="AH114" s="10" t="str">
        <f t="shared" si="46"/>
        <v/>
      </c>
      <c r="AI114" s="10" t="str">
        <f t="shared" si="40"/>
        <v/>
      </c>
      <c r="AJ114" s="10" t="str">
        <f t="shared" si="47"/>
        <v/>
      </c>
    </row>
    <row r="115" spans="1:36" ht="22.5" customHeight="1" x14ac:dyDescent="0.2">
      <c r="A115" s="94">
        <v>106</v>
      </c>
      <c r="B115" s="114"/>
      <c r="C115" s="101"/>
      <c r="D115" s="101"/>
      <c r="E115" s="102"/>
      <c r="F115" s="80"/>
      <c r="G115" s="81"/>
      <c r="H115" s="81"/>
      <c r="I115" s="81"/>
      <c r="J115" s="80"/>
      <c r="K115" s="81"/>
      <c r="L115" s="3"/>
      <c r="M115" s="10" t="str">
        <f t="shared" si="41"/>
        <v/>
      </c>
      <c r="N115" s="10" t="str">
        <f t="shared" si="42"/>
        <v/>
      </c>
      <c r="O115" s="10" t="str">
        <f t="shared" si="24"/>
        <v/>
      </c>
      <c r="P115" s="10" t="str">
        <f t="shared" si="25"/>
        <v/>
      </c>
      <c r="Q115" s="10" t="str">
        <f t="shared" si="26"/>
        <v/>
      </c>
      <c r="R115" s="1" t="str">
        <f t="shared" si="27"/>
        <v/>
      </c>
      <c r="S115" s="1" t="str">
        <f t="shared" si="28"/>
        <v/>
      </c>
      <c r="T115" s="1" t="str">
        <f t="shared" si="29"/>
        <v/>
      </c>
      <c r="U115" s="1" t="str">
        <f t="shared" si="30"/>
        <v/>
      </c>
      <c r="V115" t="str">
        <f t="shared" si="31"/>
        <v/>
      </c>
      <c r="W115" s="10" t="str">
        <f t="shared" si="32"/>
        <v/>
      </c>
      <c r="X115" s="10" t="str">
        <f t="shared" si="33"/>
        <v/>
      </c>
      <c r="Y115" s="10" t="str">
        <f t="shared" si="34"/>
        <v/>
      </c>
      <c r="Z115" s="10" t="str">
        <f t="shared" si="35"/>
        <v/>
      </c>
      <c r="AA115" s="10" t="str">
        <f t="shared" si="36"/>
        <v/>
      </c>
      <c r="AB115" s="10" t="str">
        <f t="shared" si="37"/>
        <v/>
      </c>
      <c r="AC115" s="10" t="str">
        <f t="shared" si="43"/>
        <v/>
      </c>
      <c r="AD115" s="10" t="str">
        <f t="shared" si="38"/>
        <v/>
      </c>
      <c r="AE115" s="10" t="str">
        <f t="shared" si="39"/>
        <v/>
      </c>
      <c r="AF115" s="10" t="str">
        <f t="shared" si="44"/>
        <v/>
      </c>
      <c r="AG115" s="10" t="str">
        <f t="shared" si="45"/>
        <v/>
      </c>
      <c r="AH115" s="10" t="str">
        <f t="shared" si="46"/>
        <v/>
      </c>
      <c r="AI115" s="10" t="str">
        <f t="shared" si="40"/>
        <v/>
      </c>
      <c r="AJ115" s="10" t="str">
        <f t="shared" si="47"/>
        <v/>
      </c>
    </row>
    <row r="116" spans="1:36" ht="22.5" customHeight="1" x14ac:dyDescent="0.2">
      <c r="A116" s="94">
        <v>107</v>
      </c>
      <c r="B116" s="114"/>
      <c r="C116" s="101"/>
      <c r="D116" s="101"/>
      <c r="E116" s="102"/>
      <c r="F116" s="80"/>
      <c r="G116" s="81"/>
      <c r="H116" s="81"/>
      <c r="I116" s="81"/>
      <c r="J116" s="80"/>
      <c r="K116" s="81"/>
      <c r="L116" s="3"/>
      <c r="M116" s="10" t="str">
        <f t="shared" si="41"/>
        <v/>
      </c>
      <c r="N116" s="10" t="str">
        <f t="shared" si="42"/>
        <v/>
      </c>
      <c r="O116" s="10" t="str">
        <f t="shared" si="24"/>
        <v/>
      </c>
      <c r="P116" s="10" t="str">
        <f t="shared" si="25"/>
        <v/>
      </c>
      <c r="Q116" s="10" t="str">
        <f t="shared" si="26"/>
        <v/>
      </c>
      <c r="R116" s="1" t="str">
        <f t="shared" si="27"/>
        <v/>
      </c>
      <c r="S116" s="1" t="str">
        <f t="shared" si="28"/>
        <v/>
      </c>
      <c r="T116" s="1" t="str">
        <f t="shared" si="29"/>
        <v/>
      </c>
      <c r="U116" s="1" t="str">
        <f t="shared" si="30"/>
        <v/>
      </c>
      <c r="V116" t="str">
        <f t="shared" si="31"/>
        <v/>
      </c>
      <c r="W116" s="10" t="str">
        <f t="shared" si="32"/>
        <v/>
      </c>
      <c r="X116" s="10" t="str">
        <f t="shared" si="33"/>
        <v/>
      </c>
      <c r="Y116" s="10" t="str">
        <f t="shared" si="34"/>
        <v/>
      </c>
      <c r="Z116" s="10" t="str">
        <f t="shared" si="35"/>
        <v/>
      </c>
      <c r="AA116" s="10" t="str">
        <f t="shared" si="36"/>
        <v/>
      </c>
      <c r="AB116" s="10" t="str">
        <f t="shared" si="37"/>
        <v/>
      </c>
      <c r="AC116" s="10" t="str">
        <f t="shared" si="43"/>
        <v/>
      </c>
      <c r="AD116" s="10" t="str">
        <f t="shared" si="38"/>
        <v/>
      </c>
      <c r="AE116" s="10" t="str">
        <f t="shared" si="39"/>
        <v/>
      </c>
      <c r="AF116" s="10" t="str">
        <f t="shared" si="44"/>
        <v/>
      </c>
      <c r="AG116" s="10" t="str">
        <f t="shared" si="45"/>
        <v/>
      </c>
      <c r="AH116" s="10" t="str">
        <f t="shared" si="46"/>
        <v/>
      </c>
      <c r="AI116" s="10" t="str">
        <f t="shared" si="40"/>
        <v/>
      </c>
      <c r="AJ116" s="10" t="str">
        <f t="shared" si="47"/>
        <v/>
      </c>
    </row>
    <row r="117" spans="1:36" ht="22.5" customHeight="1" x14ac:dyDescent="0.2">
      <c r="A117" s="94">
        <v>108</v>
      </c>
      <c r="B117" s="114"/>
      <c r="C117" s="101"/>
      <c r="D117" s="101"/>
      <c r="E117" s="102"/>
      <c r="F117" s="80"/>
      <c r="G117" s="81"/>
      <c r="H117" s="81"/>
      <c r="I117" s="81"/>
      <c r="J117" s="80"/>
      <c r="K117" s="81"/>
      <c r="L117" s="3"/>
      <c r="M117" s="10" t="str">
        <f t="shared" si="41"/>
        <v/>
      </c>
      <c r="N117" s="10" t="str">
        <f t="shared" si="42"/>
        <v/>
      </c>
      <c r="O117" s="10" t="str">
        <f t="shared" si="24"/>
        <v/>
      </c>
      <c r="P117" s="10" t="str">
        <f t="shared" si="25"/>
        <v/>
      </c>
      <c r="Q117" s="10" t="str">
        <f t="shared" si="26"/>
        <v/>
      </c>
      <c r="R117" s="1" t="str">
        <f t="shared" si="27"/>
        <v/>
      </c>
      <c r="S117" s="1" t="str">
        <f t="shared" si="28"/>
        <v/>
      </c>
      <c r="T117" s="1" t="str">
        <f t="shared" si="29"/>
        <v/>
      </c>
      <c r="U117" s="1" t="str">
        <f t="shared" si="30"/>
        <v/>
      </c>
      <c r="V117" t="str">
        <f t="shared" si="31"/>
        <v/>
      </c>
      <c r="W117" s="10" t="str">
        <f t="shared" si="32"/>
        <v/>
      </c>
      <c r="X117" s="10" t="str">
        <f t="shared" si="33"/>
        <v/>
      </c>
      <c r="Y117" s="10" t="str">
        <f t="shared" si="34"/>
        <v/>
      </c>
      <c r="Z117" s="10" t="str">
        <f t="shared" si="35"/>
        <v/>
      </c>
      <c r="AA117" s="10" t="str">
        <f t="shared" si="36"/>
        <v/>
      </c>
      <c r="AB117" s="10" t="str">
        <f t="shared" si="37"/>
        <v/>
      </c>
      <c r="AC117" s="10" t="str">
        <f t="shared" si="43"/>
        <v/>
      </c>
      <c r="AD117" s="10" t="str">
        <f t="shared" si="38"/>
        <v/>
      </c>
      <c r="AE117" s="10" t="str">
        <f t="shared" si="39"/>
        <v/>
      </c>
      <c r="AF117" s="10" t="str">
        <f t="shared" si="44"/>
        <v/>
      </c>
      <c r="AG117" s="10" t="str">
        <f t="shared" si="45"/>
        <v/>
      </c>
      <c r="AH117" s="10" t="str">
        <f t="shared" si="46"/>
        <v/>
      </c>
      <c r="AI117" s="10" t="str">
        <f t="shared" si="40"/>
        <v/>
      </c>
      <c r="AJ117" s="10" t="str">
        <f t="shared" si="47"/>
        <v/>
      </c>
    </row>
    <row r="118" spans="1:36" ht="22.5" customHeight="1" x14ac:dyDescent="0.2">
      <c r="A118" s="94">
        <v>109</v>
      </c>
      <c r="B118" s="114"/>
      <c r="C118" s="101"/>
      <c r="D118" s="101"/>
      <c r="E118" s="102"/>
      <c r="F118" s="80"/>
      <c r="G118" s="81"/>
      <c r="H118" s="81"/>
      <c r="I118" s="81"/>
      <c r="J118" s="80"/>
      <c r="K118" s="81"/>
      <c r="L118" s="3"/>
      <c r="M118" s="10" t="str">
        <f t="shared" si="41"/>
        <v/>
      </c>
      <c r="N118" s="10" t="str">
        <f t="shared" si="42"/>
        <v/>
      </c>
      <c r="O118" s="10" t="str">
        <f t="shared" si="24"/>
        <v/>
      </c>
      <c r="P118" s="10" t="str">
        <f t="shared" si="25"/>
        <v/>
      </c>
      <c r="Q118" s="10" t="str">
        <f t="shared" si="26"/>
        <v/>
      </c>
      <c r="R118" s="1" t="str">
        <f t="shared" si="27"/>
        <v/>
      </c>
      <c r="S118" s="1" t="str">
        <f t="shared" si="28"/>
        <v/>
      </c>
      <c r="T118" s="1" t="str">
        <f t="shared" si="29"/>
        <v/>
      </c>
      <c r="U118" s="1" t="str">
        <f t="shared" si="30"/>
        <v/>
      </c>
      <c r="V118" t="str">
        <f t="shared" si="31"/>
        <v/>
      </c>
      <c r="W118" s="10" t="str">
        <f t="shared" si="32"/>
        <v/>
      </c>
      <c r="X118" s="10" t="str">
        <f t="shared" si="33"/>
        <v/>
      </c>
      <c r="Y118" s="10" t="str">
        <f t="shared" si="34"/>
        <v/>
      </c>
      <c r="Z118" s="10" t="str">
        <f t="shared" si="35"/>
        <v/>
      </c>
      <c r="AA118" s="10" t="str">
        <f t="shared" si="36"/>
        <v/>
      </c>
      <c r="AB118" s="10" t="str">
        <f t="shared" si="37"/>
        <v/>
      </c>
      <c r="AC118" s="10" t="str">
        <f t="shared" si="43"/>
        <v/>
      </c>
      <c r="AD118" s="10" t="str">
        <f t="shared" si="38"/>
        <v/>
      </c>
      <c r="AE118" s="10" t="str">
        <f t="shared" si="39"/>
        <v/>
      </c>
      <c r="AF118" s="10" t="str">
        <f t="shared" si="44"/>
        <v/>
      </c>
      <c r="AG118" s="10" t="str">
        <f t="shared" si="45"/>
        <v/>
      </c>
      <c r="AH118" s="10" t="str">
        <f t="shared" si="46"/>
        <v/>
      </c>
      <c r="AI118" s="10" t="str">
        <f t="shared" si="40"/>
        <v/>
      </c>
      <c r="AJ118" s="10" t="str">
        <f t="shared" si="47"/>
        <v/>
      </c>
    </row>
    <row r="119" spans="1:36" ht="22.5" customHeight="1" x14ac:dyDescent="0.2">
      <c r="A119" s="94">
        <v>110</v>
      </c>
      <c r="B119" s="114"/>
      <c r="C119" s="101"/>
      <c r="D119" s="101"/>
      <c r="E119" s="102"/>
      <c r="F119" s="80"/>
      <c r="G119" s="81"/>
      <c r="H119" s="81"/>
      <c r="I119" s="81"/>
      <c r="J119" s="80"/>
      <c r="K119" s="81"/>
      <c r="L119" s="3"/>
      <c r="M119" s="10" t="str">
        <f t="shared" si="41"/>
        <v/>
      </c>
      <c r="N119" s="10" t="str">
        <f t="shared" si="42"/>
        <v/>
      </c>
      <c r="O119" s="10" t="str">
        <f t="shared" si="24"/>
        <v/>
      </c>
      <c r="P119" s="10" t="str">
        <f t="shared" si="25"/>
        <v/>
      </c>
      <c r="Q119" s="10" t="str">
        <f t="shared" si="26"/>
        <v/>
      </c>
      <c r="R119" s="1" t="str">
        <f t="shared" si="27"/>
        <v/>
      </c>
      <c r="S119" s="1" t="str">
        <f t="shared" si="28"/>
        <v/>
      </c>
      <c r="T119" s="1" t="str">
        <f t="shared" si="29"/>
        <v/>
      </c>
      <c r="U119" s="1" t="str">
        <f t="shared" si="30"/>
        <v/>
      </c>
      <c r="V119" t="str">
        <f t="shared" si="31"/>
        <v/>
      </c>
      <c r="W119" s="10" t="str">
        <f t="shared" si="32"/>
        <v/>
      </c>
      <c r="X119" s="10" t="str">
        <f t="shared" si="33"/>
        <v/>
      </c>
      <c r="Y119" s="10" t="str">
        <f t="shared" si="34"/>
        <v/>
      </c>
      <c r="Z119" s="10" t="str">
        <f t="shared" si="35"/>
        <v/>
      </c>
      <c r="AA119" s="10" t="str">
        <f t="shared" si="36"/>
        <v/>
      </c>
      <c r="AB119" s="10" t="str">
        <f t="shared" si="37"/>
        <v/>
      </c>
      <c r="AC119" s="10" t="str">
        <f t="shared" si="43"/>
        <v/>
      </c>
      <c r="AD119" s="10" t="str">
        <f t="shared" si="38"/>
        <v/>
      </c>
      <c r="AE119" s="10" t="str">
        <f t="shared" si="39"/>
        <v/>
      </c>
      <c r="AF119" s="10" t="str">
        <f t="shared" si="44"/>
        <v/>
      </c>
      <c r="AG119" s="10" t="str">
        <f t="shared" si="45"/>
        <v/>
      </c>
      <c r="AH119" s="10" t="str">
        <f t="shared" si="46"/>
        <v/>
      </c>
      <c r="AI119" s="10" t="str">
        <f t="shared" si="40"/>
        <v/>
      </c>
      <c r="AJ119" s="10" t="str">
        <f t="shared" si="47"/>
        <v/>
      </c>
    </row>
    <row r="120" spans="1:36" ht="22.5" customHeight="1" x14ac:dyDescent="0.2">
      <c r="A120" s="94">
        <v>111</v>
      </c>
      <c r="B120" s="114"/>
      <c r="C120" s="101"/>
      <c r="D120" s="101"/>
      <c r="E120" s="102"/>
      <c r="F120" s="80"/>
      <c r="G120" s="81"/>
      <c r="H120" s="81"/>
      <c r="I120" s="81"/>
      <c r="J120" s="80"/>
      <c r="K120" s="81"/>
      <c r="L120" s="3"/>
      <c r="M120" s="10" t="str">
        <f t="shared" si="41"/>
        <v/>
      </c>
      <c r="N120" s="10" t="str">
        <f t="shared" si="42"/>
        <v/>
      </c>
      <c r="O120" s="10" t="str">
        <f t="shared" si="24"/>
        <v/>
      </c>
      <c r="P120" s="10" t="str">
        <f t="shared" si="25"/>
        <v/>
      </c>
      <c r="Q120" s="10" t="str">
        <f t="shared" si="26"/>
        <v/>
      </c>
      <c r="R120" s="1" t="str">
        <f t="shared" si="27"/>
        <v/>
      </c>
      <c r="S120" s="1" t="str">
        <f t="shared" si="28"/>
        <v/>
      </c>
      <c r="T120" s="1" t="str">
        <f t="shared" si="29"/>
        <v/>
      </c>
      <c r="U120" s="1" t="str">
        <f t="shared" si="30"/>
        <v/>
      </c>
      <c r="V120" t="str">
        <f t="shared" si="31"/>
        <v/>
      </c>
      <c r="W120" s="10" t="str">
        <f t="shared" si="32"/>
        <v/>
      </c>
      <c r="X120" s="10" t="str">
        <f t="shared" si="33"/>
        <v/>
      </c>
      <c r="Y120" s="10" t="str">
        <f t="shared" si="34"/>
        <v/>
      </c>
      <c r="Z120" s="10" t="str">
        <f t="shared" si="35"/>
        <v/>
      </c>
      <c r="AA120" s="10" t="str">
        <f t="shared" si="36"/>
        <v/>
      </c>
      <c r="AB120" s="10" t="str">
        <f t="shared" si="37"/>
        <v/>
      </c>
      <c r="AC120" s="10" t="str">
        <f t="shared" si="43"/>
        <v/>
      </c>
      <c r="AD120" s="10" t="str">
        <f t="shared" si="38"/>
        <v/>
      </c>
      <c r="AE120" s="10" t="str">
        <f t="shared" si="39"/>
        <v/>
      </c>
      <c r="AF120" s="10" t="str">
        <f t="shared" si="44"/>
        <v/>
      </c>
      <c r="AG120" s="10" t="str">
        <f t="shared" si="45"/>
        <v/>
      </c>
      <c r="AH120" s="10" t="str">
        <f t="shared" si="46"/>
        <v/>
      </c>
      <c r="AI120" s="10" t="str">
        <f t="shared" si="40"/>
        <v/>
      </c>
      <c r="AJ120" s="10" t="str">
        <f t="shared" si="47"/>
        <v/>
      </c>
    </row>
    <row r="121" spans="1:36" ht="22.5" customHeight="1" x14ac:dyDescent="0.2">
      <c r="A121" s="94">
        <v>112</v>
      </c>
      <c r="B121" s="114"/>
      <c r="C121" s="101"/>
      <c r="D121" s="101"/>
      <c r="E121" s="102"/>
      <c r="F121" s="80"/>
      <c r="G121" s="81"/>
      <c r="H121" s="81"/>
      <c r="I121" s="81"/>
      <c r="J121" s="80"/>
      <c r="K121" s="81"/>
      <c r="L121" s="3"/>
      <c r="M121" s="10" t="str">
        <f t="shared" si="41"/>
        <v/>
      </c>
      <c r="N121" s="10" t="str">
        <f t="shared" si="42"/>
        <v/>
      </c>
      <c r="O121" s="10" t="str">
        <f t="shared" si="24"/>
        <v/>
      </c>
      <c r="P121" s="10" t="str">
        <f t="shared" si="25"/>
        <v/>
      </c>
      <c r="Q121" s="10" t="str">
        <f t="shared" si="26"/>
        <v/>
      </c>
      <c r="R121" s="1" t="str">
        <f t="shared" si="27"/>
        <v/>
      </c>
      <c r="S121" s="1" t="str">
        <f t="shared" si="28"/>
        <v/>
      </c>
      <c r="T121" s="1" t="str">
        <f t="shared" si="29"/>
        <v/>
      </c>
      <c r="U121" s="1" t="str">
        <f t="shared" si="30"/>
        <v/>
      </c>
      <c r="V121" t="str">
        <f t="shared" si="31"/>
        <v/>
      </c>
      <c r="W121" s="10" t="str">
        <f t="shared" si="32"/>
        <v/>
      </c>
      <c r="X121" s="10" t="str">
        <f t="shared" si="33"/>
        <v/>
      </c>
      <c r="Y121" s="10" t="str">
        <f t="shared" si="34"/>
        <v/>
      </c>
      <c r="Z121" s="10" t="str">
        <f t="shared" si="35"/>
        <v/>
      </c>
      <c r="AA121" s="10" t="str">
        <f t="shared" si="36"/>
        <v/>
      </c>
      <c r="AB121" s="10" t="str">
        <f t="shared" si="37"/>
        <v/>
      </c>
      <c r="AC121" s="10" t="str">
        <f t="shared" si="43"/>
        <v/>
      </c>
      <c r="AD121" s="10" t="str">
        <f t="shared" si="38"/>
        <v/>
      </c>
      <c r="AE121" s="10" t="str">
        <f t="shared" si="39"/>
        <v/>
      </c>
      <c r="AF121" s="10" t="str">
        <f t="shared" si="44"/>
        <v/>
      </c>
      <c r="AG121" s="10" t="str">
        <f t="shared" si="45"/>
        <v/>
      </c>
      <c r="AH121" s="10" t="str">
        <f t="shared" si="46"/>
        <v/>
      </c>
      <c r="AI121" s="10" t="str">
        <f t="shared" si="40"/>
        <v/>
      </c>
      <c r="AJ121" s="10" t="str">
        <f t="shared" si="47"/>
        <v/>
      </c>
    </row>
    <row r="122" spans="1:36" ht="22.5" customHeight="1" x14ac:dyDescent="0.2">
      <c r="A122" s="94">
        <v>113</v>
      </c>
      <c r="B122" s="114"/>
      <c r="C122" s="101"/>
      <c r="D122" s="101"/>
      <c r="E122" s="102"/>
      <c r="F122" s="80"/>
      <c r="G122" s="81"/>
      <c r="H122" s="81"/>
      <c r="I122" s="81"/>
      <c r="J122" s="80"/>
      <c r="K122" s="81"/>
      <c r="L122" s="3"/>
      <c r="M122" s="10" t="str">
        <f t="shared" si="41"/>
        <v/>
      </c>
      <c r="N122" s="10" t="str">
        <f t="shared" si="42"/>
        <v/>
      </c>
      <c r="O122" s="10" t="str">
        <f t="shared" si="24"/>
        <v/>
      </c>
      <c r="P122" s="10" t="str">
        <f t="shared" si="25"/>
        <v/>
      </c>
      <c r="Q122" s="10" t="str">
        <f t="shared" si="26"/>
        <v/>
      </c>
      <c r="R122" s="1" t="str">
        <f t="shared" si="27"/>
        <v/>
      </c>
      <c r="S122" s="1" t="str">
        <f t="shared" si="28"/>
        <v/>
      </c>
      <c r="T122" s="1" t="str">
        <f t="shared" si="29"/>
        <v/>
      </c>
      <c r="U122" s="1" t="str">
        <f t="shared" si="30"/>
        <v/>
      </c>
      <c r="V122" t="str">
        <f t="shared" si="31"/>
        <v/>
      </c>
      <c r="W122" s="10" t="str">
        <f t="shared" si="32"/>
        <v/>
      </c>
      <c r="X122" s="10" t="str">
        <f t="shared" si="33"/>
        <v/>
      </c>
      <c r="Y122" s="10" t="str">
        <f t="shared" si="34"/>
        <v/>
      </c>
      <c r="Z122" s="10" t="str">
        <f t="shared" si="35"/>
        <v/>
      </c>
      <c r="AA122" s="10" t="str">
        <f t="shared" si="36"/>
        <v/>
      </c>
      <c r="AB122" s="10" t="str">
        <f t="shared" si="37"/>
        <v/>
      </c>
      <c r="AC122" s="10" t="str">
        <f t="shared" si="43"/>
        <v/>
      </c>
      <c r="AD122" s="10" t="str">
        <f t="shared" si="38"/>
        <v/>
      </c>
      <c r="AE122" s="10" t="str">
        <f t="shared" si="39"/>
        <v/>
      </c>
      <c r="AF122" s="10" t="str">
        <f t="shared" si="44"/>
        <v/>
      </c>
      <c r="AG122" s="10" t="str">
        <f t="shared" si="45"/>
        <v/>
      </c>
      <c r="AH122" s="10" t="str">
        <f t="shared" si="46"/>
        <v/>
      </c>
      <c r="AI122" s="10" t="str">
        <f t="shared" si="40"/>
        <v/>
      </c>
      <c r="AJ122" s="10" t="str">
        <f t="shared" si="47"/>
        <v/>
      </c>
    </row>
    <row r="123" spans="1:36" ht="22.5" customHeight="1" x14ac:dyDescent="0.2">
      <c r="A123" s="94">
        <v>114</v>
      </c>
      <c r="B123" s="114"/>
      <c r="C123" s="101"/>
      <c r="D123" s="101"/>
      <c r="E123" s="102"/>
      <c r="F123" s="80"/>
      <c r="G123" s="81"/>
      <c r="H123" s="81"/>
      <c r="I123" s="81"/>
      <c r="J123" s="80"/>
      <c r="K123" s="81"/>
      <c r="L123" s="3"/>
      <c r="M123" s="10" t="str">
        <f t="shared" si="41"/>
        <v/>
      </c>
      <c r="N123" s="10" t="str">
        <f t="shared" si="42"/>
        <v/>
      </c>
      <c r="O123" s="10" t="str">
        <f t="shared" si="24"/>
        <v/>
      </c>
      <c r="P123" s="10" t="str">
        <f t="shared" si="25"/>
        <v/>
      </c>
      <c r="Q123" s="10" t="str">
        <f t="shared" si="26"/>
        <v/>
      </c>
      <c r="R123" s="1" t="str">
        <f t="shared" si="27"/>
        <v/>
      </c>
      <c r="S123" s="1" t="str">
        <f t="shared" si="28"/>
        <v/>
      </c>
      <c r="T123" s="1" t="str">
        <f t="shared" si="29"/>
        <v/>
      </c>
      <c r="U123" s="1" t="str">
        <f t="shared" si="30"/>
        <v/>
      </c>
      <c r="V123" t="str">
        <f t="shared" si="31"/>
        <v/>
      </c>
      <c r="W123" s="10" t="str">
        <f t="shared" si="32"/>
        <v/>
      </c>
      <c r="X123" s="10" t="str">
        <f t="shared" si="33"/>
        <v/>
      </c>
      <c r="Y123" s="10" t="str">
        <f t="shared" si="34"/>
        <v/>
      </c>
      <c r="Z123" s="10" t="str">
        <f t="shared" si="35"/>
        <v/>
      </c>
      <c r="AA123" s="10" t="str">
        <f t="shared" si="36"/>
        <v/>
      </c>
      <c r="AB123" s="10" t="str">
        <f t="shared" si="37"/>
        <v/>
      </c>
      <c r="AC123" s="10" t="str">
        <f t="shared" si="43"/>
        <v/>
      </c>
      <c r="AD123" s="10" t="str">
        <f t="shared" si="38"/>
        <v/>
      </c>
      <c r="AE123" s="10" t="str">
        <f t="shared" si="39"/>
        <v/>
      </c>
      <c r="AF123" s="10" t="str">
        <f t="shared" si="44"/>
        <v/>
      </c>
      <c r="AG123" s="10" t="str">
        <f t="shared" si="45"/>
        <v/>
      </c>
      <c r="AH123" s="10" t="str">
        <f t="shared" si="46"/>
        <v/>
      </c>
      <c r="AI123" s="10" t="str">
        <f t="shared" si="40"/>
        <v/>
      </c>
      <c r="AJ123" s="10" t="str">
        <f t="shared" si="47"/>
        <v/>
      </c>
    </row>
    <row r="124" spans="1:36" ht="22.5" customHeight="1" x14ac:dyDescent="0.2">
      <c r="A124" s="94">
        <v>115</v>
      </c>
      <c r="B124" s="114"/>
      <c r="C124" s="101"/>
      <c r="D124" s="101"/>
      <c r="E124" s="102"/>
      <c r="F124" s="80"/>
      <c r="G124" s="81"/>
      <c r="H124" s="81"/>
      <c r="I124" s="81"/>
      <c r="J124" s="80"/>
      <c r="K124" s="81"/>
      <c r="L124" s="3"/>
      <c r="M124" s="10" t="str">
        <f t="shared" si="41"/>
        <v/>
      </c>
      <c r="N124" s="10" t="str">
        <f t="shared" si="42"/>
        <v/>
      </c>
      <c r="O124" s="10" t="str">
        <f t="shared" si="24"/>
        <v/>
      </c>
      <c r="P124" s="10" t="str">
        <f t="shared" si="25"/>
        <v/>
      </c>
      <c r="Q124" s="10" t="str">
        <f t="shared" si="26"/>
        <v/>
      </c>
      <c r="R124" s="1" t="str">
        <f t="shared" si="27"/>
        <v/>
      </c>
      <c r="S124" s="1" t="str">
        <f t="shared" si="28"/>
        <v/>
      </c>
      <c r="T124" s="1" t="str">
        <f t="shared" si="29"/>
        <v/>
      </c>
      <c r="U124" s="1" t="str">
        <f t="shared" si="30"/>
        <v/>
      </c>
      <c r="V124" t="str">
        <f t="shared" si="31"/>
        <v/>
      </c>
      <c r="W124" s="10" t="str">
        <f t="shared" si="32"/>
        <v/>
      </c>
      <c r="X124" s="10" t="str">
        <f t="shared" si="33"/>
        <v/>
      </c>
      <c r="Y124" s="10" t="str">
        <f t="shared" si="34"/>
        <v/>
      </c>
      <c r="Z124" s="10" t="str">
        <f t="shared" si="35"/>
        <v/>
      </c>
      <c r="AA124" s="10" t="str">
        <f t="shared" si="36"/>
        <v/>
      </c>
      <c r="AB124" s="10" t="str">
        <f t="shared" si="37"/>
        <v/>
      </c>
      <c r="AC124" s="10" t="str">
        <f t="shared" si="43"/>
        <v/>
      </c>
      <c r="AD124" s="10" t="str">
        <f t="shared" si="38"/>
        <v/>
      </c>
      <c r="AE124" s="10" t="str">
        <f t="shared" si="39"/>
        <v/>
      </c>
      <c r="AF124" s="10" t="str">
        <f t="shared" si="44"/>
        <v/>
      </c>
      <c r="AG124" s="10" t="str">
        <f t="shared" si="45"/>
        <v/>
      </c>
      <c r="AH124" s="10" t="str">
        <f t="shared" si="46"/>
        <v/>
      </c>
      <c r="AI124" s="10" t="str">
        <f t="shared" si="40"/>
        <v/>
      </c>
      <c r="AJ124" s="10" t="str">
        <f t="shared" si="47"/>
        <v/>
      </c>
    </row>
    <row r="125" spans="1:36" ht="22.5" customHeight="1" x14ac:dyDescent="0.2">
      <c r="A125" s="94">
        <v>116</v>
      </c>
      <c r="B125" s="114"/>
      <c r="C125" s="101"/>
      <c r="D125" s="101"/>
      <c r="E125" s="102"/>
      <c r="F125" s="80"/>
      <c r="G125" s="81"/>
      <c r="H125" s="81"/>
      <c r="I125" s="81"/>
      <c r="J125" s="80"/>
      <c r="K125" s="81"/>
      <c r="L125" s="3"/>
      <c r="M125" s="10" t="str">
        <f t="shared" si="41"/>
        <v/>
      </c>
      <c r="N125" s="10" t="str">
        <f t="shared" si="42"/>
        <v/>
      </c>
      <c r="O125" s="10" t="str">
        <f t="shared" si="24"/>
        <v/>
      </c>
      <c r="P125" s="10" t="str">
        <f t="shared" si="25"/>
        <v/>
      </c>
      <c r="Q125" s="10" t="str">
        <f t="shared" si="26"/>
        <v/>
      </c>
      <c r="R125" s="1" t="str">
        <f t="shared" si="27"/>
        <v/>
      </c>
      <c r="S125" s="1" t="str">
        <f t="shared" si="28"/>
        <v/>
      </c>
      <c r="T125" s="1" t="str">
        <f t="shared" si="29"/>
        <v/>
      </c>
      <c r="U125" s="1" t="str">
        <f t="shared" si="30"/>
        <v/>
      </c>
      <c r="V125" t="str">
        <f t="shared" si="31"/>
        <v/>
      </c>
      <c r="W125" s="10" t="str">
        <f t="shared" si="32"/>
        <v/>
      </c>
      <c r="X125" s="10" t="str">
        <f t="shared" si="33"/>
        <v/>
      </c>
      <c r="Y125" s="10" t="str">
        <f t="shared" si="34"/>
        <v/>
      </c>
      <c r="Z125" s="10" t="str">
        <f t="shared" si="35"/>
        <v/>
      </c>
      <c r="AA125" s="10" t="str">
        <f t="shared" si="36"/>
        <v/>
      </c>
      <c r="AB125" s="10" t="str">
        <f t="shared" si="37"/>
        <v/>
      </c>
      <c r="AC125" s="10" t="str">
        <f t="shared" si="43"/>
        <v/>
      </c>
      <c r="AD125" s="10" t="str">
        <f t="shared" si="38"/>
        <v/>
      </c>
      <c r="AE125" s="10" t="str">
        <f t="shared" si="39"/>
        <v/>
      </c>
      <c r="AF125" s="10" t="str">
        <f t="shared" si="44"/>
        <v/>
      </c>
      <c r="AG125" s="10" t="str">
        <f t="shared" si="45"/>
        <v/>
      </c>
      <c r="AH125" s="10" t="str">
        <f t="shared" si="46"/>
        <v/>
      </c>
      <c r="AI125" s="10" t="str">
        <f t="shared" si="40"/>
        <v/>
      </c>
      <c r="AJ125" s="10" t="str">
        <f t="shared" si="47"/>
        <v/>
      </c>
    </row>
    <row r="126" spans="1:36" ht="22.5" customHeight="1" x14ac:dyDescent="0.2">
      <c r="A126" s="94">
        <v>117</v>
      </c>
      <c r="B126" s="114"/>
      <c r="C126" s="101"/>
      <c r="D126" s="101"/>
      <c r="E126" s="102"/>
      <c r="F126" s="80"/>
      <c r="G126" s="81"/>
      <c r="H126" s="81"/>
      <c r="I126" s="81"/>
      <c r="J126" s="80"/>
      <c r="K126" s="81"/>
      <c r="L126" s="3"/>
      <c r="M126" s="10" t="str">
        <f t="shared" si="41"/>
        <v/>
      </c>
      <c r="N126" s="10" t="str">
        <f t="shared" si="42"/>
        <v/>
      </c>
      <c r="O126" s="10" t="str">
        <f t="shared" si="24"/>
        <v/>
      </c>
      <c r="P126" s="10" t="str">
        <f t="shared" si="25"/>
        <v/>
      </c>
      <c r="Q126" s="10" t="str">
        <f t="shared" si="26"/>
        <v/>
      </c>
      <c r="R126" s="1" t="str">
        <f t="shared" si="27"/>
        <v/>
      </c>
      <c r="S126" s="1" t="str">
        <f t="shared" si="28"/>
        <v/>
      </c>
      <c r="T126" s="1" t="str">
        <f t="shared" si="29"/>
        <v/>
      </c>
      <c r="U126" s="1" t="str">
        <f t="shared" si="30"/>
        <v/>
      </c>
      <c r="V126" t="str">
        <f t="shared" si="31"/>
        <v/>
      </c>
      <c r="W126" s="10" t="str">
        <f t="shared" si="32"/>
        <v/>
      </c>
      <c r="X126" s="10" t="str">
        <f t="shared" si="33"/>
        <v/>
      </c>
      <c r="Y126" s="10" t="str">
        <f t="shared" si="34"/>
        <v/>
      </c>
      <c r="Z126" s="10" t="str">
        <f t="shared" si="35"/>
        <v/>
      </c>
      <c r="AA126" s="10" t="str">
        <f t="shared" si="36"/>
        <v/>
      </c>
      <c r="AB126" s="10" t="str">
        <f t="shared" si="37"/>
        <v/>
      </c>
      <c r="AC126" s="10" t="str">
        <f t="shared" si="43"/>
        <v/>
      </c>
      <c r="AD126" s="10" t="str">
        <f t="shared" si="38"/>
        <v/>
      </c>
      <c r="AE126" s="10" t="str">
        <f t="shared" si="39"/>
        <v/>
      </c>
      <c r="AF126" s="10" t="str">
        <f t="shared" si="44"/>
        <v/>
      </c>
      <c r="AG126" s="10" t="str">
        <f t="shared" si="45"/>
        <v/>
      </c>
      <c r="AH126" s="10" t="str">
        <f t="shared" si="46"/>
        <v/>
      </c>
      <c r="AI126" s="10" t="str">
        <f t="shared" si="40"/>
        <v/>
      </c>
      <c r="AJ126" s="10" t="str">
        <f t="shared" si="47"/>
        <v/>
      </c>
    </row>
    <row r="127" spans="1:36" ht="22.5" customHeight="1" x14ac:dyDescent="0.2">
      <c r="A127" s="94">
        <v>118</v>
      </c>
      <c r="B127" s="114"/>
      <c r="C127" s="101"/>
      <c r="D127" s="101"/>
      <c r="E127" s="102"/>
      <c r="F127" s="82"/>
      <c r="G127" s="81"/>
      <c r="H127" s="81"/>
      <c r="I127" s="81"/>
      <c r="J127" s="80"/>
      <c r="K127" s="81"/>
      <c r="L127" s="3"/>
      <c r="M127" s="10" t="str">
        <f t="shared" si="41"/>
        <v/>
      </c>
      <c r="N127" s="10" t="str">
        <f t="shared" si="42"/>
        <v/>
      </c>
      <c r="O127" s="10" t="str">
        <f t="shared" si="24"/>
        <v/>
      </c>
      <c r="P127" s="10" t="str">
        <f t="shared" si="25"/>
        <v/>
      </c>
      <c r="Q127" s="10" t="str">
        <f t="shared" si="26"/>
        <v/>
      </c>
      <c r="R127" s="1" t="str">
        <f t="shared" si="27"/>
        <v/>
      </c>
      <c r="S127" s="1" t="str">
        <f t="shared" si="28"/>
        <v/>
      </c>
      <c r="T127" s="1" t="str">
        <f t="shared" si="29"/>
        <v/>
      </c>
      <c r="U127" s="1" t="str">
        <f t="shared" si="30"/>
        <v/>
      </c>
      <c r="V127" t="str">
        <f t="shared" si="31"/>
        <v/>
      </c>
      <c r="W127" s="10" t="str">
        <f t="shared" si="32"/>
        <v/>
      </c>
      <c r="X127" s="10" t="str">
        <f t="shared" si="33"/>
        <v/>
      </c>
      <c r="Y127" s="10" t="str">
        <f t="shared" si="34"/>
        <v/>
      </c>
      <c r="Z127" s="10" t="str">
        <f t="shared" si="35"/>
        <v/>
      </c>
      <c r="AA127" s="10" t="str">
        <f t="shared" si="36"/>
        <v/>
      </c>
      <c r="AB127" s="10" t="str">
        <f t="shared" si="37"/>
        <v/>
      </c>
      <c r="AC127" s="10" t="str">
        <f t="shared" si="43"/>
        <v/>
      </c>
      <c r="AD127" s="10" t="str">
        <f t="shared" si="38"/>
        <v/>
      </c>
      <c r="AE127" s="10" t="str">
        <f t="shared" si="39"/>
        <v/>
      </c>
      <c r="AF127" s="10" t="str">
        <f t="shared" si="44"/>
        <v/>
      </c>
      <c r="AG127" s="10" t="str">
        <f t="shared" si="45"/>
        <v/>
      </c>
      <c r="AH127" s="10" t="str">
        <f t="shared" si="46"/>
        <v/>
      </c>
      <c r="AI127" s="10" t="str">
        <f t="shared" si="40"/>
        <v/>
      </c>
      <c r="AJ127" s="10" t="str">
        <f t="shared" si="47"/>
        <v/>
      </c>
    </row>
    <row r="128" spans="1:36" ht="22.5" customHeight="1" x14ac:dyDescent="0.2">
      <c r="A128" s="94">
        <v>119</v>
      </c>
      <c r="B128" s="114"/>
      <c r="C128" s="101"/>
      <c r="D128" s="101"/>
      <c r="E128" s="102"/>
      <c r="F128" s="80"/>
      <c r="G128" s="81"/>
      <c r="H128" s="81"/>
      <c r="I128" s="81"/>
      <c r="J128" s="80"/>
      <c r="K128" s="81"/>
      <c r="L128" s="3"/>
      <c r="M128" s="10" t="str">
        <f t="shared" si="41"/>
        <v/>
      </c>
      <c r="N128" s="10" t="str">
        <f t="shared" si="42"/>
        <v/>
      </c>
      <c r="O128" s="10" t="str">
        <f t="shared" si="24"/>
        <v/>
      </c>
      <c r="P128" s="10" t="str">
        <f t="shared" si="25"/>
        <v/>
      </c>
      <c r="Q128" s="10" t="str">
        <f t="shared" si="26"/>
        <v/>
      </c>
      <c r="R128" s="1" t="str">
        <f t="shared" si="27"/>
        <v/>
      </c>
      <c r="S128" s="1" t="str">
        <f t="shared" si="28"/>
        <v/>
      </c>
      <c r="T128" s="1" t="str">
        <f t="shared" si="29"/>
        <v/>
      </c>
      <c r="U128" s="1" t="str">
        <f t="shared" si="30"/>
        <v/>
      </c>
      <c r="V128" t="str">
        <f t="shared" si="31"/>
        <v/>
      </c>
      <c r="W128" s="10" t="str">
        <f t="shared" si="32"/>
        <v/>
      </c>
      <c r="X128" s="10" t="str">
        <f t="shared" si="33"/>
        <v/>
      </c>
      <c r="Y128" s="10" t="str">
        <f t="shared" si="34"/>
        <v/>
      </c>
      <c r="Z128" s="10" t="str">
        <f t="shared" si="35"/>
        <v/>
      </c>
      <c r="AA128" s="10" t="str">
        <f t="shared" si="36"/>
        <v/>
      </c>
      <c r="AB128" s="10" t="str">
        <f t="shared" si="37"/>
        <v/>
      </c>
      <c r="AC128" s="10" t="str">
        <f t="shared" si="43"/>
        <v/>
      </c>
      <c r="AD128" s="10" t="str">
        <f t="shared" si="38"/>
        <v/>
      </c>
      <c r="AE128" s="10" t="str">
        <f t="shared" si="39"/>
        <v/>
      </c>
      <c r="AF128" s="10" t="str">
        <f t="shared" si="44"/>
        <v/>
      </c>
      <c r="AG128" s="10" t="str">
        <f t="shared" si="45"/>
        <v/>
      </c>
      <c r="AH128" s="10" t="str">
        <f t="shared" si="46"/>
        <v/>
      </c>
      <c r="AI128" s="10" t="str">
        <f t="shared" si="40"/>
        <v/>
      </c>
      <c r="AJ128" s="10" t="str">
        <f t="shared" si="47"/>
        <v/>
      </c>
    </row>
    <row r="129" spans="1:36" ht="22.5" customHeight="1" x14ac:dyDescent="0.2">
      <c r="A129" s="94">
        <v>120</v>
      </c>
      <c r="B129" s="114"/>
      <c r="C129" s="101"/>
      <c r="D129" s="101"/>
      <c r="E129" s="102"/>
      <c r="F129" s="80"/>
      <c r="G129" s="81"/>
      <c r="H129" s="81"/>
      <c r="I129" s="81"/>
      <c r="J129" s="80"/>
      <c r="K129" s="81"/>
      <c r="L129" s="3"/>
      <c r="M129" s="10" t="str">
        <f t="shared" si="41"/>
        <v/>
      </c>
      <c r="N129" s="10" t="str">
        <f t="shared" si="42"/>
        <v/>
      </c>
      <c r="O129" s="10" t="str">
        <f t="shared" si="24"/>
        <v/>
      </c>
      <c r="P129" s="10" t="str">
        <f t="shared" si="25"/>
        <v/>
      </c>
      <c r="Q129" s="10" t="str">
        <f t="shared" si="26"/>
        <v/>
      </c>
      <c r="R129" s="1" t="str">
        <f t="shared" si="27"/>
        <v/>
      </c>
      <c r="S129" s="1" t="str">
        <f t="shared" si="28"/>
        <v/>
      </c>
      <c r="T129" s="1" t="str">
        <f t="shared" si="29"/>
        <v/>
      </c>
      <c r="U129" s="1" t="str">
        <f t="shared" si="30"/>
        <v/>
      </c>
      <c r="V129" t="str">
        <f t="shared" si="31"/>
        <v/>
      </c>
      <c r="W129" s="10" t="str">
        <f t="shared" si="32"/>
        <v/>
      </c>
      <c r="X129" s="10" t="str">
        <f t="shared" si="33"/>
        <v/>
      </c>
      <c r="Y129" s="10" t="str">
        <f t="shared" si="34"/>
        <v/>
      </c>
      <c r="Z129" s="10" t="str">
        <f t="shared" si="35"/>
        <v/>
      </c>
      <c r="AA129" s="10" t="str">
        <f t="shared" si="36"/>
        <v/>
      </c>
      <c r="AB129" s="10" t="str">
        <f t="shared" si="37"/>
        <v/>
      </c>
      <c r="AC129" s="10" t="str">
        <f t="shared" si="43"/>
        <v/>
      </c>
      <c r="AD129" s="10" t="str">
        <f t="shared" si="38"/>
        <v/>
      </c>
      <c r="AE129" s="10" t="str">
        <f t="shared" si="39"/>
        <v/>
      </c>
      <c r="AF129" s="10" t="str">
        <f t="shared" si="44"/>
        <v/>
      </c>
      <c r="AG129" s="10" t="str">
        <f t="shared" si="45"/>
        <v/>
      </c>
      <c r="AH129" s="10" t="str">
        <f t="shared" si="46"/>
        <v/>
      </c>
      <c r="AI129" s="10" t="str">
        <f t="shared" si="40"/>
        <v/>
      </c>
      <c r="AJ129" s="10" t="str">
        <f t="shared" si="47"/>
        <v/>
      </c>
    </row>
    <row r="130" spans="1:36" ht="22.5" customHeight="1" x14ac:dyDescent="0.2">
      <c r="A130" s="94">
        <v>121</v>
      </c>
      <c r="B130" s="114"/>
      <c r="C130" s="101"/>
      <c r="D130" s="101"/>
      <c r="E130" s="102"/>
      <c r="F130" s="80"/>
      <c r="G130" s="81"/>
      <c r="H130" s="81"/>
      <c r="I130" s="81"/>
      <c r="J130" s="80"/>
      <c r="K130" s="81"/>
      <c r="L130" s="3"/>
      <c r="M130" s="10" t="str">
        <f t="shared" si="41"/>
        <v/>
      </c>
      <c r="N130" s="10" t="str">
        <f t="shared" si="42"/>
        <v/>
      </c>
      <c r="O130" s="10" t="str">
        <f t="shared" si="24"/>
        <v/>
      </c>
      <c r="P130" s="10" t="str">
        <f t="shared" si="25"/>
        <v/>
      </c>
      <c r="Q130" s="10" t="str">
        <f t="shared" si="26"/>
        <v/>
      </c>
      <c r="R130" s="1" t="str">
        <f t="shared" si="27"/>
        <v/>
      </c>
      <c r="S130" s="1" t="str">
        <f t="shared" si="28"/>
        <v/>
      </c>
      <c r="T130" s="1" t="str">
        <f t="shared" si="29"/>
        <v/>
      </c>
      <c r="U130" s="1" t="str">
        <f t="shared" si="30"/>
        <v/>
      </c>
      <c r="V130" t="str">
        <f t="shared" si="31"/>
        <v/>
      </c>
      <c r="W130" s="10" t="str">
        <f t="shared" si="32"/>
        <v/>
      </c>
      <c r="X130" s="10" t="str">
        <f t="shared" si="33"/>
        <v/>
      </c>
      <c r="Y130" s="10" t="str">
        <f t="shared" si="34"/>
        <v/>
      </c>
      <c r="Z130" s="10" t="str">
        <f t="shared" si="35"/>
        <v/>
      </c>
      <c r="AA130" s="10" t="str">
        <f t="shared" si="36"/>
        <v/>
      </c>
      <c r="AB130" s="10" t="str">
        <f t="shared" si="37"/>
        <v/>
      </c>
      <c r="AC130" s="10" t="str">
        <f t="shared" si="43"/>
        <v/>
      </c>
      <c r="AD130" s="10" t="str">
        <f t="shared" si="38"/>
        <v/>
      </c>
      <c r="AE130" s="10" t="str">
        <f t="shared" si="39"/>
        <v/>
      </c>
      <c r="AF130" s="10" t="str">
        <f t="shared" si="44"/>
        <v/>
      </c>
      <c r="AG130" s="10" t="str">
        <f t="shared" si="45"/>
        <v/>
      </c>
      <c r="AH130" s="10" t="str">
        <f t="shared" si="46"/>
        <v/>
      </c>
      <c r="AI130" s="10" t="str">
        <f t="shared" si="40"/>
        <v/>
      </c>
      <c r="AJ130" s="10" t="str">
        <f t="shared" si="47"/>
        <v/>
      </c>
    </row>
    <row r="131" spans="1:36" ht="22.5" customHeight="1" x14ac:dyDescent="0.2">
      <c r="A131" s="94">
        <v>122</v>
      </c>
      <c r="B131" s="114"/>
      <c r="C131" s="101"/>
      <c r="D131" s="101"/>
      <c r="E131" s="102"/>
      <c r="F131" s="80"/>
      <c r="G131" s="81"/>
      <c r="H131" s="81"/>
      <c r="I131" s="81"/>
      <c r="J131" s="80"/>
      <c r="K131" s="81"/>
      <c r="L131" s="3"/>
      <c r="M131" s="10" t="str">
        <f t="shared" si="41"/>
        <v/>
      </c>
      <c r="N131" s="10" t="str">
        <f t="shared" si="42"/>
        <v/>
      </c>
      <c r="O131" s="10" t="str">
        <f t="shared" si="24"/>
        <v/>
      </c>
      <c r="P131" s="10" t="str">
        <f t="shared" si="25"/>
        <v/>
      </c>
      <c r="Q131" s="10" t="str">
        <f t="shared" si="26"/>
        <v/>
      </c>
      <c r="R131" s="1" t="str">
        <f t="shared" si="27"/>
        <v/>
      </c>
      <c r="S131" s="1" t="str">
        <f t="shared" si="28"/>
        <v/>
      </c>
      <c r="T131" s="1" t="str">
        <f t="shared" si="29"/>
        <v/>
      </c>
      <c r="U131" s="1" t="str">
        <f t="shared" si="30"/>
        <v/>
      </c>
      <c r="V131" t="str">
        <f t="shared" si="31"/>
        <v/>
      </c>
      <c r="W131" s="10" t="str">
        <f t="shared" si="32"/>
        <v/>
      </c>
      <c r="X131" s="10" t="str">
        <f t="shared" si="33"/>
        <v/>
      </c>
      <c r="Y131" s="10" t="str">
        <f t="shared" si="34"/>
        <v/>
      </c>
      <c r="Z131" s="10" t="str">
        <f t="shared" si="35"/>
        <v/>
      </c>
      <c r="AA131" s="10" t="str">
        <f t="shared" si="36"/>
        <v/>
      </c>
      <c r="AB131" s="10" t="str">
        <f t="shared" si="37"/>
        <v/>
      </c>
      <c r="AC131" s="10" t="str">
        <f t="shared" si="43"/>
        <v/>
      </c>
      <c r="AD131" s="10" t="str">
        <f t="shared" si="38"/>
        <v/>
      </c>
      <c r="AE131" s="10" t="str">
        <f t="shared" si="39"/>
        <v/>
      </c>
      <c r="AF131" s="10" t="str">
        <f t="shared" si="44"/>
        <v/>
      </c>
      <c r="AG131" s="10" t="str">
        <f t="shared" si="45"/>
        <v/>
      </c>
      <c r="AH131" s="10" t="str">
        <f t="shared" si="46"/>
        <v/>
      </c>
      <c r="AI131" s="10" t="str">
        <f t="shared" si="40"/>
        <v/>
      </c>
      <c r="AJ131" s="10" t="str">
        <f t="shared" si="47"/>
        <v/>
      </c>
    </row>
    <row r="132" spans="1:36" ht="22.5" customHeight="1" x14ac:dyDescent="0.2">
      <c r="A132" s="94">
        <v>123</v>
      </c>
      <c r="B132" s="114"/>
      <c r="C132" s="101"/>
      <c r="D132" s="101"/>
      <c r="E132" s="102"/>
      <c r="F132" s="80"/>
      <c r="G132" s="81"/>
      <c r="H132" s="81"/>
      <c r="I132" s="81"/>
      <c r="J132" s="80"/>
      <c r="K132" s="81"/>
      <c r="L132" s="3"/>
      <c r="M132" s="10" t="str">
        <f t="shared" si="41"/>
        <v/>
      </c>
      <c r="N132" s="10" t="str">
        <f t="shared" si="42"/>
        <v/>
      </c>
      <c r="O132" s="10" t="str">
        <f t="shared" si="24"/>
        <v/>
      </c>
      <c r="P132" s="10" t="str">
        <f t="shared" si="25"/>
        <v/>
      </c>
      <c r="Q132" s="10" t="str">
        <f t="shared" si="26"/>
        <v/>
      </c>
      <c r="R132" s="1" t="str">
        <f t="shared" si="27"/>
        <v/>
      </c>
      <c r="S132" s="1" t="str">
        <f t="shared" si="28"/>
        <v/>
      </c>
      <c r="T132" s="1" t="str">
        <f t="shared" si="29"/>
        <v/>
      </c>
      <c r="U132" s="1" t="str">
        <f t="shared" si="30"/>
        <v/>
      </c>
      <c r="V132" t="str">
        <f t="shared" si="31"/>
        <v/>
      </c>
      <c r="W132" s="10" t="str">
        <f t="shared" si="32"/>
        <v/>
      </c>
      <c r="X132" s="10" t="str">
        <f t="shared" si="33"/>
        <v/>
      </c>
      <c r="Y132" s="10" t="str">
        <f t="shared" si="34"/>
        <v/>
      </c>
      <c r="Z132" s="10" t="str">
        <f t="shared" si="35"/>
        <v/>
      </c>
      <c r="AA132" s="10" t="str">
        <f t="shared" si="36"/>
        <v/>
      </c>
      <c r="AB132" s="10" t="str">
        <f t="shared" si="37"/>
        <v/>
      </c>
      <c r="AC132" s="10" t="str">
        <f t="shared" si="43"/>
        <v/>
      </c>
      <c r="AD132" s="10" t="str">
        <f t="shared" si="38"/>
        <v/>
      </c>
      <c r="AE132" s="10" t="str">
        <f t="shared" si="39"/>
        <v/>
      </c>
      <c r="AF132" s="10" t="str">
        <f t="shared" si="44"/>
        <v/>
      </c>
      <c r="AG132" s="10" t="str">
        <f t="shared" si="45"/>
        <v/>
      </c>
      <c r="AH132" s="10" t="str">
        <f t="shared" si="46"/>
        <v/>
      </c>
      <c r="AI132" s="10" t="str">
        <f t="shared" si="40"/>
        <v/>
      </c>
      <c r="AJ132" s="10" t="str">
        <f t="shared" si="47"/>
        <v/>
      </c>
    </row>
    <row r="133" spans="1:36" ht="22.5" customHeight="1" x14ac:dyDescent="0.2">
      <c r="A133" s="94">
        <v>124</v>
      </c>
      <c r="B133" s="114"/>
      <c r="C133" s="101"/>
      <c r="D133" s="101"/>
      <c r="E133" s="102"/>
      <c r="F133" s="80"/>
      <c r="G133" s="81"/>
      <c r="H133" s="81"/>
      <c r="I133" s="81"/>
      <c r="J133" s="80"/>
      <c r="K133" s="81"/>
      <c r="L133" s="3"/>
      <c r="M133" s="10" t="str">
        <f t="shared" si="41"/>
        <v/>
      </c>
      <c r="N133" s="10" t="str">
        <f t="shared" si="42"/>
        <v/>
      </c>
      <c r="O133" s="10" t="str">
        <f t="shared" si="24"/>
        <v/>
      </c>
      <c r="P133" s="10" t="str">
        <f t="shared" si="25"/>
        <v/>
      </c>
      <c r="Q133" s="10" t="str">
        <f t="shared" si="26"/>
        <v/>
      </c>
      <c r="R133" s="1" t="str">
        <f t="shared" si="27"/>
        <v/>
      </c>
      <c r="S133" s="1" t="str">
        <f t="shared" si="28"/>
        <v/>
      </c>
      <c r="T133" s="1" t="str">
        <f t="shared" si="29"/>
        <v/>
      </c>
      <c r="U133" s="1" t="str">
        <f t="shared" si="30"/>
        <v/>
      </c>
      <c r="V133" t="str">
        <f t="shared" si="31"/>
        <v/>
      </c>
      <c r="W133" s="10" t="str">
        <f t="shared" si="32"/>
        <v/>
      </c>
      <c r="X133" s="10" t="str">
        <f t="shared" si="33"/>
        <v/>
      </c>
      <c r="Y133" s="10" t="str">
        <f t="shared" si="34"/>
        <v/>
      </c>
      <c r="Z133" s="10" t="str">
        <f t="shared" si="35"/>
        <v/>
      </c>
      <c r="AA133" s="10" t="str">
        <f t="shared" si="36"/>
        <v/>
      </c>
      <c r="AB133" s="10" t="str">
        <f t="shared" si="37"/>
        <v/>
      </c>
      <c r="AC133" s="10" t="str">
        <f t="shared" si="43"/>
        <v/>
      </c>
      <c r="AD133" s="10" t="str">
        <f t="shared" si="38"/>
        <v/>
      </c>
      <c r="AE133" s="10" t="str">
        <f t="shared" si="39"/>
        <v/>
      </c>
      <c r="AF133" s="10" t="str">
        <f t="shared" si="44"/>
        <v/>
      </c>
      <c r="AG133" s="10" t="str">
        <f t="shared" si="45"/>
        <v/>
      </c>
      <c r="AH133" s="10" t="str">
        <f t="shared" si="46"/>
        <v/>
      </c>
      <c r="AI133" s="10" t="str">
        <f t="shared" si="40"/>
        <v/>
      </c>
      <c r="AJ133" s="10" t="str">
        <f t="shared" si="47"/>
        <v/>
      </c>
    </row>
    <row r="134" spans="1:36" ht="22.5" customHeight="1" x14ac:dyDescent="0.2">
      <c r="A134" s="94">
        <v>125</v>
      </c>
      <c r="B134" s="114"/>
      <c r="C134" s="101"/>
      <c r="D134" s="101"/>
      <c r="E134" s="102"/>
      <c r="F134" s="80"/>
      <c r="G134" s="81"/>
      <c r="H134" s="81"/>
      <c r="I134" s="81"/>
      <c r="J134" s="80"/>
      <c r="K134" s="81"/>
      <c r="L134" s="3"/>
      <c r="M134" s="10" t="str">
        <f t="shared" si="41"/>
        <v/>
      </c>
      <c r="N134" s="10" t="str">
        <f t="shared" si="42"/>
        <v/>
      </c>
      <c r="O134" s="10" t="str">
        <f t="shared" si="24"/>
        <v/>
      </c>
      <c r="P134" s="10" t="str">
        <f t="shared" si="25"/>
        <v/>
      </c>
      <c r="Q134" s="10" t="str">
        <f t="shared" si="26"/>
        <v/>
      </c>
      <c r="R134" s="1" t="str">
        <f t="shared" si="27"/>
        <v/>
      </c>
      <c r="S134" s="1" t="str">
        <f t="shared" si="28"/>
        <v/>
      </c>
      <c r="T134" s="1" t="str">
        <f t="shared" si="29"/>
        <v/>
      </c>
      <c r="U134" s="1" t="str">
        <f t="shared" si="30"/>
        <v/>
      </c>
      <c r="V134" t="str">
        <f t="shared" si="31"/>
        <v/>
      </c>
      <c r="W134" s="10" t="str">
        <f t="shared" si="32"/>
        <v/>
      </c>
      <c r="X134" s="10" t="str">
        <f t="shared" si="33"/>
        <v/>
      </c>
      <c r="Y134" s="10" t="str">
        <f t="shared" si="34"/>
        <v/>
      </c>
      <c r="Z134" s="10" t="str">
        <f t="shared" si="35"/>
        <v/>
      </c>
      <c r="AA134" s="10" t="str">
        <f t="shared" si="36"/>
        <v/>
      </c>
      <c r="AB134" s="10" t="str">
        <f t="shared" si="37"/>
        <v/>
      </c>
      <c r="AC134" s="10" t="str">
        <f t="shared" si="43"/>
        <v/>
      </c>
      <c r="AD134" s="10" t="str">
        <f t="shared" si="38"/>
        <v/>
      </c>
      <c r="AE134" s="10" t="str">
        <f t="shared" si="39"/>
        <v/>
      </c>
      <c r="AF134" s="10" t="str">
        <f t="shared" si="44"/>
        <v/>
      </c>
      <c r="AG134" s="10" t="str">
        <f t="shared" si="45"/>
        <v/>
      </c>
      <c r="AH134" s="10" t="str">
        <f t="shared" si="46"/>
        <v/>
      </c>
      <c r="AI134" s="10" t="str">
        <f t="shared" si="40"/>
        <v/>
      </c>
      <c r="AJ134" s="10" t="str">
        <f t="shared" si="47"/>
        <v/>
      </c>
    </row>
    <row r="135" spans="1:36" ht="22.5" customHeight="1" x14ac:dyDescent="0.2">
      <c r="A135" s="94">
        <v>126</v>
      </c>
      <c r="B135" s="114"/>
      <c r="C135" s="101"/>
      <c r="D135" s="101"/>
      <c r="E135" s="102"/>
      <c r="F135" s="80"/>
      <c r="G135" s="81"/>
      <c r="H135" s="81"/>
      <c r="I135" s="81"/>
      <c r="J135" s="80"/>
      <c r="K135" s="81"/>
      <c r="L135" s="3"/>
      <c r="M135" s="10" t="str">
        <f t="shared" si="41"/>
        <v/>
      </c>
      <c r="N135" s="10" t="str">
        <f t="shared" si="42"/>
        <v/>
      </c>
      <c r="O135" s="10" t="str">
        <f t="shared" si="24"/>
        <v/>
      </c>
      <c r="P135" s="10" t="str">
        <f t="shared" si="25"/>
        <v/>
      </c>
      <c r="Q135" s="10" t="str">
        <f t="shared" si="26"/>
        <v/>
      </c>
      <c r="R135" s="1" t="str">
        <f t="shared" si="27"/>
        <v/>
      </c>
      <c r="S135" s="1" t="str">
        <f t="shared" si="28"/>
        <v/>
      </c>
      <c r="T135" s="1" t="str">
        <f t="shared" si="29"/>
        <v/>
      </c>
      <c r="U135" s="1" t="str">
        <f t="shared" si="30"/>
        <v/>
      </c>
      <c r="V135" t="str">
        <f t="shared" si="31"/>
        <v/>
      </c>
      <c r="W135" s="10" t="str">
        <f t="shared" si="32"/>
        <v/>
      </c>
      <c r="X135" s="10" t="str">
        <f t="shared" si="33"/>
        <v/>
      </c>
      <c r="Y135" s="10" t="str">
        <f t="shared" si="34"/>
        <v/>
      </c>
      <c r="Z135" s="10" t="str">
        <f t="shared" si="35"/>
        <v/>
      </c>
      <c r="AA135" s="10" t="str">
        <f t="shared" si="36"/>
        <v/>
      </c>
      <c r="AB135" s="10" t="str">
        <f t="shared" si="37"/>
        <v/>
      </c>
      <c r="AC135" s="10" t="str">
        <f t="shared" si="43"/>
        <v/>
      </c>
      <c r="AD135" s="10" t="str">
        <f t="shared" si="38"/>
        <v/>
      </c>
      <c r="AE135" s="10" t="str">
        <f t="shared" si="39"/>
        <v/>
      </c>
      <c r="AF135" s="10" t="str">
        <f t="shared" si="44"/>
        <v/>
      </c>
      <c r="AG135" s="10" t="str">
        <f t="shared" si="45"/>
        <v/>
      </c>
      <c r="AH135" s="10" t="str">
        <f t="shared" si="46"/>
        <v/>
      </c>
      <c r="AI135" s="10" t="str">
        <f t="shared" si="40"/>
        <v/>
      </c>
      <c r="AJ135" s="10" t="str">
        <f t="shared" si="47"/>
        <v/>
      </c>
    </row>
    <row r="136" spans="1:36" ht="22.5" customHeight="1" x14ac:dyDescent="0.2">
      <c r="A136" s="94">
        <v>127</v>
      </c>
      <c r="B136" s="114"/>
      <c r="C136" s="101"/>
      <c r="D136" s="101"/>
      <c r="E136" s="102"/>
      <c r="F136" s="80"/>
      <c r="G136" s="81"/>
      <c r="H136" s="81"/>
      <c r="I136" s="81"/>
      <c r="J136" s="80"/>
      <c r="K136" s="81"/>
      <c r="L136" s="3"/>
      <c r="M136" s="10" t="str">
        <f t="shared" si="41"/>
        <v/>
      </c>
      <c r="N136" s="10" t="str">
        <f t="shared" si="42"/>
        <v/>
      </c>
      <c r="O136" s="10" t="str">
        <f t="shared" si="24"/>
        <v/>
      </c>
      <c r="P136" s="10" t="str">
        <f t="shared" si="25"/>
        <v/>
      </c>
      <c r="Q136" s="10" t="str">
        <f t="shared" si="26"/>
        <v/>
      </c>
      <c r="R136" s="1" t="str">
        <f t="shared" si="27"/>
        <v/>
      </c>
      <c r="S136" s="1" t="str">
        <f t="shared" si="28"/>
        <v/>
      </c>
      <c r="T136" s="1" t="str">
        <f t="shared" si="29"/>
        <v/>
      </c>
      <c r="U136" s="1" t="str">
        <f t="shared" si="30"/>
        <v/>
      </c>
      <c r="V136" t="str">
        <f t="shared" si="31"/>
        <v/>
      </c>
      <c r="W136" s="10" t="str">
        <f t="shared" si="32"/>
        <v/>
      </c>
      <c r="X136" s="10" t="str">
        <f t="shared" si="33"/>
        <v/>
      </c>
      <c r="Y136" s="10" t="str">
        <f t="shared" si="34"/>
        <v/>
      </c>
      <c r="Z136" s="10" t="str">
        <f t="shared" si="35"/>
        <v/>
      </c>
      <c r="AA136" s="10" t="str">
        <f t="shared" si="36"/>
        <v/>
      </c>
      <c r="AB136" s="10" t="str">
        <f t="shared" si="37"/>
        <v/>
      </c>
      <c r="AC136" s="10" t="str">
        <f t="shared" si="43"/>
        <v/>
      </c>
      <c r="AD136" s="10" t="str">
        <f t="shared" si="38"/>
        <v/>
      </c>
      <c r="AE136" s="10" t="str">
        <f t="shared" si="39"/>
        <v/>
      </c>
      <c r="AF136" s="10" t="str">
        <f t="shared" si="44"/>
        <v/>
      </c>
      <c r="AG136" s="10" t="str">
        <f t="shared" si="45"/>
        <v/>
      </c>
      <c r="AH136" s="10" t="str">
        <f t="shared" si="46"/>
        <v/>
      </c>
      <c r="AI136" s="10" t="str">
        <f t="shared" si="40"/>
        <v/>
      </c>
      <c r="AJ136" s="10" t="str">
        <f t="shared" si="47"/>
        <v/>
      </c>
    </row>
    <row r="137" spans="1:36" ht="22.5" customHeight="1" x14ac:dyDescent="0.2">
      <c r="A137" s="94">
        <v>128</v>
      </c>
      <c r="B137" s="114"/>
      <c r="C137" s="101"/>
      <c r="D137" s="101"/>
      <c r="E137" s="102"/>
      <c r="F137" s="80"/>
      <c r="G137" s="81"/>
      <c r="H137" s="81"/>
      <c r="I137" s="81"/>
      <c r="J137" s="80"/>
      <c r="K137" s="81"/>
      <c r="L137" s="3"/>
      <c r="M137" s="10" t="str">
        <f t="shared" si="41"/>
        <v/>
      </c>
      <c r="N137" s="10" t="str">
        <f t="shared" si="42"/>
        <v/>
      </c>
      <c r="O137" s="10" t="str">
        <f t="shared" si="24"/>
        <v/>
      </c>
      <c r="P137" s="10" t="str">
        <f t="shared" si="25"/>
        <v/>
      </c>
      <c r="Q137" s="10" t="str">
        <f t="shared" si="26"/>
        <v/>
      </c>
      <c r="R137" s="1" t="str">
        <f t="shared" si="27"/>
        <v/>
      </c>
      <c r="S137" s="1" t="str">
        <f t="shared" si="28"/>
        <v/>
      </c>
      <c r="T137" s="1" t="str">
        <f t="shared" si="29"/>
        <v/>
      </c>
      <c r="U137" s="1" t="str">
        <f t="shared" si="30"/>
        <v/>
      </c>
      <c r="V137" t="str">
        <f t="shared" si="31"/>
        <v/>
      </c>
      <c r="W137" s="10" t="str">
        <f t="shared" si="32"/>
        <v/>
      </c>
      <c r="X137" s="10" t="str">
        <f t="shared" si="33"/>
        <v/>
      </c>
      <c r="Y137" s="10" t="str">
        <f t="shared" si="34"/>
        <v/>
      </c>
      <c r="Z137" s="10" t="str">
        <f t="shared" si="35"/>
        <v/>
      </c>
      <c r="AA137" s="10" t="str">
        <f t="shared" si="36"/>
        <v/>
      </c>
      <c r="AB137" s="10" t="str">
        <f t="shared" si="37"/>
        <v/>
      </c>
      <c r="AC137" s="10" t="str">
        <f t="shared" si="43"/>
        <v/>
      </c>
      <c r="AD137" s="10" t="str">
        <f t="shared" si="38"/>
        <v/>
      </c>
      <c r="AE137" s="10" t="str">
        <f t="shared" si="39"/>
        <v/>
      </c>
      <c r="AF137" s="10" t="str">
        <f t="shared" si="44"/>
        <v/>
      </c>
      <c r="AG137" s="10" t="str">
        <f t="shared" si="45"/>
        <v/>
      </c>
      <c r="AH137" s="10" t="str">
        <f t="shared" si="46"/>
        <v/>
      </c>
      <c r="AI137" s="10" t="str">
        <f t="shared" si="40"/>
        <v/>
      </c>
      <c r="AJ137" s="10" t="str">
        <f t="shared" si="47"/>
        <v/>
      </c>
    </row>
    <row r="138" spans="1:36" ht="22.5" customHeight="1" x14ac:dyDescent="0.2">
      <c r="A138" s="94">
        <v>129</v>
      </c>
      <c r="B138" s="114"/>
      <c r="C138" s="101"/>
      <c r="D138" s="101"/>
      <c r="E138" s="102"/>
      <c r="F138" s="80"/>
      <c r="G138" s="81"/>
      <c r="H138" s="81"/>
      <c r="I138" s="81"/>
      <c r="J138" s="80"/>
      <c r="K138" s="81"/>
      <c r="L138" s="3"/>
      <c r="M138" s="10" t="str">
        <f t="shared" si="41"/>
        <v/>
      </c>
      <c r="N138" s="10" t="str">
        <f t="shared" si="42"/>
        <v/>
      </c>
      <c r="O138" s="10" t="str">
        <f t="shared" ref="O138:O201" si="48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38" s="10" t="str">
        <f t="shared" ref="P138:P201" si="49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38" s="10" t="str">
        <f t="shared" ref="Q138:Q201" si="50">IF(AND(VLOOKUP(ROW()-9,A:K,8,0) &lt;&gt; "2500",VLOOKUP(ROW()-9,A:K,8,0) &lt;&gt;"4050"),"",IF($Q$8=TRUE,"","The sum of GL 2500 must equal the sum of GL 4050. "))</f>
        <v/>
      </c>
      <c r="R138" s="1" t="str">
        <f t="shared" ref="R138:R201" si="51">IF(AND(VLOOKUP(ROW()-9,A:K,8,0) &lt;&gt; "2170",VLOOKUP(ROW()-9,A:K,8,0) &lt;&gt;"5370"),"",IF($R$8=TRUE,"","The sum of GL 2170 must equal the sum of GL 5370. "))</f>
        <v/>
      </c>
      <c r="S138" s="1" t="str">
        <f t="shared" ref="S138:S201" si="52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38" s="1" t="str">
        <f t="shared" ref="T138:T201" si="53">IF(OR(VLOOKUP(ROW()-9,A:K,8,0)="3400",VLOOKUP(ROW()-9,A:K,8,0)="3500"),"GL 3400 and 3500 are not allowed. Must use lowest level. ","")</f>
        <v/>
      </c>
      <c r="U138" s="1" t="str">
        <f t="shared" ref="U138:U201" si="54">IF(AND(VLOOKUP(ROW()-9,A:K,8,0)="2125",VLOOKUP(ROW()-9,A:K,10,0)&gt;0),"GL 2125 must equal 0. ","")</f>
        <v/>
      </c>
      <c r="V138" t="str">
        <f t="shared" ref="V138:V201" si="55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38" s="10" t="str">
        <f t="shared" ref="W138:W201" si="56">IF(AND(OR(VLOOKUP(ROW()-9,A:K,8,0)="1390",VLOOKUP(ROW()-9,A:K,8,0)="1600"),VLOOKUP(ROW()-9,A:K,11,0)="D"),"GL " &amp; VLOOKUP(ROW()-9,A:K,8,0) &amp; " must be a credit value. ","")</f>
        <v/>
      </c>
      <c r="X138" s="10" t="str">
        <f t="shared" ref="X138:X201" si="57">IF(VLOOKUP(ROW()-9,A:K,10,0)&lt;0,"Amount must be a positive value. ","")</f>
        <v/>
      </c>
      <c r="Y138" s="10" t="str">
        <f t="shared" ref="Y138:Y201" si="58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38" s="10" t="str">
        <f t="shared" ref="Z138:Z201" si="59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138" s="10" t="str">
        <f t="shared" ref="AA138:AA201" si="60">IF(ISERROR(ROUND(VLOOKUP(ROW()-9,A:K,10,0),2)=VLOOKUP(ROW()-9,A:K,10,0)),"",IF(ROUND(VLOOKUP(ROW()-9,A:K,10,0),2)=VLOOKUP(ROW()-9,A:K,10,0),"","Decimal place is larger than 2 digits. "))</f>
        <v/>
      </c>
      <c r="AB138" s="10" t="str">
        <f t="shared" ref="AB138:AB201" si="61">IF(VLOOKUP(ROW()-9,A:K,10,0) = "","", IF(ISNUMBER(VLOOKUP(ROW()-9,A:K,10,0))=TRUE,"","Amount must be a numeric value. "))</f>
        <v/>
      </c>
      <c r="AC138" s="10" t="str">
        <f t="shared" si="43"/>
        <v/>
      </c>
      <c r="AD138" s="10" t="str">
        <f t="shared" ref="AD138:AD201" si="62">IF(OR(AND(VLOOKUP(ROW()-9,A:K,10,0)&gt;0,VLOOKUP(ROW()-9,A:K,11,0)=""),AND(VLOOKUP(ROW()-9,A:K,6,0)&gt;0,VLOOKUP(ROW()-9,A:K,7,0)="")),"For every amount or encumbrance, the D/C column must have a D or C. ", "")</f>
        <v/>
      </c>
      <c r="AE138" s="10" t="str">
        <f t="shared" ref="AE138:AE201" si="63">IF(OR(VLOOKUP(ROW()-9,A:K,8,0) &amp; VLOOKUP(ROW()-9,A:K,9,0)="17300512",VLOOKUP(ROW()-9,A:K,8,0) &amp; VLOOKUP(ROW()-9,A:K,9,0)="17300666"),"GL 1730.0512 and 1730.0666 must not be on report 1. ","")</f>
        <v/>
      </c>
      <c r="AF138" s="10" t="str">
        <f t="shared" si="44"/>
        <v/>
      </c>
      <c r="AG138" s="10" t="str">
        <f t="shared" si="45"/>
        <v/>
      </c>
      <c r="AH138" s="10" t="str">
        <f t="shared" si="46"/>
        <v/>
      </c>
      <c r="AI138" s="10" t="str">
        <f t="shared" ref="AI138:AI201" si="64">IF(AND(OR(VLOOKUP(ROW()-9,A:K,8,0)="1410",VLOOKUP(ROW()-9,A:K,8,0)="3114"),VLOOKUP(ROW()-9,A:K,10,0)&gt;0),IF(VLOOKUP(ROW()-9,A:K,9,0)=$F$5,"Subsidiary must be another fund number.  ",""),"")</f>
        <v/>
      </c>
      <c r="AJ138" s="10" t="str">
        <f t="shared" si="47"/>
        <v/>
      </c>
    </row>
    <row r="139" spans="1:36" ht="22.5" customHeight="1" x14ac:dyDescent="0.2">
      <c r="A139" s="94">
        <v>130</v>
      </c>
      <c r="B139" s="114"/>
      <c r="C139" s="101"/>
      <c r="D139" s="101"/>
      <c r="E139" s="102"/>
      <c r="F139" s="80"/>
      <c r="G139" s="81"/>
      <c r="H139" s="81"/>
      <c r="I139" s="81"/>
      <c r="J139" s="80"/>
      <c r="K139" s="81"/>
      <c r="L139" s="3"/>
      <c r="M139" s="10" t="str">
        <f t="shared" ref="M139:M202" si="65">IF(ISERROR(N139),"",N139)&amp; IF(ISERROR(O139),"",O139)&amp; IF(ISERROR(P139),"",P139)&amp; IF(ISERROR(Q139),"",Q139)&amp; IF(ISERROR(R139),"",R139)&amp; IF(ISERROR(S139),"",S139)&amp; IF(ISERROR(T139),"",T139)&amp; IF(ISERROR(U139),"",U139)&amp;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IF(ISERROR(AG139),"",AG139)&amp; IF(ISERROR(AH139),"",AH139)&amp; IF(ISERROR(AI139),"",AI139)&amp; IF(ISERROR(AJ139),"",AJ139)</f>
        <v/>
      </c>
      <c r="N139" s="10" t="str">
        <f t="shared" ref="N139:N202" si="66">IF(AND(VLOOKUP(ROW()-9,A:K,8,0) &lt;&gt; "1749",VLOOKUP(ROW()-9,A:K,8,0) &lt;&gt;"1750",VLOOKUP(ROW()-9,A:K,8,0) &amp;VLOOKUP(ROW()-9,A:K,9,0)&lt;&gt;"5330"),"",IF($N$8=TRUE,"","GL 1749/1750 must have an offset account GL 5330. "))</f>
        <v/>
      </c>
      <c r="O139" s="10" t="str">
        <f t="shared" si="48"/>
        <v/>
      </c>
      <c r="P139" s="10" t="str">
        <f t="shared" si="49"/>
        <v/>
      </c>
      <c r="Q139" s="10" t="str">
        <f t="shared" si="50"/>
        <v/>
      </c>
      <c r="R139" s="1" t="str">
        <f t="shared" si="51"/>
        <v/>
      </c>
      <c r="S139" s="1" t="str">
        <f t="shared" si="52"/>
        <v/>
      </c>
      <c r="T139" s="1" t="str">
        <f t="shared" si="53"/>
        <v/>
      </c>
      <c r="U139" s="1" t="str">
        <f t="shared" si="54"/>
        <v/>
      </c>
      <c r="V139" t="str">
        <f t="shared" si="55"/>
        <v/>
      </c>
      <c r="W139" s="10" t="str">
        <f t="shared" si="56"/>
        <v/>
      </c>
      <c r="X139" s="10" t="str">
        <f t="shared" si="57"/>
        <v/>
      </c>
      <c r="Y139" s="10" t="str">
        <f t="shared" si="58"/>
        <v/>
      </c>
      <c r="Z139" s="10" t="str">
        <f t="shared" si="59"/>
        <v/>
      </c>
      <c r="AA139" s="10" t="str">
        <f t="shared" si="60"/>
        <v/>
      </c>
      <c r="AB139" s="10" t="str">
        <f t="shared" si="61"/>
        <v/>
      </c>
      <c r="AC139" s="10" t="str">
        <f t="shared" ref="AC139:AC202" si="67">IF(AND(VLOOKUP(ROW()-9,A:K,10,0)="",VLOOKUP(ROW()-9,A:K,6,0)=""),"",IF(VLOOKUP(ROW()-9,A:K,10,0)&gt;=VLOOKUP(ROW()-9,A:K,6,0),"","Encumbrance amount must be equal to or less than the accrual amount. "))</f>
        <v/>
      </c>
      <c r="AD139" s="10" t="str">
        <f t="shared" si="62"/>
        <v/>
      </c>
      <c r="AE139" s="10" t="str">
        <f t="shared" si="63"/>
        <v/>
      </c>
      <c r="AF139" s="10" t="str">
        <f t="shared" ref="AF139:AF202" si="6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39" s="10" t="str">
        <f t="shared" ref="AG139:AG202" si="6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39" s="10" t="str">
        <f t="shared" ref="AH139:AH202" si="7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39" s="10" t="str">
        <f t="shared" si="64"/>
        <v/>
      </c>
      <c r="AJ139" s="10" t="str">
        <f t="shared" ref="AJ139:AJ202" si="71">IF(AND(OR(VLOOKUP(ROW()-9,A:K,8,0)="1420",VLOOKUP(ROW()-9,A:K,8,0)="3115"),VLOOKUP(ROW()-9,A:K,10,0)&gt;0),IF(VLOOKUP(ROW()-9,A:K,9,0)=$F$5,"Subsidiary must be agency number. ",""),"")</f>
        <v/>
      </c>
    </row>
    <row r="140" spans="1:36" ht="22.5" customHeight="1" x14ac:dyDescent="0.2">
      <c r="A140" s="94">
        <v>131</v>
      </c>
      <c r="B140" s="114"/>
      <c r="C140" s="101"/>
      <c r="D140" s="101"/>
      <c r="E140" s="102"/>
      <c r="F140" s="80"/>
      <c r="G140" s="81"/>
      <c r="H140" s="81"/>
      <c r="I140" s="81"/>
      <c r="J140" s="80"/>
      <c r="K140" s="81"/>
      <c r="L140" s="3"/>
      <c r="M140" s="10" t="str">
        <f t="shared" si="65"/>
        <v/>
      </c>
      <c r="N140" s="10" t="str">
        <f t="shared" si="66"/>
        <v/>
      </c>
      <c r="O140" s="10" t="str">
        <f t="shared" si="48"/>
        <v/>
      </c>
      <c r="P140" s="10" t="str">
        <f t="shared" si="49"/>
        <v/>
      </c>
      <c r="Q140" s="10" t="str">
        <f t="shared" si="50"/>
        <v/>
      </c>
      <c r="R140" s="1" t="str">
        <f t="shared" si="51"/>
        <v/>
      </c>
      <c r="S140" s="1" t="str">
        <f t="shared" si="52"/>
        <v/>
      </c>
      <c r="T140" s="1" t="str">
        <f t="shared" si="53"/>
        <v/>
      </c>
      <c r="U140" s="1" t="str">
        <f t="shared" si="54"/>
        <v/>
      </c>
      <c r="V140" t="str">
        <f t="shared" si="55"/>
        <v/>
      </c>
      <c r="W140" s="10" t="str">
        <f t="shared" si="56"/>
        <v/>
      </c>
      <c r="X140" s="10" t="str">
        <f t="shared" si="57"/>
        <v/>
      </c>
      <c r="Y140" s="10" t="str">
        <f t="shared" si="58"/>
        <v/>
      </c>
      <c r="Z140" s="10" t="str">
        <f t="shared" si="59"/>
        <v/>
      </c>
      <c r="AA140" s="10" t="str">
        <f t="shared" si="60"/>
        <v/>
      </c>
      <c r="AB140" s="10" t="str">
        <f t="shared" si="61"/>
        <v/>
      </c>
      <c r="AC140" s="10" t="str">
        <f t="shared" si="67"/>
        <v/>
      </c>
      <c r="AD140" s="10" t="str">
        <f t="shared" si="62"/>
        <v/>
      </c>
      <c r="AE140" s="10" t="str">
        <f t="shared" si="63"/>
        <v/>
      </c>
      <c r="AF140" s="10" t="str">
        <f t="shared" si="68"/>
        <v/>
      </c>
      <c r="AG140" s="10" t="str">
        <f t="shared" si="69"/>
        <v/>
      </c>
      <c r="AH140" s="10" t="str">
        <f t="shared" si="70"/>
        <v/>
      </c>
      <c r="AI140" s="10" t="str">
        <f t="shared" si="64"/>
        <v/>
      </c>
      <c r="AJ140" s="10" t="str">
        <f t="shared" si="71"/>
        <v/>
      </c>
    </row>
    <row r="141" spans="1:36" ht="22.5" customHeight="1" x14ac:dyDescent="0.2">
      <c r="A141" s="94">
        <v>132</v>
      </c>
      <c r="B141" s="114"/>
      <c r="C141" s="101"/>
      <c r="D141" s="101"/>
      <c r="E141" s="102"/>
      <c r="F141" s="82"/>
      <c r="G141" s="81"/>
      <c r="H141" s="81"/>
      <c r="I141" s="81"/>
      <c r="J141" s="80"/>
      <c r="K141" s="81"/>
      <c r="L141" s="3"/>
      <c r="M141" s="10" t="str">
        <f t="shared" si="65"/>
        <v/>
      </c>
      <c r="N141" s="10" t="str">
        <f t="shared" si="66"/>
        <v/>
      </c>
      <c r="O141" s="10" t="str">
        <f t="shared" si="48"/>
        <v/>
      </c>
      <c r="P141" s="10" t="str">
        <f t="shared" si="49"/>
        <v/>
      </c>
      <c r="Q141" s="10" t="str">
        <f t="shared" si="50"/>
        <v/>
      </c>
      <c r="R141" s="1" t="str">
        <f t="shared" si="51"/>
        <v/>
      </c>
      <c r="S141" s="1" t="str">
        <f t="shared" si="52"/>
        <v/>
      </c>
      <c r="T141" s="1" t="str">
        <f t="shared" si="53"/>
        <v/>
      </c>
      <c r="U141" s="1" t="str">
        <f t="shared" si="54"/>
        <v/>
      </c>
      <c r="V141" t="str">
        <f t="shared" si="55"/>
        <v/>
      </c>
      <c r="W141" s="10" t="str">
        <f t="shared" si="56"/>
        <v/>
      </c>
      <c r="X141" s="10" t="str">
        <f t="shared" si="57"/>
        <v/>
      </c>
      <c r="Y141" s="10" t="str">
        <f t="shared" si="58"/>
        <v/>
      </c>
      <c r="Z141" s="10" t="str">
        <f t="shared" si="59"/>
        <v/>
      </c>
      <c r="AA141" s="10" t="str">
        <f t="shared" si="60"/>
        <v/>
      </c>
      <c r="AB141" s="10" t="str">
        <f t="shared" si="61"/>
        <v/>
      </c>
      <c r="AC141" s="10" t="str">
        <f t="shared" si="67"/>
        <v/>
      </c>
      <c r="AD141" s="10" t="str">
        <f t="shared" si="62"/>
        <v/>
      </c>
      <c r="AE141" s="10" t="str">
        <f t="shared" si="63"/>
        <v/>
      </c>
      <c r="AF141" s="10" t="str">
        <f t="shared" si="68"/>
        <v/>
      </c>
      <c r="AG141" s="10" t="str">
        <f t="shared" si="69"/>
        <v/>
      </c>
      <c r="AH141" s="10" t="str">
        <f t="shared" si="70"/>
        <v/>
      </c>
      <c r="AI141" s="10" t="str">
        <f t="shared" si="64"/>
        <v/>
      </c>
      <c r="AJ141" s="10" t="str">
        <f t="shared" si="71"/>
        <v/>
      </c>
    </row>
    <row r="142" spans="1:36" ht="22.5" customHeight="1" x14ac:dyDescent="0.2">
      <c r="A142" s="94">
        <v>133</v>
      </c>
      <c r="B142" s="114"/>
      <c r="C142" s="101"/>
      <c r="D142" s="101"/>
      <c r="E142" s="102"/>
      <c r="F142" s="80"/>
      <c r="G142" s="81"/>
      <c r="H142" s="81"/>
      <c r="I142" s="81"/>
      <c r="J142" s="80"/>
      <c r="K142" s="81"/>
      <c r="L142" s="3"/>
      <c r="M142" s="10" t="str">
        <f t="shared" si="65"/>
        <v/>
      </c>
      <c r="N142" s="10" t="str">
        <f t="shared" si="66"/>
        <v/>
      </c>
      <c r="O142" s="10" t="str">
        <f t="shared" si="48"/>
        <v/>
      </c>
      <c r="P142" s="10" t="str">
        <f t="shared" si="49"/>
        <v/>
      </c>
      <c r="Q142" s="10" t="str">
        <f t="shared" si="50"/>
        <v/>
      </c>
      <c r="R142" s="1" t="str">
        <f t="shared" si="51"/>
        <v/>
      </c>
      <c r="S142" s="1" t="str">
        <f t="shared" si="52"/>
        <v/>
      </c>
      <c r="T142" s="1" t="str">
        <f t="shared" si="53"/>
        <v/>
      </c>
      <c r="U142" s="1" t="str">
        <f t="shared" si="54"/>
        <v/>
      </c>
      <c r="V142" t="str">
        <f t="shared" si="55"/>
        <v/>
      </c>
      <c r="W142" s="10" t="str">
        <f t="shared" si="56"/>
        <v/>
      </c>
      <c r="X142" s="10" t="str">
        <f t="shared" si="57"/>
        <v/>
      </c>
      <c r="Y142" s="10" t="str">
        <f t="shared" si="58"/>
        <v/>
      </c>
      <c r="Z142" s="10" t="str">
        <f t="shared" si="59"/>
        <v/>
      </c>
      <c r="AA142" s="10" t="str">
        <f t="shared" si="60"/>
        <v/>
      </c>
      <c r="AB142" s="10" t="str">
        <f t="shared" si="61"/>
        <v/>
      </c>
      <c r="AC142" s="10" t="str">
        <f t="shared" si="67"/>
        <v/>
      </c>
      <c r="AD142" s="10" t="str">
        <f t="shared" si="62"/>
        <v/>
      </c>
      <c r="AE142" s="10" t="str">
        <f t="shared" si="63"/>
        <v/>
      </c>
      <c r="AF142" s="10" t="str">
        <f t="shared" si="68"/>
        <v/>
      </c>
      <c r="AG142" s="10" t="str">
        <f t="shared" si="69"/>
        <v/>
      </c>
      <c r="AH142" s="10" t="str">
        <f t="shared" si="70"/>
        <v/>
      </c>
      <c r="AI142" s="10" t="str">
        <f t="shared" si="64"/>
        <v/>
      </c>
      <c r="AJ142" s="10" t="str">
        <f t="shared" si="71"/>
        <v/>
      </c>
    </row>
    <row r="143" spans="1:36" ht="22.5" customHeight="1" x14ac:dyDescent="0.2">
      <c r="A143" s="94">
        <v>134</v>
      </c>
      <c r="B143" s="114"/>
      <c r="C143" s="101"/>
      <c r="D143" s="101"/>
      <c r="E143" s="102"/>
      <c r="F143" s="80"/>
      <c r="G143" s="81"/>
      <c r="H143" s="81"/>
      <c r="I143" s="81"/>
      <c r="J143" s="80"/>
      <c r="K143" s="81"/>
      <c r="L143" s="3"/>
      <c r="M143" s="10" t="str">
        <f t="shared" si="65"/>
        <v/>
      </c>
      <c r="N143" s="10" t="str">
        <f t="shared" si="66"/>
        <v/>
      </c>
      <c r="O143" s="10" t="str">
        <f t="shared" si="48"/>
        <v/>
      </c>
      <c r="P143" s="10" t="str">
        <f t="shared" si="49"/>
        <v/>
      </c>
      <c r="Q143" s="10" t="str">
        <f t="shared" si="50"/>
        <v/>
      </c>
      <c r="R143" s="1" t="str">
        <f t="shared" si="51"/>
        <v/>
      </c>
      <c r="S143" s="1" t="str">
        <f t="shared" si="52"/>
        <v/>
      </c>
      <c r="T143" s="1" t="str">
        <f t="shared" si="53"/>
        <v/>
      </c>
      <c r="U143" s="1" t="str">
        <f t="shared" si="54"/>
        <v/>
      </c>
      <c r="V143" t="str">
        <f t="shared" si="55"/>
        <v/>
      </c>
      <c r="W143" s="10" t="str">
        <f t="shared" si="56"/>
        <v/>
      </c>
      <c r="X143" s="10" t="str">
        <f t="shared" si="57"/>
        <v/>
      </c>
      <c r="Y143" s="10" t="str">
        <f t="shared" si="58"/>
        <v/>
      </c>
      <c r="Z143" s="10" t="str">
        <f t="shared" si="59"/>
        <v/>
      </c>
      <c r="AA143" s="10" t="str">
        <f t="shared" si="60"/>
        <v/>
      </c>
      <c r="AB143" s="10" t="str">
        <f t="shared" si="61"/>
        <v/>
      </c>
      <c r="AC143" s="10" t="str">
        <f t="shared" si="67"/>
        <v/>
      </c>
      <c r="AD143" s="10" t="str">
        <f t="shared" si="62"/>
        <v/>
      </c>
      <c r="AE143" s="10" t="str">
        <f t="shared" si="63"/>
        <v/>
      </c>
      <c r="AF143" s="10" t="str">
        <f t="shared" si="68"/>
        <v/>
      </c>
      <c r="AG143" s="10" t="str">
        <f t="shared" si="69"/>
        <v/>
      </c>
      <c r="AH143" s="10" t="str">
        <f t="shared" si="70"/>
        <v/>
      </c>
      <c r="AI143" s="10" t="str">
        <f t="shared" si="64"/>
        <v/>
      </c>
      <c r="AJ143" s="10" t="str">
        <f t="shared" si="71"/>
        <v/>
      </c>
    </row>
    <row r="144" spans="1:36" ht="22.5" customHeight="1" x14ac:dyDescent="0.2">
      <c r="A144" s="94">
        <v>135</v>
      </c>
      <c r="B144" s="114"/>
      <c r="C144" s="101"/>
      <c r="D144" s="101"/>
      <c r="E144" s="102"/>
      <c r="F144" s="80"/>
      <c r="G144" s="81"/>
      <c r="H144" s="81"/>
      <c r="I144" s="81"/>
      <c r="J144" s="80"/>
      <c r="K144" s="81"/>
      <c r="L144" s="3"/>
      <c r="M144" s="10" t="str">
        <f t="shared" si="65"/>
        <v/>
      </c>
      <c r="N144" s="10" t="str">
        <f t="shared" si="66"/>
        <v/>
      </c>
      <c r="O144" s="10" t="str">
        <f t="shared" si="48"/>
        <v/>
      </c>
      <c r="P144" s="10" t="str">
        <f t="shared" si="49"/>
        <v/>
      </c>
      <c r="Q144" s="10" t="str">
        <f t="shared" si="50"/>
        <v/>
      </c>
      <c r="R144" s="1" t="str">
        <f t="shared" si="51"/>
        <v/>
      </c>
      <c r="S144" s="1" t="str">
        <f t="shared" si="52"/>
        <v/>
      </c>
      <c r="T144" s="1" t="str">
        <f t="shared" si="53"/>
        <v/>
      </c>
      <c r="U144" s="1" t="str">
        <f t="shared" si="54"/>
        <v/>
      </c>
      <c r="V144" t="str">
        <f t="shared" si="55"/>
        <v/>
      </c>
      <c r="W144" s="10" t="str">
        <f t="shared" si="56"/>
        <v/>
      </c>
      <c r="X144" s="10" t="str">
        <f t="shared" si="57"/>
        <v/>
      </c>
      <c r="Y144" s="10" t="str">
        <f t="shared" si="58"/>
        <v/>
      </c>
      <c r="Z144" s="10" t="str">
        <f t="shared" si="59"/>
        <v/>
      </c>
      <c r="AA144" s="10" t="str">
        <f t="shared" si="60"/>
        <v/>
      </c>
      <c r="AB144" s="10" t="str">
        <f t="shared" si="61"/>
        <v/>
      </c>
      <c r="AC144" s="10" t="str">
        <f t="shared" si="67"/>
        <v/>
      </c>
      <c r="AD144" s="10" t="str">
        <f t="shared" si="62"/>
        <v/>
      </c>
      <c r="AE144" s="10" t="str">
        <f t="shared" si="63"/>
        <v/>
      </c>
      <c r="AF144" s="10" t="str">
        <f t="shared" si="68"/>
        <v/>
      </c>
      <c r="AG144" s="10" t="str">
        <f t="shared" si="69"/>
        <v/>
      </c>
      <c r="AH144" s="10" t="str">
        <f t="shared" si="70"/>
        <v/>
      </c>
      <c r="AI144" s="10" t="str">
        <f t="shared" si="64"/>
        <v/>
      </c>
      <c r="AJ144" s="10" t="str">
        <f t="shared" si="71"/>
        <v/>
      </c>
    </row>
    <row r="145" spans="1:36" ht="22.5" customHeight="1" x14ac:dyDescent="0.2">
      <c r="A145" s="94">
        <v>136</v>
      </c>
      <c r="B145" s="114"/>
      <c r="C145" s="101"/>
      <c r="D145" s="101"/>
      <c r="E145" s="102"/>
      <c r="F145" s="80"/>
      <c r="G145" s="81"/>
      <c r="H145" s="81"/>
      <c r="I145" s="81"/>
      <c r="J145" s="80"/>
      <c r="K145" s="81"/>
      <c r="L145" s="3"/>
      <c r="M145" s="10" t="str">
        <f t="shared" si="65"/>
        <v/>
      </c>
      <c r="N145" s="10" t="str">
        <f t="shared" si="66"/>
        <v/>
      </c>
      <c r="O145" s="10" t="str">
        <f t="shared" si="48"/>
        <v/>
      </c>
      <c r="P145" s="10" t="str">
        <f t="shared" si="49"/>
        <v/>
      </c>
      <c r="Q145" s="10" t="str">
        <f t="shared" si="50"/>
        <v/>
      </c>
      <c r="R145" s="1" t="str">
        <f t="shared" si="51"/>
        <v/>
      </c>
      <c r="S145" s="1" t="str">
        <f t="shared" si="52"/>
        <v/>
      </c>
      <c r="T145" s="1" t="str">
        <f t="shared" si="53"/>
        <v/>
      </c>
      <c r="U145" s="1" t="str">
        <f t="shared" si="54"/>
        <v/>
      </c>
      <c r="V145" t="str">
        <f t="shared" si="55"/>
        <v/>
      </c>
      <c r="W145" s="10" t="str">
        <f t="shared" si="56"/>
        <v/>
      </c>
      <c r="X145" s="10" t="str">
        <f t="shared" si="57"/>
        <v/>
      </c>
      <c r="Y145" s="10" t="str">
        <f t="shared" si="58"/>
        <v/>
      </c>
      <c r="Z145" s="10" t="str">
        <f t="shared" si="59"/>
        <v/>
      </c>
      <c r="AA145" s="10" t="str">
        <f t="shared" si="60"/>
        <v/>
      </c>
      <c r="AB145" s="10" t="str">
        <f t="shared" si="61"/>
        <v/>
      </c>
      <c r="AC145" s="10" t="str">
        <f t="shared" si="67"/>
        <v/>
      </c>
      <c r="AD145" s="10" t="str">
        <f t="shared" si="62"/>
        <v/>
      </c>
      <c r="AE145" s="10" t="str">
        <f t="shared" si="63"/>
        <v/>
      </c>
      <c r="AF145" s="10" t="str">
        <f t="shared" si="68"/>
        <v/>
      </c>
      <c r="AG145" s="10" t="str">
        <f t="shared" si="69"/>
        <v/>
      </c>
      <c r="AH145" s="10" t="str">
        <f t="shared" si="70"/>
        <v/>
      </c>
      <c r="AI145" s="10" t="str">
        <f t="shared" si="64"/>
        <v/>
      </c>
      <c r="AJ145" s="10" t="str">
        <f t="shared" si="71"/>
        <v/>
      </c>
    </row>
    <row r="146" spans="1:36" ht="22.5" customHeight="1" x14ac:dyDescent="0.2">
      <c r="A146" s="94">
        <v>137</v>
      </c>
      <c r="B146" s="114"/>
      <c r="C146" s="101"/>
      <c r="D146" s="101"/>
      <c r="E146" s="102"/>
      <c r="F146" s="80"/>
      <c r="G146" s="81"/>
      <c r="H146" s="81"/>
      <c r="I146" s="81"/>
      <c r="J146" s="80"/>
      <c r="K146" s="81"/>
      <c r="L146" s="3"/>
      <c r="M146" s="10" t="str">
        <f t="shared" si="65"/>
        <v/>
      </c>
      <c r="N146" s="10" t="str">
        <f t="shared" si="66"/>
        <v/>
      </c>
      <c r="O146" s="10" t="str">
        <f t="shared" si="48"/>
        <v/>
      </c>
      <c r="P146" s="10" t="str">
        <f t="shared" si="49"/>
        <v/>
      </c>
      <c r="Q146" s="10" t="str">
        <f t="shared" si="50"/>
        <v/>
      </c>
      <c r="R146" s="1" t="str">
        <f t="shared" si="51"/>
        <v/>
      </c>
      <c r="S146" s="1" t="str">
        <f t="shared" si="52"/>
        <v/>
      </c>
      <c r="T146" s="1" t="str">
        <f t="shared" si="53"/>
        <v/>
      </c>
      <c r="U146" s="1" t="str">
        <f t="shared" si="54"/>
        <v/>
      </c>
      <c r="V146" t="str">
        <f t="shared" si="55"/>
        <v/>
      </c>
      <c r="W146" s="10" t="str">
        <f t="shared" si="56"/>
        <v/>
      </c>
      <c r="X146" s="10" t="str">
        <f t="shared" si="57"/>
        <v/>
      </c>
      <c r="Y146" s="10" t="str">
        <f t="shared" si="58"/>
        <v/>
      </c>
      <c r="Z146" s="10" t="str">
        <f t="shared" si="59"/>
        <v/>
      </c>
      <c r="AA146" s="10" t="str">
        <f t="shared" si="60"/>
        <v/>
      </c>
      <c r="AB146" s="10" t="str">
        <f t="shared" si="61"/>
        <v/>
      </c>
      <c r="AC146" s="10" t="str">
        <f t="shared" si="67"/>
        <v/>
      </c>
      <c r="AD146" s="10" t="str">
        <f t="shared" si="62"/>
        <v/>
      </c>
      <c r="AE146" s="10" t="str">
        <f t="shared" si="63"/>
        <v/>
      </c>
      <c r="AF146" s="10" t="str">
        <f t="shared" si="68"/>
        <v/>
      </c>
      <c r="AG146" s="10" t="str">
        <f t="shared" si="69"/>
        <v/>
      </c>
      <c r="AH146" s="10" t="str">
        <f t="shared" si="70"/>
        <v/>
      </c>
      <c r="AI146" s="10" t="str">
        <f t="shared" si="64"/>
        <v/>
      </c>
      <c r="AJ146" s="10" t="str">
        <f t="shared" si="71"/>
        <v/>
      </c>
    </row>
    <row r="147" spans="1:36" ht="22.5" customHeight="1" x14ac:dyDescent="0.2">
      <c r="A147" s="94">
        <v>138</v>
      </c>
      <c r="B147" s="114"/>
      <c r="C147" s="101"/>
      <c r="D147" s="101"/>
      <c r="E147" s="102"/>
      <c r="F147" s="80"/>
      <c r="G147" s="81"/>
      <c r="H147" s="81"/>
      <c r="I147" s="81"/>
      <c r="J147" s="80"/>
      <c r="K147" s="81"/>
      <c r="L147" s="3"/>
      <c r="M147" s="10" t="str">
        <f t="shared" si="65"/>
        <v/>
      </c>
      <c r="N147" s="10" t="str">
        <f t="shared" si="66"/>
        <v/>
      </c>
      <c r="O147" s="10" t="str">
        <f t="shared" si="48"/>
        <v/>
      </c>
      <c r="P147" s="10" t="str">
        <f t="shared" si="49"/>
        <v/>
      </c>
      <c r="Q147" s="10" t="str">
        <f t="shared" si="50"/>
        <v/>
      </c>
      <c r="R147" s="1" t="str">
        <f t="shared" si="51"/>
        <v/>
      </c>
      <c r="S147" s="1" t="str">
        <f t="shared" si="52"/>
        <v/>
      </c>
      <c r="T147" s="1" t="str">
        <f t="shared" si="53"/>
        <v/>
      </c>
      <c r="U147" s="1" t="str">
        <f t="shared" si="54"/>
        <v/>
      </c>
      <c r="V147" t="str">
        <f t="shared" si="55"/>
        <v/>
      </c>
      <c r="W147" s="10" t="str">
        <f t="shared" si="56"/>
        <v/>
      </c>
      <c r="X147" s="10" t="str">
        <f t="shared" si="57"/>
        <v/>
      </c>
      <c r="Y147" s="10" t="str">
        <f t="shared" si="58"/>
        <v/>
      </c>
      <c r="Z147" s="10" t="str">
        <f t="shared" si="59"/>
        <v/>
      </c>
      <c r="AA147" s="10" t="str">
        <f t="shared" si="60"/>
        <v/>
      </c>
      <c r="AB147" s="10" t="str">
        <f t="shared" si="61"/>
        <v/>
      </c>
      <c r="AC147" s="10" t="str">
        <f t="shared" si="67"/>
        <v/>
      </c>
      <c r="AD147" s="10" t="str">
        <f t="shared" si="62"/>
        <v/>
      </c>
      <c r="AE147" s="10" t="str">
        <f t="shared" si="63"/>
        <v/>
      </c>
      <c r="AF147" s="10" t="str">
        <f t="shared" si="68"/>
        <v/>
      </c>
      <c r="AG147" s="10" t="str">
        <f t="shared" si="69"/>
        <v/>
      </c>
      <c r="AH147" s="10" t="str">
        <f t="shared" si="70"/>
        <v/>
      </c>
      <c r="AI147" s="10" t="str">
        <f t="shared" si="64"/>
        <v/>
      </c>
      <c r="AJ147" s="10" t="str">
        <f t="shared" si="71"/>
        <v/>
      </c>
    </row>
    <row r="148" spans="1:36" ht="22.5" customHeight="1" x14ac:dyDescent="0.2">
      <c r="A148" s="94">
        <v>139</v>
      </c>
      <c r="B148" s="114"/>
      <c r="C148" s="101"/>
      <c r="D148" s="101"/>
      <c r="E148" s="102"/>
      <c r="F148" s="80"/>
      <c r="G148" s="81"/>
      <c r="H148" s="81"/>
      <c r="I148" s="81"/>
      <c r="J148" s="80"/>
      <c r="K148" s="81"/>
      <c r="L148" s="3"/>
      <c r="M148" s="10" t="str">
        <f t="shared" si="65"/>
        <v/>
      </c>
      <c r="N148" s="10" t="str">
        <f t="shared" si="66"/>
        <v/>
      </c>
      <c r="O148" s="10" t="str">
        <f t="shared" si="48"/>
        <v/>
      </c>
      <c r="P148" s="10" t="str">
        <f t="shared" si="49"/>
        <v/>
      </c>
      <c r="Q148" s="10" t="str">
        <f t="shared" si="50"/>
        <v/>
      </c>
      <c r="R148" s="1" t="str">
        <f t="shared" si="51"/>
        <v/>
      </c>
      <c r="S148" s="1" t="str">
        <f t="shared" si="52"/>
        <v/>
      </c>
      <c r="T148" s="1" t="str">
        <f t="shared" si="53"/>
        <v/>
      </c>
      <c r="U148" s="1" t="str">
        <f t="shared" si="54"/>
        <v/>
      </c>
      <c r="V148" t="str">
        <f t="shared" si="55"/>
        <v/>
      </c>
      <c r="W148" s="10" t="str">
        <f t="shared" si="56"/>
        <v/>
      </c>
      <c r="X148" s="10" t="str">
        <f t="shared" si="57"/>
        <v/>
      </c>
      <c r="Y148" s="10" t="str">
        <f t="shared" si="58"/>
        <v/>
      </c>
      <c r="Z148" s="10" t="str">
        <f t="shared" si="59"/>
        <v/>
      </c>
      <c r="AA148" s="10" t="str">
        <f t="shared" si="60"/>
        <v/>
      </c>
      <c r="AB148" s="10" t="str">
        <f t="shared" si="61"/>
        <v/>
      </c>
      <c r="AC148" s="10" t="str">
        <f t="shared" si="67"/>
        <v/>
      </c>
      <c r="AD148" s="10" t="str">
        <f t="shared" si="62"/>
        <v/>
      </c>
      <c r="AE148" s="10" t="str">
        <f t="shared" si="63"/>
        <v/>
      </c>
      <c r="AF148" s="10" t="str">
        <f t="shared" si="68"/>
        <v/>
      </c>
      <c r="AG148" s="10" t="str">
        <f t="shared" si="69"/>
        <v/>
      </c>
      <c r="AH148" s="10" t="str">
        <f t="shared" si="70"/>
        <v/>
      </c>
      <c r="AI148" s="10" t="str">
        <f t="shared" si="64"/>
        <v/>
      </c>
      <c r="AJ148" s="10" t="str">
        <f t="shared" si="71"/>
        <v/>
      </c>
    </row>
    <row r="149" spans="1:36" ht="22.5" customHeight="1" x14ac:dyDescent="0.2">
      <c r="A149" s="94">
        <v>140</v>
      </c>
      <c r="B149" s="114"/>
      <c r="C149" s="101"/>
      <c r="D149" s="101"/>
      <c r="E149" s="102"/>
      <c r="F149" s="80"/>
      <c r="G149" s="81"/>
      <c r="H149" s="81"/>
      <c r="I149" s="81"/>
      <c r="J149" s="80"/>
      <c r="K149" s="81"/>
      <c r="L149" s="3"/>
      <c r="M149" s="10" t="str">
        <f t="shared" si="65"/>
        <v/>
      </c>
      <c r="N149" s="10" t="str">
        <f t="shared" si="66"/>
        <v/>
      </c>
      <c r="O149" s="10" t="str">
        <f t="shared" si="48"/>
        <v/>
      </c>
      <c r="P149" s="10" t="str">
        <f t="shared" si="49"/>
        <v/>
      </c>
      <c r="Q149" s="10" t="str">
        <f t="shared" si="50"/>
        <v/>
      </c>
      <c r="R149" s="1" t="str">
        <f t="shared" si="51"/>
        <v/>
      </c>
      <c r="S149" s="1" t="str">
        <f t="shared" si="52"/>
        <v/>
      </c>
      <c r="T149" s="1" t="str">
        <f t="shared" si="53"/>
        <v/>
      </c>
      <c r="U149" s="1" t="str">
        <f t="shared" si="54"/>
        <v/>
      </c>
      <c r="V149" t="str">
        <f t="shared" si="55"/>
        <v/>
      </c>
      <c r="W149" s="10" t="str">
        <f t="shared" si="56"/>
        <v/>
      </c>
      <c r="X149" s="10" t="str">
        <f t="shared" si="57"/>
        <v/>
      </c>
      <c r="Y149" s="10" t="str">
        <f t="shared" si="58"/>
        <v/>
      </c>
      <c r="Z149" s="10" t="str">
        <f t="shared" si="59"/>
        <v/>
      </c>
      <c r="AA149" s="10" t="str">
        <f t="shared" si="60"/>
        <v/>
      </c>
      <c r="AB149" s="10" t="str">
        <f t="shared" si="61"/>
        <v/>
      </c>
      <c r="AC149" s="10" t="str">
        <f t="shared" si="67"/>
        <v/>
      </c>
      <c r="AD149" s="10" t="str">
        <f t="shared" si="62"/>
        <v/>
      </c>
      <c r="AE149" s="10" t="str">
        <f t="shared" si="63"/>
        <v/>
      </c>
      <c r="AF149" s="10" t="str">
        <f t="shared" si="68"/>
        <v/>
      </c>
      <c r="AG149" s="10" t="str">
        <f t="shared" si="69"/>
        <v/>
      </c>
      <c r="AH149" s="10" t="str">
        <f t="shared" si="70"/>
        <v/>
      </c>
      <c r="AI149" s="10" t="str">
        <f t="shared" si="64"/>
        <v/>
      </c>
      <c r="AJ149" s="10" t="str">
        <f t="shared" si="71"/>
        <v/>
      </c>
    </row>
    <row r="150" spans="1:36" ht="22.5" customHeight="1" x14ac:dyDescent="0.2">
      <c r="A150" s="94">
        <v>141</v>
      </c>
      <c r="B150" s="114"/>
      <c r="C150" s="101"/>
      <c r="D150" s="101"/>
      <c r="E150" s="102"/>
      <c r="F150" s="80"/>
      <c r="G150" s="81"/>
      <c r="H150" s="81"/>
      <c r="I150" s="81"/>
      <c r="J150" s="80"/>
      <c r="K150" s="81"/>
      <c r="L150" s="3"/>
      <c r="M150" s="10" t="str">
        <f t="shared" si="65"/>
        <v/>
      </c>
      <c r="N150" s="10" t="str">
        <f t="shared" si="66"/>
        <v/>
      </c>
      <c r="O150" s="10" t="str">
        <f t="shared" si="48"/>
        <v/>
      </c>
      <c r="P150" s="10" t="str">
        <f t="shared" si="49"/>
        <v/>
      </c>
      <c r="Q150" s="10" t="str">
        <f t="shared" si="50"/>
        <v/>
      </c>
      <c r="R150" s="1" t="str">
        <f t="shared" si="51"/>
        <v/>
      </c>
      <c r="S150" s="1" t="str">
        <f t="shared" si="52"/>
        <v/>
      </c>
      <c r="T150" s="1" t="str">
        <f t="shared" si="53"/>
        <v/>
      </c>
      <c r="U150" s="1" t="str">
        <f t="shared" si="54"/>
        <v/>
      </c>
      <c r="V150" t="str">
        <f t="shared" si="55"/>
        <v/>
      </c>
      <c r="W150" s="10" t="str">
        <f t="shared" si="56"/>
        <v/>
      </c>
      <c r="X150" s="10" t="str">
        <f t="shared" si="57"/>
        <v/>
      </c>
      <c r="Y150" s="10" t="str">
        <f t="shared" si="58"/>
        <v/>
      </c>
      <c r="Z150" s="10" t="str">
        <f t="shared" si="59"/>
        <v/>
      </c>
      <c r="AA150" s="10" t="str">
        <f t="shared" si="60"/>
        <v/>
      </c>
      <c r="AB150" s="10" t="str">
        <f t="shared" si="61"/>
        <v/>
      </c>
      <c r="AC150" s="10" t="str">
        <f t="shared" si="67"/>
        <v/>
      </c>
      <c r="AD150" s="10" t="str">
        <f t="shared" si="62"/>
        <v/>
      </c>
      <c r="AE150" s="10" t="str">
        <f t="shared" si="63"/>
        <v/>
      </c>
      <c r="AF150" s="10" t="str">
        <f t="shared" si="68"/>
        <v/>
      </c>
      <c r="AG150" s="10" t="str">
        <f t="shared" si="69"/>
        <v/>
      </c>
      <c r="AH150" s="10" t="str">
        <f t="shared" si="70"/>
        <v/>
      </c>
      <c r="AI150" s="10" t="str">
        <f t="shared" si="64"/>
        <v/>
      </c>
      <c r="AJ150" s="10" t="str">
        <f t="shared" si="71"/>
        <v/>
      </c>
    </row>
    <row r="151" spans="1:36" ht="22.5" customHeight="1" x14ac:dyDescent="0.2">
      <c r="A151" s="94">
        <v>142</v>
      </c>
      <c r="B151" s="114"/>
      <c r="C151" s="101"/>
      <c r="D151" s="101"/>
      <c r="E151" s="102"/>
      <c r="F151" s="80"/>
      <c r="G151" s="81"/>
      <c r="H151" s="81"/>
      <c r="I151" s="81"/>
      <c r="J151" s="80"/>
      <c r="K151" s="81"/>
      <c r="L151" s="3"/>
      <c r="M151" s="10" t="str">
        <f t="shared" si="65"/>
        <v/>
      </c>
      <c r="N151" s="10" t="str">
        <f t="shared" si="66"/>
        <v/>
      </c>
      <c r="O151" s="10" t="str">
        <f t="shared" si="48"/>
        <v/>
      </c>
      <c r="P151" s="10" t="str">
        <f t="shared" si="49"/>
        <v/>
      </c>
      <c r="Q151" s="10" t="str">
        <f t="shared" si="50"/>
        <v/>
      </c>
      <c r="R151" s="1" t="str">
        <f t="shared" si="51"/>
        <v/>
      </c>
      <c r="S151" s="1" t="str">
        <f t="shared" si="52"/>
        <v/>
      </c>
      <c r="T151" s="1" t="str">
        <f t="shared" si="53"/>
        <v/>
      </c>
      <c r="U151" s="1" t="str">
        <f t="shared" si="54"/>
        <v/>
      </c>
      <c r="V151" t="str">
        <f t="shared" si="55"/>
        <v/>
      </c>
      <c r="W151" s="10" t="str">
        <f t="shared" si="56"/>
        <v/>
      </c>
      <c r="X151" s="10" t="str">
        <f t="shared" si="57"/>
        <v/>
      </c>
      <c r="Y151" s="10" t="str">
        <f t="shared" si="58"/>
        <v/>
      </c>
      <c r="Z151" s="10" t="str">
        <f t="shared" si="59"/>
        <v/>
      </c>
      <c r="AA151" s="10" t="str">
        <f t="shared" si="60"/>
        <v/>
      </c>
      <c r="AB151" s="10" t="str">
        <f t="shared" si="61"/>
        <v/>
      </c>
      <c r="AC151" s="10" t="str">
        <f t="shared" si="67"/>
        <v/>
      </c>
      <c r="AD151" s="10" t="str">
        <f t="shared" si="62"/>
        <v/>
      </c>
      <c r="AE151" s="10" t="str">
        <f t="shared" si="63"/>
        <v/>
      </c>
      <c r="AF151" s="10" t="str">
        <f t="shared" si="68"/>
        <v/>
      </c>
      <c r="AG151" s="10" t="str">
        <f t="shared" si="69"/>
        <v/>
      </c>
      <c r="AH151" s="10" t="str">
        <f t="shared" si="70"/>
        <v/>
      </c>
      <c r="AI151" s="10" t="str">
        <f t="shared" si="64"/>
        <v/>
      </c>
      <c r="AJ151" s="10" t="str">
        <f t="shared" si="71"/>
        <v/>
      </c>
    </row>
    <row r="152" spans="1:36" ht="22.5" customHeight="1" x14ac:dyDescent="0.2">
      <c r="A152" s="94">
        <v>143</v>
      </c>
      <c r="B152" s="114"/>
      <c r="C152" s="101"/>
      <c r="D152" s="101"/>
      <c r="E152" s="102"/>
      <c r="F152" s="80"/>
      <c r="G152" s="81"/>
      <c r="H152" s="81"/>
      <c r="I152" s="81"/>
      <c r="J152" s="80"/>
      <c r="K152" s="81"/>
      <c r="L152" s="3"/>
      <c r="M152" s="10" t="str">
        <f t="shared" si="65"/>
        <v/>
      </c>
      <c r="N152" s="10" t="str">
        <f t="shared" si="66"/>
        <v/>
      </c>
      <c r="O152" s="10" t="str">
        <f t="shared" si="48"/>
        <v/>
      </c>
      <c r="P152" s="10" t="str">
        <f t="shared" si="49"/>
        <v/>
      </c>
      <c r="Q152" s="10" t="str">
        <f t="shared" si="50"/>
        <v/>
      </c>
      <c r="R152" s="1" t="str">
        <f t="shared" si="51"/>
        <v/>
      </c>
      <c r="S152" s="1" t="str">
        <f t="shared" si="52"/>
        <v/>
      </c>
      <c r="T152" s="1" t="str">
        <f t="shared" si="53"/>
        <v/>
      </c>
      <c r="U152" s="1" t="str">
        <f t="shared" si="54"/>
        <v/>
      </c>
      <c r="V152" t="str">
        <f t="shared" si="55"/>
        <v/>
      </c>
      <c r="W152" s="10" t="str">
        <f t="shared" si="56"/>
        <v/>
      </c>
      <c r="X152" s="10" t="str">
        <f t="shared" si="57"/>
        <v/>
      </c>
      <c r="Y152" s="10" t="str">
        <f t="shared" si="58"/>
        <v/>
      </c>
      <c r="Z152" s="10" t="str">
        <f t="shared" si="59"/>
        <v/>
      </c>
      <c r="AA152" s="10" t="str">
        <f t="shared" si="60"/>
        <v/>
      </c>
      <c r="AB152" s="10" t="str">
        <f t="shared" si="61"/>
        <v/>
      </c>
      <c r="AC152" s="10" t="str">
        <f t="shared" si="67"/>
        <v/>
      </c>
      <c r="AD152" s="10" t="str">
        <f t="shared" si="62"/>
        <v/>
      </c>
      <c r="AE152" s="10" t="str">
        <f t="shared" si="63"/>
        <v/>
      </c>
      <c r="AF152" s="10" t="str">
        <f t="shared" si="68"/>
        <v/>
      </c>
      <c r="AG152" s="10" t="str">
        <f t="shared" si="69"/>
        <v/>
      </c>
      <c r="AH152" s="10" t="str">
        <f t="shared" si="70"/>
        <v/>
      </c>
      <c r="AI152" s="10" t="str">
        <f t="shared" si="64"/>
        <v/>
      </c>
      <c r="AJ152" s="10" t="str">
        <f t="shared" si="71"/>
        <v/>
      </c>
    </row>
    <row r="153" spans="1:36" ht="22.5" customHeight="1" x14ac:dyDescent="0.2">
      <c r="A153" s="94">
        <v>144</v>
      </c>
      <c r="B153" s="114"/>
      <c r="C153" s="101"/>
      <c r="D153" s="101"/>
      <c r="E153" s="102"/>
      <c r="F153" s="80"/>
      <c r="G153" s="81"/>
      <c r="H153" s="81"/>
      <c r="I153" s="81"/>
      <c r="J153" s="80"/>
      <c r="K153" s="81"/>
      <c r="L153" s="3"/>
      <c r="M153" s="10" t="str">
        <f t="shared" si="65"/>
        <v/>
      </c>
      <c r="N153" s="10" t="str">
        <f t="shared" si="66"/>
        <v/>
      </c>
      <c r="O153" s="10" t="str">
        <f t="shared" si="48"/>
        <v/>
      </c>
      <c r="P153" s="10" t="str">
        <f t="shared" si="49"/>
        <v/>
      </c>
      <c r="Q153" s="10" t="str">
        <f t="shared" si="50"/>
        <v/>
      </c>
      <c r="R153" s="1" t="str">
        <f t="shared" si="51"/>
        <v/>
      </c>
      <c r="S153" s="1" t="str">
        <f t="shared" si="52"/>
        <v/>
      </c>
      <c r="T153" s="1" t="str">
        <f t="shared" si="53"/>
        <v/>
      </c>
      <c r="U153" s="1" t="str">
        <f t="shared" si="54"/>
        <v/>
      </c>
      <c r="V153" t="str">
        <f t="shared" si="55"/>
        <v/>
      </c>
      <c r="W153" s="10" t="str">
        <f t="shared" si="56"/>
        <v/>
      </c>
      <c r="X153" s="10" t="str">
        <f t="shared" si="57"/>
        <v/>
      </c>
      <c r="Y153" s="10" t="str">
        <f t="shared" si="58"/>
        <v/>
      </c>
      <c r="Z153" s="10" t="str">
        <f t="shared" si="59"/>
        <v/>
      </c>
      <c r="AA153" s="10" t="str">
        <f t="shared" si="60"/>
        <v/>
      </c>
      <c r="AB153" s="10" t="str">
        <f t="shared" si="61"/>
        <v/>
      </c>
      <c r="AC153" s="10" t="str">
        <f t="shared" si="67"/>
        <v/>
      </c>
      <c r="AD153" s="10" t="str">
        <f t="shared" si="62"/>
        <v/>
      </c>
      <c r="AE153" s="10" t="str">
        <f t="shared" si="63"/>
        <v/>
      </c>
      <c r="AF153" s="10" t="str">
        <f t="shared" si="68"/>
        <v/>
      </c>
      <c r="AG153" s="10" t="str">
        <f t="shared" si="69"/>
        <v/>
      </c>
      <c r="AH153" s="10" t="str">
        <f t="shared" si="70"/>
        <v/>
      </c>
      <c r="AI153" s="10" t="str">
        <f t="shared" si="64"/>
        <v/>
      </c>
      <c r="AJ153" s="10" t="str">
        <f t="shared" si="71"/>
        <v/>
      </c>
    </row>
    <row r="154" spans="1:36" ht="22.5" customHeight="1" x14ac:dyDescent="0.2">
      <c r="A154" s="94">
        <v>145</v>
      </c>
      <c r="B154" s="114"/>
      <c r="C154" s="101"/>
      <c r="D154" s="101"/>
      <c r="E154" s="102"/>
      <c r="F154" s="80"/>
      <c r="G154" s="81"/>
      <c r="H154" s="81"/>
      <c r="I154" s="81"/>
      <c r="J154" s="80"/>
      <c r="K154" s="81"/>
      <c r="L154" s="3"/>
      <c r="M154" s="10" t="str">
        <f t="shared" si="65"/>
        <v/>
      </c>
      <c r="N154" s="10" t="str">
        <f t="shared" si="66"/>
        <v/>
      </c>
      <c r="O154" s="10" t="str">
        <f t="shared" si="48"/>
        <v/>
      </c>
      <c r="P154" s="10" t="str">
        <f t="shared" si="49"/>
        <v/>
      </c>
      <c r="Q154" s="10" t="str">
        <f t="shared" si="50"/>
        <v/>
      </c>
      <c r="R154" s="1" t="str">
        <f t="shared" si="51"/>
        <v/>
      </c>
      <c r="S154" s="1" t="str">
        <f t="shared" si="52"/>
        <v/>
      </c>
      <c r="T154" s="1" t="str">
        <f t="shared" si="53"/>
        <v/>
      </c>
      <c r="U154" s="1" t="str">
        <f t="shared" si="54"/>
        <v/>
      </c>
      <c r="V154" t="str">
        <f t="shared" si="55"/>
        <v/>
      </c>
      <c r="W154" s="10" t="str">
        <f t="shared" si="56"/>
        <v/>
      </c>
      <c r="X154" s="10" t="str">
        <f t="shared" si="57"/>
        <v/>
      </c>
      <c r="Y154" s="10" t="str">
        <f t="shared" si="58"/>
        <v/>
      </c>
      <c r="Z154" s="10" t="str">
        <f t="shared" si="59"/>
        <v/>
      </c>
      <c r="AA154" s="10" t="str">
        <f t="shared" si="60"/>
        <v/>
      </c>
      <c r="AB154" s="10" t="str">
        <f t="shared" si="61"/>
        <v/>
      </c>
      <c r="AC154" s="10" t="str">
        <f t="shared" si="67"/>
        <v/>
      </c>
      <c r="AD154" s="10" t="str">
        <f t="shared" si="62"/>
        <v/>
      </c>
      <c r="AE154" s="10" t="str">
        <f t="shared" si="63"/>
        <v/>
      </c>
      <c r="AF154" s="10" t="str">
        <f t="shared" si="68"/>
        <v/>
      </c>
      <c r="AG154" s="10" t="str">
        <f t="shared" si="69"/>
        <v/>
      </c>
      <c r="AH154" s="10" t="str">
        <f t="shared" si="70"/>
        <v/>
      </c>
      <c r="AI154" s="10" t="str">
        <f t="shared" si="64"/>
        <v/>
      </c>
      <c r="AJ154" s="10" t="str">
        <f t="shared" si="71"/>
        <v/>
      </c>
    </row>
    <row r="155" spans="1:36" ht="22.5" customHeight="1" x14ac:dyDescent="0.2">
      <c r="A155" s="94">
        <v>146</v>
      </c>
      <c r="B155" s="114"/>
      <c r="C155" s="101"/>
      <c r="D155" s="101"/>
      <c r="E155" s="102"/>
      <c r="F155" s="82"/>
      <c r="G155" s="81"/>
      <c r="H155" s="81"/>
      <c r="I155" s="81"/>
      <c r="J155" s="80"/>
      <c r="K155" s="81"/>
      <c r="L155" s="3"/>
      <c r="M155" s="10" t="str">
        <f t="shared" si="65"/>
        <v/>
      </c>
      <c r="N155" s="10" t="str">
        <f t="shared" si="66"/>
        <v/>
      </c>
      <c r="O155" s="10" t="str">
        <f t="shared" si="48"/>
        <v/>
      </c>
      <c r="P155" s="10" t="str">
        <f t="shared" si="49"/>
        <v/>
      </c>
      <c r="Q155" s="10" t="str">
        <f t="shared" si="50"/>
        <v/>
      </c>
      <c r="R155" s="1" t="str">
        <f t="shared" si="51"/>
        <v/>
      </c>
      <c r="S155" s="1" t="str">
        <f t="shared" si="52"/>
        <v/>
      </c>
      <c r="T155" s="1" t="str">
        <f t="shared" si="53"/>
        <v/>
      </c>
      <c r="U155" s="1" t="str">
        <f t="shared" si="54"/>
        <v/>
      </c>
      <c r="V155" t="str">
        <f t="shared" si="55"/>
        <v/>
      </c>
      <c r="W155" s="10" t="str">
        <f t="shared" si="56"/>
        <v/>
      </c>
      <c r="X155" s="10" t="str">
        <f t="shared" si="57"/>
        <v/>
      </c>
      <c r="Y155" s="10" t="str">
        <f t="shared" si="58"/>
        <v/>
      </c>
      <c r="Z155" s="10" t="str">
        <f t="shared" si="59"/>
        <v/>
      </c>
      <c r="AA155" s="10" t="str">
        <f t="shared" si="60"/>
        <v/>
      </c>
      <c r="AB155" s="10" t="str">
        <f t="shared" si="61"/>
        <v/>
      </c>
      <c r="AC155" s="10" t="str">
        <f t="shared" si="67"/>
        <v/>
      </c>
      <c r="AD155" s="10" t="str">
        <f t="shared" si="62"/>
        <v/>
      </c>
      <c r="AE155" s="10" t="str">
        <f t="shared" si="63"/>
        <v/>
      </c>
      <c r="AF155" s="10" t="str">
        <f t="shared" si="68"/>
        <v/>
      </c>
      <c r="AG155" s="10" t="str">
        <f t="shared" si="69"/>
        <v/>
      </c>
      <c r="AH155" s="10" t="str">
        <f t="shared" si="70"/>
        <v/>
      </c>
      <c r="AI155" s="10" t="str">
        <f t="shared" si="64"/>
        <v/>
      </c>
      <c r="AJ155" s="10" t="str">
        <f t="shared" si="71"/>
        <v/>
      </c>
    </row>
    <row r="156" spans="1:36" ht="22.5" customHeight="1" x14ac:dyDescent="0.2">
      <c r="A156" s="94">
        <v>147</v>
      </c>
      <c r="B156" s="114"/>
      <c r="C156" s="101"/>
      <c r="D156" s="101"/>
      <c r="E156" s="102"/>
      <c r="F156" s="80"/>
      <c r="G156" s="81"/>
      <c r="H156" s="81"/>
      <c r="I156" s="81"/>
      <c r="J156" s="80"/>
      <c r="K156" s="81"/>
      <c r="L156" s="3"/>
      <c r="M156" s="10" t="str">
        <f t="shared" si="65"/>
        <v/>
      </c>
      <c r="N156" s="10" t="str">
        <f t="shared" si="66"/>
        <v/>
      </c>
      <c r="O156" s="10" t="str">
        <f t="shared" si="48"/>
        <v/>
      </c>
      <c r="P156" s="10" t="str">
        <f t="shared" si="49"/>
        <v/>
      </c>
      <c r="Q156" s="10" t="str">
        <f t="shared" si="50"/>
        <v/>
      </c>
      <c r="R156" s="1" t="str">
        <f t="shared" si="51"/>
        <v/>
      </c>
      <c r="S156" s="1" t="str">
        <f t="shared" si="52"/>
        <v/>
      </c>
      <c r="T156" s="1" t="str">
        <f t="shared" si="53"/>
        <v/>
      </c>
      <c r="U156" s="1" t="str">
        <f t="shared" si="54"/>
        <v/>
      </c>
      <c r="V156" t="str">
        <f t="shared" si="55"/>
        <v/>
      </c>
      <c r="W156" s="10" t="str">
        <f t="shared" si="56"/>
        <v/>
      </c>
      <c r="X156" s="10" t="str">
        <f t="shared" si="57"/>
        <v/>
      </c>
      <c r="Y156" s="10" t="str">
        <f t="shared" si="58"/>
        <v/>
      </c>
      <c r="Z156" s="10" t="str">
        <f t="shared" si="59"/>
        <v/>
      </c>
      <c r="AA156" s="10" t="str">
        <f t="shared" si="60"/>
        <v/>
      </c>
      <c r="AB156" s="10" t="str">
        <f t="shared" si="61"/>
        <v/>
      </c>
      <c r="AC156" s="10" t="str">
        <f t="shared" si="67"/>
        <v/>
      </c>
      <c r="AD156" s="10" t="str">
        <f t="shared" si="62"/>
        <v/>
      </c>
      <c r="AE156" s="10" t="str">
        <f t="shared" si="63"/>
        <v/>
      </c>
      <c r="AF156" s="10" t="str">
        <f t="shared" si="68"/>
        <v/>
      </c>
      <c r="AG156" s="10" t="str">
        <f t="shared" si="69"/>
        <v/>
      </c>
      <c r="AH156" s="10" t="str">
        <f t="shared" si="70"/>
        <v/>
      </c>
      <c r="AI156" s="10" t="str">
        <f t="shared" si="64"/>
        <v/>
      </c>
      <c r="AJ156" s="10" t="str">
        <f t="shared" si="71"/>
        <v/>
      </c>
    </row>
    <row r="157" spans="1:36" ht="22.5" customHeight="1" x14ac:dyDescent="0.2">
      <c r="A157" s="94">
        <v>148</v>
      </c>
      <c r="B157" s="114"/>
      <c r="C157" s="101"/>
      <c r="D157" s="101"/>
      <c r="E157" s="102"/>
      <c r="F157" s="80"/>
      <c r="G157" s="81"/>
      <c r="H157" s="81"/>
      <c r="I157" s="81"/>
      <c r="J157" s="80"/>
      <c r="K157" s="81"/>
      <c r="L157" s="3"/>
      <c r="M157" s="10" t="str">
        <f t="shared" si="65"/>
        <v/>
      </c>
      <c r="N157" s="10" t="str">
        <f t="shared" si="66"/>
        <v/>
      </c>
      <c r="O157" s="10" t="str">
        <f t="shared" si="48"/>
        <v/>
      </c>
      <c r="P157" s="10" t="str">
        <f t="shared" si="49"/>
        <v/>
      </c>
      <c r="Q157" s="10" t="str">
        <f t="shared" si="50"/>
        <v/>
      </c>
      <c r="R157" s="1" t="str">
        <f t="shared" si="51"/>
        <v/>
      </c>
      <c r="S157" s="1" t="str">
        <f t="shared" si="52"/>
        <v/>
      </c>
      <c r="T157" s="1" t="str">
        <f t="shared" si="53"/>
        <v/>
      </c>
      <c r="U157" s="1" t="str">
        <f t="shared" si="54"/>
        <v/>
      </c>
      <c r="V157" t="str">
        <f t="shared" si="55"/>
        <v/>
      </c>
      <c r="W157" s="10" t="str">
        <f t="shared" si="56"/>
        <v/>
      </c>
      <c r="X157" s="10" t="str">
        <f t="shared" si="57"/>
        <v/>
      </c>
      <c r="Y157" s="10" t="str">
        <f t="shared" si="58"/>
        <v/>
      </c>
      <c r="Z157" s="10" t="str">
        <f t="shared" si="59"/>
        <v/>
      </c>
      <c r="AA157" s="10" t="str">
        <f t="shared" si="60"/>
        <v/>
      </c>
      <c r="AB157" s="10" t="str">
        <f t="shared" si="61"/>
        <v/>
      </c>
      <c r="AC157" s="10" t="str">
        <f t="shared" si="67"/>
        <v/>
      </c>
      <c r="AD157" s="10" t="str">
        <f t="shared" si="62"/>
        <v/>
      </c>
      <c r="AE157" s="10" t="str">
        <f t="shared" si="63"/>
        <v/>
      </c>
      <c r="AF157" s="10" t="str">
        <f t="shared" si="68"/>
        <v/>
      </c>
      <c r="AG157" s="10" t="str">
        <f t="shared" si="69"/>
        <v/>
      </c>
      <c r="AH157" s="10" t="str">
        <f t="shared" si="70"/>
        <v/>
      </c>
      <c r="AI157" s="10" t="str">
        <f t="shared" si="64"/>
        <v/>
      </c>
      <c r="AJ157" s="10" t="str">
        <f t="shared" si="71"/>
        <v/>
      </c>
    </row>
    <row r="158" spans="1:36" ht="22.5" customHeight="1" x14ac:dyDescent="0.2">
      <c r="A158" s="94">
        <v>149</v>
      </c>
      <c r="B158" s="114"/>
      <c r="C158" s="101"/>
      <c r="D158" s="101"/>
      <c r="E158" s="102"/>
      <c r="F158" s="80"/>
      <c r="G158" s="81"/>
      <c r="H158" s="81"/>
      <c r="I158" s="81"/>
      <c r="J158" s="80"/>
      <c r="K158" s="81"/>
      <c r="L158" s="3"/>
      <c r="M158" s="10" t="str">
        <f t="shared" si="65"/>
        <v/>
      </c>
      <c r="N158" s="10" t="str">
        <f t="shared" si="66"/>
        <v/>
      </c>
      <c r="O158" s="10" t="str">
        <f t="shared" si="48"/>
        <v/>
      </c>
      <c r="P158" s="10" t="str">
        <f t="shared" si="49"/>
        <v/>
      </c>
      <c r="Q158" s="10" t="str">
        <f t="shared" si="50"/>
        <v/>
      </c>
      <c r="R158" s="1" t="str">
        <f t="shared" si="51"/>
        <v/>
      </c>
      <c r="S158" s="1" t="str">
        <f t="shared" si="52"/>
        <v/>
      </c>
      <c r="T158" s="1" t="str">
        <f t="shared" si="53"/>
        <v/>
      </c>
      <c r="U158" s="1" t="str">
        <f t="shared" si="54"/>
        <v/>
      </c>
      <c r="V158" t="str">
        <f t="shared" si="55"/>
        <v/>
      </c>
      <c r="W158" s="10" t="str">
        <f t="shared" si="56"/>
        <v/>
      </c>
      <c r="X158" s="10" t="str">
        <f t="shared" si="57"/>
        <v/>
      </c>
      <c r="Y158" s="10" t="str">
        <f t="shared" si="58"/>
        <v/>
      </c>
      <c r="Z158" s="10" t="str">
        <f t="shared" si="59"/>
        <v/>
      </c>
      <c r="AA158" s="10" t="str">
        <f t="shared" si="60"/>
        <v/>
      </c>
      <c r="AB158" s="10" t="str">
        <f t="shared" si="61"/>
        <v/>
      </c>
      <c r="AC158" s="10" t="str">
        <f t="shared" si="67"/>
        <v/>
      </c>
      <c r="AD158" s="10" t="str">
        <f t="shared" si="62"/>
        <v/>
      </c>
      <c r="AE158" s="10" t="str">
        <f t="shared" si="63"/>
        <v/>
      </c>
      <c r="AF158" s="10" t="str">
        <f t="shared" si="68"/>
        <v/>
      </c>
      <c r="AG158" s="10" t="str">
        <f t="shared" si="69"/>
        <v/>
      </c>
      <c r="AH158" s="10" t="str">
        <f t="shared" si="70"/>
        <v/>
      </c>
      <c r="AI158" s="10" t="str">
        <f t="shared" si="64"/>
        <v/>
      </c>
      <c r="AJ158" s="10" t="str">
        <f t="shared" si="71"/>
        <v/>
      </c>
    </row>
    <row r="159" spans="1:36" ht="22.5" customHeight="1" x14ac:dyDescent="0.2">
      <c r="A159" s="94">
        <v>150</v>
      </c>
      <c r="B159" s="114"/>
      <c r="C159" s="101"/>
      <c r="D159" s="101"/>
      <c r="E159" s="102"/>
      <c r="F159" s="80"/>
      <c r="G159" s="81"/>
      <c r="H159" s="81"/>
      <c r="I159" s="81"/>
      <c r="J159" s="80"/>
      <c r="K159" s="81"/>
      <c r="L159" s="3"/>
      <c r="M159" s="10" t="str">
        <f t="shared" si="65"/>
        <v/>
      </c>
      <c r="N159" s="10" t="str">
        <f t="shared" si="66"/>
        <v/>
      </c>
      <c r="O159" s="10" t="str">
        <f t="shared" si="48"/>
        <v/>
      </c>
      <c r="P159" s="10" t="str">
        <f t="shared" si="49"/>
        <v/>
      </c>
      <c r="Q159" s="10" t="str">
        <f t="shared" si="50"/>
        <v/>
      </c>
      <c r="R159" s="1" t="str">
        <f t="shared" si="51"/>
        <v/>
      </c>
      <c r="S159" s="1" t="str">
        <f t="shared" si="52"/>
        <v/>
      </c>
      <c r="T159" s="1" t="str">
        <f t="shared" si="53"/>
        <v/>
      </c>
      <c r="U159" s="1" t="str">
        <f t="shared" si="54"/>
        <v/>
      </c>
      <c r="V159" t="str">
        <f t="shared" si="55"/>
        <v/>
      </c>
      <c r="W159" s="10" t="str">
        <f t="shared" si="56"/>
        <v/>
      </c>
      <c r="X159" s="10" t="str">
        <f t="shared" si="57"/>
        <v/>
      </c>
      <c r="Y159" s="10" t="str">
        <f t="shared" si="58"/>
        <v/>
      </c>
      <c r="Z159" s="10" t="str">
        <f t="shared" si="59"/>
        <v/>
      </c>
      <c r="AA159" s="10" t="str">
        <f t="shared" si="60"/>
        <v/>
      </c>
      <c r="AB159" s="10" t="str">
        <f t="shared" si="61"/>
        <v/>
      </c>
      <c r="AC159" s="10" t="str">
        <f t="shared" si="67"/>
        <v/>
      </c>
      <c r="AD159" s="10" t="str">
        <f t="shared" si="62"/>
        <v/>
      </c>
      <c r="AE159" s="10" t="str">
        <f t="shared" si="63"/>
        <v/>
      </c>
      <c r="AF159" s="10" t="str">
        <f t="shared" si="68"/>
        <v/>
      </c>
      <c r="AG159" s="10" t="str">
        <f t="shared" si="69"/>
        <v/>
      </c>
      <c r="AH159" s="10" t="str">
        <f t="shared" si="70"/>
        <v/>
      </c>
      <c r="AI159" s="10" t="str">
        <f t="shared" si="64"/>
        <v/>
      </c>
      <c r="AJ159" s="10" t="str">
        <f t="shared" si="71"/>
        <v/>
      </c>
    </row>
    <row r="160" spans="1:36" ht="22.5" customHeight="1" x14ac:dyDescent="0.2">
      <c r="A160" s="94">
        <v>151</v>
      </c>
      <c r="B160" s="114"/>
      <c r="C160" s="101"/>
      <c r="D160" s="101"/>
      <c r="E160" s="102"/>
      <c r="F160" s="80"/>
      <c r="G160" s="81"/>
      <c r="H160" s="81"/>
      <c r="I160" s="81"/>
      <c r="J160" s="80"/>
      <c r="K160" s="81"/>
      <c r="L160" s="3"/>
      <c r="M160" s="10" t="str">
        <f t="shared" si="65"/>
        <v/>
      </c>
      <c r="N160" s="10" t="str">
        <f t="shared" si="66"/>
        <v/>
      </c>
      <c r="O160" s="10" t="str">
        <f t="shared" si="48"/>
        <v/>
      </c>
      <c r="P160" s="10" t="str">
        <f t="shared" si="49"/>
        <v/>
      </c>
      <c r="Q160" s="10" t="str">
        <f t="shared" si="50"/>
        <v/>
      </c>
      <c r="R160" s="1" t="str">
        <f t="shared" si="51"/>
        <v/>
      </c>
      <c r="S160" s="1" t="str">
        <f t="shared" si="52"/>
        <v/>
      </c>
      <c r="T160" s="1" t="str">
        <f t="shared" si="53"/>
        <v/>
      </c>
      <c r="U160" s="1" t="str">
        <f t="shared" si="54"/>
        <v/>
      </c>
      <c r="V160" t="str">
        <f t="shared" si="55"/>
        <v/>
      </c>
      <c r="W160" s="10" t="str">
        <f t="shared" si="56"/>
        <v/>
      </c>
      <c r="X160" s="10" t="str">
        <f t="shared" si="57"/>
        <v/>
      </c>
      <c r="Y160" s="10" t="str">
        <f t="shared" si="58"/>
        <v/>
      </c>
      <c r="Z160" s="10" t="str">
        <f t="shared" si="59"/>
        <v/>
      </c>
      <c r="AA160" s="10" t="str">
        <f t="shared" si="60"/>
        <v/>
      </c>
      <c r="AB160" s="10" t="str">
        <f t="shared" si="61"/>
        <v/>
      </c>
      <c r="AC160" s="10" t="str">
        <f t="shared" si="67"/>
        <v/>
      </c>
      <c r="AD160" s="10" t="str">
        <f t="shared" si="62"/>
        <v/>
      </c>
      <c r="AE160" s="10" t="str">
        <f t="shared" si="63"/>
        <v/>
      </c>
      <c r="AF160" s="10" t="str">
        <f t="shared" si="68"/>
        <v/>
      </c>
      <c r="AG160" s="10" t="str">
        <f t="shared" si="69"/>
        <v/>
      </c>
      <c r="AH160" s="10" t="str">
        <f t="shared" si="70"/>
        <v/>
      </c>
      <c r="AI160" s="10" t="str">
        <f t="shared" si="64"/>
        <v/>
      </c>
      <c r="AJ160" s="10" t="str">
        <f t="shared" si="71"/>
        <v/>
      </c>
    </row>
    <row r="161" spans="1:36" ht="22.5" customHeight="1" x14ac:dyDescent="0.2">
      <c r="A161" s="94">
        <v>152</v>
      </c>
      <c r="B161" s="114"/>
      <c r="C161" s="101"/>
      <c r="D161" s="101"/>
      <c r="E161" s="102"/>
      <c r="F161" s="80"/>
      <c r="G161" s="81"/>
      <c r="H161" s="81"/>
      <c r="I161" s="81"/>
      <c r="J161" s="80"/>
      <c r="K161" s="81"/>
      <c r="L161" s="3"/>
      <c r="M161" s="10" t="str">
        <f t="shared" si="65"/>
        <v/>
      </c>
      <c r="N161" s="10" t="str">
        <f t="shared" si="66"/>
        <v/>
      </c>
      <c r="O161" s="10" t="str">
        <f t="shared" si="48"/>
        <v/>
      </c>
      <c r="P161" s="10" t="str">
        <f t="shared" si="49"/>
        <v/>
      </c>
      <c r="Q161" s="10" t="str">
        <f t="shared" si="50"/>
        <v/>
      </c>
      <c r="R161" s="1" t="str">
        <f t="shared" si="51"/>
        <v/>
      </c>
      <c r="S161" s="1" t="str">
        <f t="shared" si="52"/>
        <v/>
      </c>
      <c r="T161" s="1" t="str">
        <f t="shared" si="53"/>
        <v/>
      </c>
      <c r="U161" s="1" t="str">
        <f t="shared" si="54"/>
        <v/>
      </c>
      <c r="V161" t="str">
        <f t="shared" si="55"/>
        <v/>
      </c>
      <c r="W161" s="10" t="str">
        <f t="shared" si="56"/>
        <v/>
      </c>
      <c r="X161" s="10" t="str">
        <f t="shared" si="57"/>
        <v/>
      </c>
      <c r="Y161" s="10" t="str">
        <f t="shared" si="58"/>
        <v/>
      </c>
      <c r="Z161" s="10" t="str">
        <f t="shared" si="59"/>
        <v/>
      </c>
      <c r="AA161" s="10" t="str">
        <f t="shared" si="60"/>
        <v/>
      </c>
      <c r="AB161" s="10" t="str">
        <f t="shared" si="61"/>
        <v/>
      </c>
      <c r="AC161" s="10" t="str">
        <f t="shared" si="67"/>
        <v/>
      </c>
      <c r="AD161" s="10" t="str">
        <f t="shared" si="62"/>
        <v/>
      </c>
      <c r="AE161" s="10" t="str">
        <f t="shared" si="63"/>
        <v/>
      </c>
      <c r="AF161" s="10" t="str">
        <f t="shared" si="68"/>
        <v/>
      </c>
      <c r="AG161" s="10" t="str">
        <f t="shared" si="69"/>
        <v/>
      </c>
      <c r="AH161" s="10" t="str">
        <f t="shared" si="70"/>
        <v/>
      </c>
      <c r="AI161" s="10" t="str">
        <f t="shared" si="64"/>
        <v/>
      </c>
      <c r="AJ161" s="10" t="str">
        <f t="shared" si="71"/>
        <v/>
      </c>
    </row>
    <row r="162" spans="1:36" ht="22.5" customHeight="1" x14ac:dyDescent="0.2">
      <c r="A162" s="94">
        <v>153</v>
      </c>
      <c r="B162" s="114"/>
      <c r="C162" s="101"/>
      <c r="D162" s="101"/>
      <c r="E162" s="102"/>
      <c r="F162" s="80"/>
      <c r="G162" s="81"/>
      <c r="H162" s="81"/>
      <c r="I162" s="81"/>
      <c r="J162" s="80"/>
      <c r="K162" s="81"/>
      <c r="L162" s="3"/>
      <c r="M162" s="10" t="str">
        <f t="shared" si="65"/>
        <v/>
      </c>
      <c r="N162" s="10" t="str">
        <f t="shared" si="66"/>
        <v/>
      </c>
      <c r="O162" s="10" t="str">
        <f t="shared" si="48"/>
        <v/>
      </c>
      <c r="P162" s="10" t="str">
        <f t="shared" si="49"/>
        <v/>
      </c>
      <c r="Q162" s="10" t="str">
        <f t="shared" si="50"/>
        <v/>
      </c>
      <c r="R162" s="1" t="str">
        <f t="shared" si="51"/>
        <v/>
      </c>
      <c r="S162" s="1" t="str">
        <f t="shared" si="52"/>
        <v/>
      </c>
      <c r="T162" s="1" t="str">
        <f t="shared" si="53"/>
        <v/>
      </c>
      <c r="U162" s="1" t="str">
        <f t="shared" si="54"/>
        <v/>
      </c>
      <c r="V162" t="str">
        <f t="shared" si="55"/>
        <v/>
      </c>
      <c r="W162" s="10" t="str">
        <f t="shared" si="56"/>
        <v/>
      </c>
      <c r="X162" s="10" t="str">
        <f t="shared" si="57"/>
        <v/>
      </c>
      <c r="Y162" s="10" t="str">
        <f t="shared" si="58"/>
        <v/>
      </c>
      <c r="Z162" s="10" t="str">
        <f t="shared" si="59"/>
        <v/>
      </c>
      <c r="AA162" s="10" t="str">
        <f t="shared" si="60"/>
        <v/>
      </c>
      <c r="AB162" s="10" t="str">
        <f t="shared" si="61"/>
        <v/>
      </c>
      <c r="AC162" s="10" t="str">
        <f t="shared" si="67"/>
        <v/>
      </c>
      <c r="AD162" s="10" t="str">
        <f t="shared" si="62"/>
        <v/>
      </c>
      <c r="AE162" s="10" t="str">
        <f t="shared" si="63"/>
        <v/>
      </c>
      <c r="AF162" s="10" t="str">
        <f t="shared" si="68"/>
        <v/>
      </c>
      <c r="AG162" s="10" t="str">
        <f t="shared" si="69"/>
        <v/>
      </c>
      <c r="AH162" s="10" t="str">
        <f t="shared" si="70"/>
        <v/>
      </c>
      <c r="AI162" s="10" t="str">
        <f t="shared" si="64"/>
        <v/>
      </c>
      <c r="AJ162" s="10" t="str">
        <f t="shared" si="71"/>
        <v/>
      </c>
    </row>
    <row r="163" spans="1:36" ht="22.5" customHeight="1" x14ac:dyDescent="0.2">
      <c r="A163" s="94">
        <v>154</v>
      </c>
      <c r="B163" s="114"/>
      <c r="C163" s="101"/>
      <c r="D163" s="101"/>
      <c r="E163" s="102"/>
      <c r="F163" s="80"/>
      <c r="G163" s="81"/>
      <c r="H163" s="81"/>
      <c r="I163" s="81"/>
      <c r="J163" s="80"/>
      <c r="K163" s="81"/>
      <c r="L163" s="3"/>
      <c r="M163" s="10" t="str">
        <f t="shared" si="65"/>
        <v/>
      </c>
      <c r="N163" s="10" t="str">
        <f t="shared" si="66"/>
        <v/>
      </c>
      <c r="O163" s="10" t="str">
        <f t="shared" si="48"/>
        <v/>
      </c>
      <c r="P163" s="10" t="str">
        <f t="shared" si="49"/>
        <v/>
      </c>
      <c r="Q163" s="10" t="str">
        <f t="shared" si="50"/>
        <v/>
      </c>
      <c r="R163" s="1" t="str">
        <f t="shared" si="51"/>
        <v/>
      </c>
      <c r="S163" s="1" t="str">
        <f t="shared" si="52"/>
        <v/>
      </c>
      <c r="T163" s="1" t="str">
        <f t="shared" si="53"/>
        <v/>
      </c>
      <c r="U163" s="1" t="str">
        <f t="shared" si="54"/>
        <v/>
      </c>
      <c r="V163" t="str">
        <f t="shared" si="55"/>
        <v/>
      </c>
      <c r="W163" s="10" t="str">
        <f t="shared" si="56"/>
        <v/>
      </c>
      <c r="X163" s="10" t="str">
        <f t="shared" si="57"/>
        <v/>
      </c>
      <c r="Y163" s="10" t="str">
        <f t="shared" si="58"/>
        <v/>
      </c>
      <c r="Z163" s="10" t="str">
        <f t="shared" si="59"/>
        <v/>
      </c>
      <c r="AA163" s="10" t="str">
        <f t="shared" si="60"/>
        <v/>
      </c>
      <c r="AB163" s="10" t="str">
        <f t="shared" si="61"/>
        <v/>
      </c>
      <c r="AC163" s="10" t="str">
        <f t="shared" si="67"/>
        <v/>
      </c>
      <c r="AD163" s="10" t="str">
        <f t="shared" si="62"/>
        <v/>
      </c>
      <c r="AE163" s="10" t="str">
        <f t="shared" si="63"/>
        <v/>
      </c>
      <c r="AF163" s="10" t="str">
        <f t="shared" si="68"/>
        <v/>
      </c>
      <c r="AG163" s="10" t="str">
        <f t="shared" si="69"/>
        <v/>
      </c>
      <c r="AH163" s="10" t="str">
        <f t="shared" si="70"/>
        <v/>
      </c>
      <c r="AI163" s="10" t="str">
        <f t="shared" si="64"/>
        <v/>
      </c>
      <c r="AJ163" s="10" t="str">
        <f t="shared" si="71"/>
        <v/>
      </c>
    </row>
    <row r="164" spans="1:36" ht="22.5" customHeight="1" x14ac:dyDescent="0.2">
      <c r="A164" s="94">
        <v>155</v>
      </c>
      <c r="B164" s="114"/>
      <c r="C164" s="101"/>
      <c r="D164" s="101"/>
      <c r="E164" s="102"/>
      <c r="F164" s="80"/>
      <c r="G164" s="81"/>
      <c r="H164" s="81"/>
      <c r="I164" s="81"/>
      <c r="J164" s="80"/>
      <c r="K164" s="81"/>
      <c r="L164" s="3"/>
      <c r="M164" s="10" t="str">
        <f t="shared" si="65"/>
        <v/>
      </c>
      <c r="N164" s="10" t="str">
        <f t="shared" si="66"/>
        <v/>
      </c>
      <c r="O164" s="10" t="str">
        <f t="shared" si="48"/>
        <v/>
      </c>
      <c r="P164" s="10" t="str">
        <f t="shared" si="49"/>
        <v/>
      </c>
      <c r="Q164" s="10" t="str">
        <f t="shared" si="50"/>
        <v/>
      </c>
      <c r="R164" s="1" t="str">
        <f t="shared" si="51"/>
        <v/>
      </c>
      <c r="S164" s="1" t="str">
        <f t="shared" si="52"/>
        <v/>
      </c>
      <c r="T164" s="1" t="str">
        <f t="shared" si="53"/>
        <v/>
      </c>
      <c r="U164" s="1" t="str">
        <f t="shared" si="54"/>
        <v/>
      </c>
      <c r="V164" t="str">
        <f t="shared" si="55"/>
        <v/>
      </c>
      <c r="W164" s="10" t="str">
        <f t="shared" si="56"/>
        <v/>
      </c>
      <c r="X164" s="10" t="str">
        <f t="shared" si="57"/>
        <v/>
      </c>
      <c r="Y164" s="10" t="str">
        <f t="shared" si="58"/>
        <v/>
      </c>
      <c r="Z164" s="10" t="str">
        <f t="shared" si="59"/>
        <v/>
      </c>
      <c r="AA164" s="10" t="str">
        <f t="shared" si="60"/>
        <v/>
      </c>
      <c r="AB164" s="10" t="str">
        <f t="shared" si="61"/>
        <v/>
      </c>
      <c r="AC164" s="10" t="str">
        <f t="shared" si="67"/>
        <v/>
      </c>
      <c r="AD164" s="10" t="str">
        <f t="shared" si="62"/>
        <v/>
      </c>
      <c r="AE164" s="10" t="str">
        <f t="shared" si="63"/>
        <v/>
      </c>
      <c r="AF164" s="10" t="str">
        <f t="shared" si="68"/>
        <v/>
      </c>
      <c r="AG164" s="10" t="str">
        <f t="shared" si="69"/>
        <v/>
      </c>
      <c r="AH164" s="10" t="str">
        <f t="shared" si="70"/>
        <v/>
      </c>
      <c r="AI164" s="10" t="str">
        <f t="shared" si="64"/>
        <v/>
      </c>
      <c r="AJ164" s="10" t="str">
        <f t="shared" si="71"/>
        <v/>
      </c>
    </row>
    <row r="165" spans="1:36" ht="22.5" customHeight="1" x14ac:dyDescent="0.2">
      <c r="A165" s="94">
        <v>156</v>
      </c>
      <c r="B165" s="114"/>
      <c r="C165" s="101"/>
      <c r="D165" s="101"/>
      <c r="E165" s="102"/>
      <c r="F165" s="80"/>
      <c r="G165" s="81"/>
      <c r="H165" s="81"/>
      <c r="I165" s="81"/>
      <c r="J165" s="80"/>
      <c r="K165" s="81"/>
      <c r="L165" s="3"/>
      <c r="M165" s="10" t="str">
        <f t="shared" si="65"/>
        <v/>
      </c>
      <c r="N165" s="10" t="str">
        <f t="shared" si="66"/>
        <v/>
      </c>
      <c r="O165" s="10" t="str">
        <f t="shared" si="48"/>
        <v/>
      </c>
      <c r="P165" s="10" t="str">
        <f t="shared" si="49"/>
        <v/>
      </c>
      <c r="Q165" s="10" t="str">
        <f t="shared" si="50"/>
        <v/>
      </c>
      <c r="R165" s="1" t="str">
        <f t="shared" si="51"/>
        <v/>
      </c>
      <c r="S165" s="1" t="str">
        <f t="shared" si="52"/>
        <v/>
      </c>
      <c r="T165" s="1" t="str">
        <f t="shared" si="53"/>
        <v/>
      </c>
      <c r="U165" s="1" t="str">
        <f t="shared" si="54"/>
        <v/>
      </c>
      <c r="V165" t="str">
        <f t="shared" si="55"/>
        <v/>
      </c>
      <c r="W165" s="10" t="str">
        <f t="shared" si="56"/>
        <v/>
      </c>
      <c r="X165" s="10" t="str">
        <f t="shared" si="57"/>
        <v/>
      </c>
      <c r="Y165" s="10" t="str">
        <f t="shared" si="58"/>
        <v/>
      </c>
      <c r="Z165" s="10" t="str">
        <f t="shared" si="59"/>
        <v/>
      </c>
      <c r="AA165" s="10" t="str">
        <f t="shared" si="60"/>
        <v/>
      </c>
      <c r="AB165" s="10" t="str">
        <f t="shared" si="61"/>
        <v/>
      </c>
      <c r="AC165" s="10" t="str">
        <f t="shared" si="67"/>
        <v/>
      </c>
      <c r="AD165" s="10" t="str">
        <f t="shared" si="62"/>
        <v/>
      </c>
      <c r="AE165" s="10" t="str">
        <f t="shared" si="63"/>
        <v/>
      </c>
      <c r="AF165" s="10" t="str">
        <f t="shared" si="68"/>
        <v/>
      </c>
      <c r="AG165" s="10" t="str">
        <f t="shared" si="69"/>
        <v/>
      </c>
      <c r="AH165" s="10" t="str">
        <f t="shared" si="70"/>
        <v/>
      </c>
      <c r="AI165" s="10" t="str">
        <f t="shared" si="64"/>
        <v/>
      </c>
      <c r="AJ165" s="10" t="str">
        <f t="shared" si="71"/>
        <v/>
      </c>
    </row>
    <row r="166" spans="1:36" ht="22.5" customHeight="1" x14ac:dyDescent="0.2">
      <c r="A166" s="94">
        <v>157</v>
      </c>
      <c r="B166" s="114"/>
      <c r="C166" s="101"/>
      <c r="D166" s="101"/>
      <c r="E166" s="102"/>
      <c r="F166" s="80"/>
      <c r="G166" s="81"/>
      <c r="H166" s="81"/>
      <c r="I166" s="81"/>
      <c r="J166" s="80"/>
      <c r="K166" s="81"/>
      <c r="L166" s="3"/>
      <c r="M166" s="10" t="str">
        <f t="shared" si="65"/>
        <v/>
      </c>
      <c r="N166" s="10" t="str">
        <f t="shared" si="66"/>
        <v/>
      </c>
      <c r="O166" s="10" t="str">
        <f t="shared" si="48"/>
        <v/>
      </c>
      <c r="P166" s="10" t="str">
        <f t="shared" si="49"/>
        <v/>
      </c>
      <c r="Q166" s="10" t="str">
        <f t="shared" si="50"/>
        <v/>
      </c>
      <c r="R166" s="1" t="str">
        <f t="shared" si="51"/>
        <v/>
      </c>
      <c r="S166" s="1" t="str">
        <f t="shared" si="52"/>
        <v/>
      </c>
      <c r="T166" s="1" t="str">
        <f t="shared" si="53"/>
        <v/>
      </c>
      <c r="U166" s="1" t="str">
        <f t="shared" si="54"/>
        <v/>
      </c>
      <c r="V166" t="str">
        <f t="shared" si="55"/>
        <v/>
      </c>
      <c r="W166" s="10" t="str">
        <f t="shared" si="56"/>
        <v/>
      </c>
      <c r="X166" s="10" t="str">
        <f t="shared" si="57"/>
        <v/>
      </c>
      <c r="Y166" s="10" t="str">
        <f t="shared" si="58"/>
        <v/>
      </c>
      <c r="Z166" s="10" t="str">
        <f t="shared" si="59"/>
        <v/>
      </c>
      <c r="AA166" s="10" t="str">
        <f t="shared" si="60"/>
        <v/>
      </c>
      <c r="AB166" s="10" t="str">
        <f t="shared" si="61"/>
        <v/>
      </c>
      <c r="AC166" s="10" t="str">
        <f t="shared" si="67"/>
        <v/>
      </c>
      <c r="AD166" s="10" t="str">
        <f t="shared" si="62"/>
        <v/>
      </c>
      <c r="AE166" s="10" t="str">
        <f t="shared" si="63"/>
        <v/>
      </c>
      <c r="AF166" s="10" t="str">
        <f t="shared" si="68"/>
        <v/>
      </c>
      <c r="AG166" s="10" t="str">
        <f t="shared" si="69"/>
        <v/>
      </c>
      <c r="AH166" s="10" t="str">
        <f t="shared" si="70"/>
        <v/>
      </c>
      <c r="AI166" s="10" t="str">
        <f t="shared" si="64"/>
        <v/>
      </c>
      <c r="AJ166" s="10" t="str">
        <f t="shared" si="71"/>
        <v/>
      </c>
    </row>
    <row r="167" spans="1:36" ht="22.5" customHeight="1" x14ac:dyDescent="0.2">
      <c r="A167" s="94">
        <v>158</v>
      </c>
      <c r="B167" s="114"/>
      <c r="C167" s="101"/>
      <c r="D167" s="101"/>
      <c r="E167" s="102"/>
      <c r="F167" s="80"/>
      <c r="G167" s="81"/>
      <c r="H167" s="81"/>
      <c r="I167" s="81"/>
      <c r="J167" s="80"/>
      <c r="K167" s="81"/>
      <c r="L167" s="3"/>
      <c r="M167" s="10" t="str">
        <f t="shared" si="65"/>
        <v/>
      </c>
      <c r="N167" s="10" t="str">
        <f t="shared" si="66"/>
        <v/>
      </c>
      <c r="O167" s="10" t="str">
        <f t="shared" si="48"/>
        <v/>
      </c>
      <c r="P167" s="10" t="str">
        <f t="shared" si="49"/>
        <v/>
      </c>
      <c r="Q167" s="10" t="str">
        <f t="shared" si="50"/>
        <v/>
      </c>
      <c r="R167" s="1" t="str">
        <f t="shared" si="51"/>
        <v/>
      </c>
      <c r="S167" s="1" t="str">
        <f t="shared" si="52"/>
        <v/>
      </c>
      <c r="T167" s="1" t="str">
        <f t="shared" si="53"/>
        <v/>
      </c>
      <c r="U167" s="1" t="str">
        <f t="shared" si="54"/>
        <v/>
      </c>
      <c r="V167" t="str">
        <f t="shared" si="55"/>
        <v/>
      </c>
      <c r="W167" s="10" t="str">
        <f t="shared" si="56"/>
        <v/>
      </c>
      <c r="X167" s="10" t="str">
        <f t="shared" si="57"/>
        <v/>
      </c>
      <c r="Y167" s="10" t="str">
        <f t="shared" si="58"/>
        <v/>
      </c>
      <c r="Z167" s="10" t="str">
        <f t="shared" si="59"/>
        <v/>
      </c>
      <c r="AA167" s="10" t="str">
        <f t="shared" si="60"/>
        <v/>
      </c>
      <c r="AB167" s="10" t="str">
        <f t="shared" si="61"/>
        <v/>
      </c>
      <c r="AC167" s="10" t="str">
        <f t="shared" si="67"/>
        <v/>
      </c>
      <c r="AD167" s="10" t="str">
        <f t="shared" si="62"/>
        <v/>
      </c>
      <c r="AE167" s="10" t="str">
        <f t="shared" si="63"/>
        <v/>
      </c>
      <c r="AF167" s="10" t="str">
        <f t="shared" si="68"/>
        <v/>
      </c>
      <c r="AG167" s="10" t="str">
        <f t="shared" si="69"/>
        <v/>
      </c>
      <c r="AH167" s="10" t="str">
        <f t="shared" si="70"/>
        <v/>
      </c>
      <c r="AI167" s="10" t="str">
        <f t="shared" si="64"/>
        <v/>
      </c>
      <c r="AJ167" s="10" t="str">
        <f t="shared" si="71"/>
        <v/>
      </c>
    </row>
    <row r="168" spans="1:36" ht="22.5" customHeight="1" x14ac:dyDescent="0.2">
      <c r="A168" s="94">
        <v>159</v>
      </c>
      <c r="B168" s="114"/>
      <c r="C168" s="101"/>
      <c r="D168" s="101"/>
      <c r="E168" s="102"/>
      <c r="F168" s="80"/>
      <c r="G168" s="81"/>
      <c r="H168" s="81"/>
      <c r="I168" s="81"/>
      <c r="J168" s="80"/>
      <c r="K168" s="81"/>
      <c r="L168" s="3"/>
      <c r="M168" s="10" t="str">
        <f t="shared" si="65"/>
        <v/>
      </c>
      <c r="N168" s="10" t="str">
        <f t="shared" si="66"/>
        <v/>
      </c>
      <c r="O168" s="10" t="str">
        <f t="shared" si="48"/>
        <v/>
      </c>
      <c r="P168" s="10" t="str">
        <f t="shared" si="49"/>
        <v/>
      </c>
      <c r="Q168" s="10" t="str">
        <f t="shared" si="50"/>
        <v/>
      </c>
      <c r="R168" s="1" t="str">
        <f t="shared" si="51"/>
        <v/>
      </c>
      <c r="S168" s="1" t="str">
        <f t="shared" si="52"/>
        <v/>
      </c>
      <c r="T168" s="1" t="str">
        <f t="shared" si="53"/>
        <v/>
      </c>
      <c r="U168" s="1" t="str">
        <f t="shared" si="54"/>
        <v/>
      </c>
      <c r="V168" t="str">
        <f t="shared" si="55"/>
        <v/>
      </c>
      <c r="W168" s="10" t="str">
        <f t="shared" si="56"/>
        <v/>
      </c>
      <c r="X168" s="10" t="str">
        <f t="shared" si="57"/>
        <v/>
      </c>
      <c r="Y168" s="10" t="str">
        <f t="shared" si="58"/>
        <v/>
      </c>
      <c r="Z168" s="10" t="str">
        <f t="shared" si="59"/>
        <v/>
      </c>
      <c r="AA168" s="10" t="str">
        <f t="shared" si="60"/>
        <v/>
      </c>
      <c r="AB168" s="10" t="str">
        <f t="shared" si="61"/>
        <v/>
      </c>
      <c r="AC168" s="10" t="str">
        <f t="shared" si="67"/>
        <v/>
      </c>
      <c r="AD168" s="10" t="str">
        <f t="shared" si="62"/>
        <v/>
      </c>
      <c r="AE168" s="10" t="str">
        <f t="shared" si="63"/>
        <v/>
      </c>
      <c r="AF168" s="10" t="str">
        <f t="shared" si="68"/>
        <v/>
      </c>
      <c r="AG168" s="10" t="str">
        <f t="shared" si="69"/>
        <v/>
      </c>
      <c r="AH168" s="10" t="str">
        <f t="shared" si="70"/>
        <v/>
      </c>
      <c r="AI168" s="10" t="str">
        <f t="shared" si="64"/>
        <v/>
      </c>
      <c r="AJ168" s="10" t="str">
        <f t="shared" si="71"/>
        <v/>
      </c>
    </row>
    <row r="169" spans="1:36" ht="22.5" customHeight="1" x14ac:dyDescent="0.2">
      <c r="A169" s="94">
        <v>160</v>
      </c>
      <c r="B169" s="114"/>
      <c r="C169" s="101"/>
      <c r="D169" s="101"/>
      <c r="E169" s="102"/>
      <c r="F169" s="82"/>
      <c r="G169" s="81"/>
      <c r="H169" s="81"/>
      <c r="I169" s="81"/>
      <c r="J169" s="80"/>
      <c r="K169" s="81"/>
      <c r="L169" s="3"/>
      <c r="M169" s="10" t="str">
        <f t="shared" si="65"/>
        <v/>
      </c>
      <c r="N169" s="10" t="str">
        <f t="shared" si="66"/>
        <v/>
      </c>
      <c r="O169" s="10" t="str">
        <f t="shared" si="48"/>
        <v/>
      </c>
      <c r="P169" s="10" t="str">
        <f t="shared" si="49"/>
        <v/>
      </c>
      <c r="Q169" s="10" t="str">
        <f t="shared" si="50"/>
        <v/>
      </c>
      <c r="R169" s="1" t="str">
        <f t="shared" si="51"/>
        <v/>
      </c>
      <c r="S169" s="1" t="str">
        <f t="shared" si="52"/>
        <v/>
      </c>
      <c r="T169" s="1" t="str">
        <f t="shared" si="53"/>
        <v/>
      </c>
      <c r="U169" s="1" t="str">
        <f t="shared" si="54"/>
        <v/>
      </c>
      <c r="V169" t="str">
        <f t="shared" si="55"/>
        <v/>
      </c>
      <c r="W169" s="10" t="str">
        <f t="shared" si="56"/>
        <v/>
      </c>
      <c r="X169" s="10" t="str">
        <f t="shared" si="57"/>
        <v/>
      </c>
      <c r="Y169" s="10" t="str">
        <f t="shared" si="58"/>
        <v/>
      </c>
      <c r="Z169" s="10" t="str">
        <f t="shared" si="59"/>
        <v/>
      </c>
      <c r="AA169" s="10" t="str">
        <f t="shared" si="60"/>
        <v/>
      </c>
      <c r="AB169" s="10" t="str">
        <f t="shared" si="61"/>
        <v/>
      </c>
      <c r="AC169" s="10" t="str">
        <f t="shared" si="67"/>
        <v/>
      </c>
      <c r="AD169" s="10" t="str">
        <f t="shared" si="62"/>
        <v/>
      </c>
      <c r="AE169" s="10" t="str">
        <f t="shared" si="63"/>
        <v/>
      </c>
      <c r="AF169" s="10" t="str">
        <f t="shared" si="68"/>
        <v/>
      </c>
      <c r="AG169" s="10" t="str">
        <f t="shared" si="69"/>
        <v/>
      </c>
      <c r="AH169" s="10" t="str">
        <f t="shared" si="70"/>
        <v/>
      </c>
      <c r="AI169" s="10" t="str">
        <f t="shared" si="64"/>
        <v/>
      </c>
      <c r="AJ169" s="10" t="str">
        <f t="shared" si="71"/>
        <v/>
      </c>
    </row>
    <row r="170" spans="1:36" ht="22.5" customHeight="1" x14ac:dyDescent="0.2">
      <c r="A170" s="94">
        <v>161</v>
      </c>
      <c r="B170" s="114"/>
      <c r="C170" s="101"/>
      <c r="D170" s="101"/>
      <c r="E170" s="102"/>
      <c r="F170" s="80"/>
      <c r="G170" s="81"/>
      <c r="H170" s="81"/>
      <c r="I170" s="81"/>
      <c r="J170" s="80"/>
      <c r="K170" s="81"/>
      <c r="L170" s="3"/>
      <c r="M170" s="10" t="str">
        <f t="shared" si="65"/>
        <v/>
      </c>
      <c r="N170" s="10" t="str">
        <f t="shared" si="66"/>
        <v/>
      </c>
      <c r="O170" s="10" t="str">
        <f t="shared" si="48"/>
        <v/>
      </c>
      <c r="P170" s="10" t="str">
        <f t="shared" si="49"/>
        <v/>
      </c>
      <c r="Q170" s="10" t="str">
        <f t="shared" si="50"/>
        <v/>
      </c>
      <c r="R170" s="1" t="str">
        <f t="shared" si="51"/>
        <v/>
      </c>
      <c r="S170" s="1" t="str">
        <f t="shared" si="52"/>
        <v/>
      </c>
      <c r="T170" s="1" t="str">
        <f t="shared" si="53"/>
        <v/>
      </c>
      <c r="U170" s="1" t="str">
        <f t="shared" si="54"/>
        <v/>
      </c>
      <c r="V170" t="str">
        <f t="shared" si="55"/>
        <v/>
      </c>
      <c r="W170" s="10" t="str">
        <f t="shared" si="56"/>
        <v/>
      </c>
      <c r="X170" s="10" t="str">
        <f t="shared" si="57"/>
        <v/>
      </c>
      <c r="Y170" s="10" t="str">
        <f t="shared" si="58"/>
        <v/>
      </c>
      <c r="Z170" s="10" t="str">
        <f t="shared" si="59"/>
        <v/>
      </c>
      <c r="AA170" s="10" t="str">
        <f t="shared" si="60"/>
        <v/>
      </c>
      <c r="AB170" s="10" t="str">
        <f t="shared" si="61"/>
        <v/>
      </c>
      <c r="AC170" s="10" t="str">
        <f t="shared" si="67"/>
        <v/>
      </c>
      <c r="AD170" s="10" t="str">
        <f t="shared" si="62"/>
        <v/>
      </c>
      <c r="AE170" s="10" t="str">
        <f t="shared" si="63"/>
        <v/>
      </c>
      <c r="AF170" s="10" t="str">
        <f t="shared" si="68"/>
        <v/>
      </c>
      <c r="AG170" s="10" t="str">
        <f t="shared" si="69"/>
        <v/>
      </c>
      <c r="AH170" s="10" t="str">
        <f t="shared" si="70"/>
        <v/>
      </c>
      <c r="AI170" s="10" t="str">
        <f t="shared" si="64"/>
        <v/>
      </c>
      <c r="AJ170" s="10" t="str">
        <f t="shared" si="71"/>
        <v/>
      </c>
    </row>
    <row r="171" spans="1:36" ht="22.5" customHeight="1" x14ac:dyDescent="0.2">
      <c r="A171" s="94">
        <v>162</v>
      </c>
      <c r="B171" s="114"/>
      <c r="C171" s="101"/>
      <c r="D171" s="101"/>
      <c r="E171" s="102"/>
      <c r="F171" s="80"/>
      <c r="G171" s="81"/>
      <c r="H171" s="81"/>
      <c r="I171" s="81"/>
      <c r="J171" s="80"/>
      <c r="K171" s="81"/>
      <c r="L171" s="3"/>
      <c r="M171" s="10" t="str">
        <f t="shared" si="65"/>
        <v/>
      </c>
      <c r="N171" s="10" t="str">
        <f t="shared" si="66"/>
        <v/>
      </c>
      <c r="O171" s="10" t="str">
        <f t="shared" si="48"/>
        <v/>
      </c>
      <c r="P171" s="10" t="str">
        <f t="shared" si="49"/>
        <v/>
      </c>
      <c r="Q171" s="10" t="str">
        <f t="shared" si="50"/>
        <v/>
      </c>
      <c r="R171" s="1" t="str">
        <f t="shared" si="51"/>
        <v/>
      </c>
      <c r="S171" s="1" t="str">
        <f t="shared" si="52"/>
        <v/>
      </c>
      <c r="T171" s="1" t="str">
        <f t="shared" si="53"/>
        <v/>
      </c>
      <c r="U171" s="1" t="str">
        <f t="shared" si="54"/>
        <v/>
      </c>
      <c r="V171" t="str">
        <f t="shared" si="55"/>
        <v/>
      </c>
      <c r="W171" s="10" t="str">
        <f t="shared" si="56"/>
        <v/>
      </c>
      <c r="X171" s="10" t="str">
        <f t="shared" si="57"/>
        <v/>
      </c>
      <c r="Y171" s="10" t="str">
        <f t="shared" si="58"/>
        <v/>
      </c>
      <c r="Z171" s="10" t="str">
        <f t="shared" si="59"/>
        <v/>
      </c>
      <c r="AA171" s="10" t="str">
        <f t="shared" si="60"/>
        <v/>
      </c>
      <c r="AB171" s="10" t="str">
        <f t="shared" si="61"/>
        <v/>
      </c>
      <c r="AC171" s="10" t="str">
        <f t="shared" si="67"/>
        <v/>
      </c>
      <c r="AD171" s="10" t="str">
        <f t="shared" si="62"/>
        <v/>
      </c>
      <c r="AE171" s="10" t="str">
        <f t="shared" si="63"/>
        <v/>
      </c>
      <c r="AF171" s="10" t="str">
        <f t="shared" si="68"/>
        <v/>
      </c>
      <c r="AG171" s="10" t="str">
        <f t="shared" si="69"/>
        <v/>
      </c>
      <c r="AH171" s="10" t="str">
        <f t="shared" si="70"/>
        <v/>
      </c>
      <c r="AI171" s="10" t="str">
        <f t="shared" si="64"/>
        <v/>
      </c>
      <c r="AJ171" s="10" t="str">
        <f t="shared" si="71"/>
        <v/>
      </c>
    </row>
    <row r="172" spans="1:36" ht="22.5" customHeight="1" x14ac:dyDescent="0.2">
      <c r="A172" s="94">
        <v>163</v>
      </c>
      <c r="B172" s="114"/>
      <c r="C172" s="101"/>
      <c r="D172" s="101"/>
      <c r="E172" s="102"/>
      <c r="F172" s="80"/>
      <c r="G172" s="81"/>
      <c r="H172" s="81"/>
      <c r="I172" s="81"/>
      <c r="J172" s="80"/>
      <c r="K172" s="81"/>
      <c r="L172" s="3"/>
      <c r="M172" s="10" t="str">
        <f t="shared" si="65"/>
        <v/>
      </c>
      <c r="N172" s="10" t="str">
        <f t="shared" si="66"/>
        <v/>
      </c>
      <c r="O172" s="10" t="str">
        <f t="shared" si="48"/>
        <v/>
      </c>
      <c r="P172" s="10" t="str">
        <f t="shared" si="49"/>
        <v/>
      </c>
      <c r="Q172" s="10" t="str">
        <f t="shared" si="50"/>
        <v/>
      </c>
      <c r="R172" s="1" t="str">
        <f t="shared" si="51"/>
        <v/>
      </c>
      <c r="S172" s="1" t="str">
        <f t="shared" si="52"/>
        <v/>
      </c>
      <c r="T172" s="1" t="str">
        <f t="shared" si="53"/>
        <v/>
      </c>
      <c r="U172" s="1" t="str">
        <f t="shared" si="54"/>
        <v/>
      </c>
      <c r="V172" t="str">
        <f t="shared" si="55"/>
        <v/>
      </c>
      <c r="W172" s="10" t="str">
        <f t="shared" si="56"/>
        <v/>
      </c>
      <c r="X172" s="10" t="str">
        <f t="shared" si="57"/>
        <v/>
      </c>
      <c r="Y172" s="10" t="str">
        <f t="shared" si="58"/>
        <v/>
      </c>
      <c r="Z172" s="10" t="str">
        <f t="shared" si="59"/>
        <v/>
      </c>
      <c r="AA172" s="10" t="str">
        <f t="shared" si="60"/>
        <v/>
      </c>
      <c r="AB172" s="10" t="str">
        <f t="shared" si="61"/>
        <v/>
      </c>
      <c r="AC172" s="10" t="str">
        <f t="shared" si="67"/>
        <v/>
      </c>
      <c r="AD172" s="10" t="str">
        <f t="shared" si="62"/>
        <v/>
      </c>
      <c r="AE172" s="10" t="str">
        <f t="shared" si="63"/>
        <v/>
      </c>
      <c r="AF172" s="10" t="str">
        <f t="shared" si="68"/>
        <v/>
      </c>
      <c r="AG172" s="10" t="str">
        <f t="shared" si="69"/>
        <v/>
      </c>
      <c r="AH172" s="10" t="str">
        <f t="shared" si="70"/>
        <v/>
      </c>
      <c r="AI172" s="10" t="str">
        <f t="shared" si="64"/>
        <v/>
      </c>
      <c r="AJ172" s="10" t="str">
        <f t="shared" si="71"/>
        <v/>
      </c>
    </row>
    <row r="173" spans="1:36" ht="22.5" customHeight="1" x14ac:dyDescent="0.2">
      <c r="A173" s="94">
        <v>164</v>
      </c>
      <c r="B173" s="114"/>
      <c r="C173" s="101"/>
      <c r="D173" s="101"/>
      <c r="E173" s="102"/>
      <c r="F173" s="80"/>
      <c r="G173" s="81"/>
      <c r="H173" s="81"/>
      <c r="I173" s="81"/>
      <c r="J173" s="80"/>
      <c r="K173" s="81"/>
      <c r="L173" s="3"/>
      <c r="M173" s="10" t="str">
        <f t="shared" si="65"/>
        <v/>
      </c>
      <c r="N173" s="10" t="str">
        <f t="shared" si="66"/>
        <v/>
      </c>
      <c r="O173" s="10" t="str">
        <f t="shared" si="48"/>
        <v/>
      </c>
      <c r="P173" s="10" t="str">
        <f t="shared" si="49"/>
        <v/>
      </c>
      <c r="Q173" s="10" t="str">
        <f t="shared" si="50"/>
        <v/>
      </c>
      <c r="R173" s="1" t="str">
        <f t="shared" si="51"/>
        <v/>
      </c>
      <c r="S173" s="1" t="str">
        <f t="shared" si="52"/>
        <v/>
      </c>
      <c r="T173" s="1" t="str">
        <f t="shared" si="53"/>
        <v/>
      </c>
      <c r="U173" s="1" t="str">
        <f t="shared" si="54"/>
        <v/>
      </c>
      <c r="V173" t="str">
        <f t="shared" si="55"/>
        <v/>
      </c>
      <c r="W173" s="10" t="str">
        <f t="shared" si="56"/>
        <v/>
      </c>
      <c r="X173" s="10" t="str">
        <f t="shared" si="57"/>
        <v/>
      </c>
      <c r="Y173" s="10" t="str">
        <f t="shared" si="58"/>
        <v/>
      </c>
      <c r="Z173" s="10" t="str">
        <f t="shared" si="59"/>
        <v/>
      </c>
      <c r="AA173" s="10" t="str">
        <f t="shared" si="60"/>
        <v/>
      </c>
      <c r="AB173" s="10" t="str">
        <f t="shared" si="61"/>
        <v/>
      </c>
      <c r="AC173" s="10" t="str">
        <f t="shared" si="67"/>
        <v/>
      </c>
      <c r="AD173" s="10" t="str">
        <f t="shared" si="62"/>
        <v/>
      </c>
      <c r="AE173" s="10" t="str">
        <f t="shared" si="63"/>
        <v/>
      </c>
      <c r="AF173" s="10" t="str">
        <f t="shared" si="68"/>
        <v/>
      </c>
      <c r="AG173" s="10" t="str">
        <f t="shared" si="69"/>
        <v/>
      </c>
      <c r="AH173" s="10" t="str">
        <f t="shared" si="70"/>
        <v/>
      </c>
      <c r="AI173" s="10" t="str">
        <f t="shared" si="64"/>
        <v/>
      </c>
      <c r="AJ173" s="10" t="str">
        <f t="shared" si="71"/>
        <v/>
      </c>
    </row>
    <row r="174" spans="1:36" ht="22.5" customHeight="1" x14ac:dyDescent="0.2">
      <c r="A174" s="94">
        <v>165</v>
      </c>
      <c r="B174" s="114"/>
      <c r="C174" s="101"/>
      <c r="D174" s="101"/>
      <c r="E174" s="102"/>
      <c r="F174" s="80"/>
      <c r="G174" s="81"/>
      <c r="H174" s="81"/>
      <c r="I174" s="81"/>
      <c r="J174" s="80"/>
      <c r="K174" s="81"/>
      <c r="L174" s="3"/>
      <c r="M174" s="10" t="str">
        <f t="shared" si="65"/>
        <v/>
      </c>
      <c r="N174" s="10" t="str">
        <f t="shared" si="66"/>
        <v/>
      </c>
      <c r="O174" s="10" t="str">
        <f t="shared" si="48"/>
        <v/>
      </c>
      <c r="P174" s="10" t="str">
        <f t="shared" si="49"/>
        <v/>
      </c>
      <c r="Q174" s="10" t="str">
        <f t="shared" si="50"/>
        <v/>
      </c>
      <c r="R174" s="1" t="str">
        <f t="shared" si="51"/>
        <v/>
      </c>
      <c r="S174" s="1" t="str">
        <f t="shared" si="52"/>
        <v/>
      </c>
      <c r="T174" s="1" t="str">
        <f t="shared" si="53"/>
        <v/>
      </c>
      <c r="U174" s="1" t="str">
        <f t="shared" si="54"/>
        <v/>
      </c>
      <c r="V174" t="str">
        <f t="shared" si="55"/>
        <v/>
      </c>
      <c r="W174" s="10" t="str">
        <f t="shared" si="56"/>
        <v/>
      </c>
      <c r="X174" s="10" t="str">
        <f t="shared" si="57"/>
        <v/>
      </c>
      <c r="Y174" s="10" t="str">
        <f t="shared" si="58"/>
        <v/>
      </c>
      <c r="Z174" s="10" t="str">
        <f t="shared" si="59"/>
        <v/>
      </c>
      <c r="AA174" s="10" t="str">
        <f t="shared" si="60"/>
        <v/>
      </c>
      <c r="AB174" s="10" t="str">
        <f t="shared" si="61"/>
        <v/>
      </c>
      <c r="AC174" s="10" t="str">
        <f t="shared" si="67"/>
        <v/>
      </c>
      <c r="AD174" s="10" t="str">
        <f t="shared" si="62"/>
        <v/>
      </c>
      <c r="AE174" s="10" t="str">
        <f t="shared" si="63"/>
        <v/>
      </c>
      <c r="AF174" s="10" t="str">
        <f t="shared" si="68"/>
        <v/>
      </c>
      <c r="AG174" s="10" t="str">
        <f t="shared" si="69"/>
        <v/>
      </c>
      <c r="AH174" s="10" t="str">
        <f t="shared" si="70"/>
        <v/>
      </c>
      <c r="AI174" s="10" t="str">
        <f t="shared" si="64"/>
        <v/>
      </c>
      <c r="AJ174" s="10" t="str">
        <f t="shared" si="71"/>
        <v/>
      </c>
    </row>
    <row r="175" spans="1:36" ht="22.5" customHeight="1" x14ac:dyDescent="0.2">
      <c r="A175" s="94">
        <v>166</v>
      </c>
      <c r="B175" s="114"/>
      <c r="C175" s="101"/>
      <c r="D175" s="101"/>
      <c r="E175" s="102"/>
      <c r="F175" s="80"/>
      <c r="G175" s="81"/>
      <c r="H175" s="81"/>
      <c r="I175" s="81"/>
      <c r="J175" s="80"/>
      <c r="K175" s="81"/>
      <c r="L175" s="3"/>
      <c r="M175" s="10" t="str">
        <f t="shared" si="65"/>
        <v/>
      </c>
      <c r="N175" s="10" t="str">
        <f t="shared" si="66"/>
        <v/>
      </c>
      <c r="O175" s="10" t="str">
        <f t="shared" si="48"/>
        <v/>
      </c>
      <c r="P175" s="10" t="str">
        <f t="shared" si="49"/>
        <v/>
      </c>
      <c r="Q175" s="10" t="str">
        <f t="shared" si="50"/>
        <v/>
      </c>
      <c r="R175" s="1" t="str">
        <f t="shared" si="51"/>
        <v/>
      </c>
      <c r="S175" s="1" t="str">
        <f t="shared" si="52"/>
        <v/>
      </c>
      <c r="T175" s="1" t="str">
        <f t="shared" si="53"/>
        <v/>
      </c>
      <c r="U175" s="1" t="str">
        <f t="shared" si="54"/>
        <v/>
      </c>
      <c r="V175" t="str">
        <f t="shared" si="55"/>
        <v/>
      </c>
      <c r="W175" s="10" t="str">
        <f t="shared" si="56"/>
        <v/>
      </c>
      <c r="X175" s="10" t="str">
        <f t="shared" si="57"/>
        <v/>
      </c>
      <c r="Y175" s="10" t="str">
        <f t="shared" si="58"/>
        <v/>
      </c>
      <c r="Z175" s="10" t="str">
        <f t="shared" si="59"/>
        <v/>
      </c>
      <c r="AA175" s="10" t="str">
        <f t="shared" si="60"/>
        <v/>
      </c>
      <c r="AB175" s="10" t="str">
        <f t="shared" si="61"/>
        <v/>
      </c>
      <c r="AC175" s="10" t="str">
        <f t="shared" si="67"/>
        <v/>
      </c>
      <c r="AD175" s="10" t="str">
        <f t="shared" si="62"/>
        <v/>
      </c>
      <c r="AE175" s="10" t="str">
        <f t="shared" si="63"/>
        <v/>
      </c>
      <c r="AF175" s="10" t="str">
        <f t="shared" si="68"/>
        <v/>
      </c>
      <c r="AG175" s="10" t="str">
        <f t="shared" si="69"/>
        <v/>
      </c>
      <c r="AH175" s="10" t="str">
        <f t="shared" si="70"/>
        <v/>
      </c>
      <c r="AI175" s="10" t="str">
        <f t="shared" si="64"/>
        <v/>
      </c>
      <c r="AJ175" s="10" t="str">
        <f t="shared" si="71"/>
        <v/>
      </c>
    </row>
    <row r="176" spans="1:36" ht="22.5" customHeight="1" x14ac:dyDescent="0.2">
      <c r="A176" s="94">
        <v>167</v>
      </c>
      <c r="B176" s="114"/>
      <c r="C176" s="101"/>
      <c r="D176" s="101"/>
      <c r="E176" s="102"/>
      <c r="F176" s="80"/>
      <c r="G176" s="81"/>
      <c r="H176" s="81"/>
      <c r="I176" s="81"/>
      <c r="J176" s="80"/>
      <c r="K176" s="81"/>
      <c r="L176" s="3"/>
      <c r="M176" s="10" t="str">
        <f t="shared" si="65"/>
        <v/>
      </c>
      <c r="N176" s="10" t="str">
        <f t="shared" si="66"/>
        <v/>
      </c>
      <c r="O176" s="10" t="str">
        <f t="shared" si="48"/>
        <v/>
      </c>
      <c r="P176" s="10" t="str">
        <f t="shared" si="49"/>
        <v/>
      </c>
      <c r="Q176" s="10" t="str">
        <f t="shared" si="50"/>
        <v/>
      </c>
      <c r="R176" s="1" t="str">
        <f t="shared" si="51"/>
        <v/>
      </c>
      <c r="S176" s="1" t="str">
        <f t="shared" si="52"/>
        <v/>
      </c>
      <c r="T176" s="1" t="str">
        <f t="shared" si="53"/>
        <v/>
      </c>
      <c r="U176" s="1" t="str">
        <f t="shared" si="54"/>
        <v/>
      </c>
      <c r="V176" t="str">
        <f t="shared" si="55"/>
        <v/>
      </c>
      <c r="W176" s="10" t="str">
        <f t="shared" si="56"/>
        <v/>
      </c>
      <c r="X176" s="10" t="str">
        <f t="shared" si="57"/>
        <v/>
      </c>
      <c r="Y176" s="10" t="str">
        <f t="shared" si="58"/>
        <v/>
      </c>
      <c r="Z176" s="10" t="str">
        <f t="shared" si="59"/>
        <v/>
      </c>
      <c r="AA176" s="10" t="str">
        <f t="shared" si="60"/>
        <v/>
      </c>
      <c r="AB176" s="10" t="str">
        <f t="shared" si="61"/>
        <v/>
      </c>
      <c r="AC176" s="10" t="str">
        <f t="shared" si="67"/>
        <v/>
      </c>
      <c r="AD176" s="10" t="str">
        <f t="shared" si="62"/>
        <v/>
      </c>
      <c r="AE176" s="10" t="str">
        <f t="shared" si="63"/>
        <v/>
      </c>
      <c r="AF176" s="10" t="str">
        <f t="shared" si="68"/>
        <v/>
      </c>
      <c r="AG176" s="10" t="str">
        <f t="shared" si="69"/>
        <v/>
      </c>
      <c r="AH176" s="10" t="str">
        <f t="shared" si="70"/>
        <v/>
      </c>
      <c r="AI176" s="10" t="str">
        <f t="shared" si="64"/>
        <v/>
      </c>
      <c r="AJ176" s="10" t="str">
        <f t="shared" si="71"/>
        <v/>
      </c>
    </row>
    <row r="177" spans="1:36" ht="22.5" customHeight="1" x14ac:dyDescent="0.2">
      <c r="A177" s="94">
        <v>168</v>
      </c>
      <c r="B177" s="114"/>
      <c r="C177" s="101"/>
      <c r="D177" s="101"/>
      <c r="E177" s="102"/>
      <c r="F177" s="80"/>
      <c r="G177" s="81"/>
      <c r="H177" s="81"/>
      <c r="I177" s="81"/>
      <c r="J177" s="80"/>
      <c r="K177" s="81"/>
      <c r="L177" s="3"/>
      <c r="M177" s="10" t="str">
        <f t="shared" si="65"/>
        <v/>
      </c>
      <c r="N177" s="10" t="str">
        <f t="shared" si="66"/>
        <v/>
      </c>
      <c r="O177" s="10" t="str">
        <f t="shared" si="48"/>
        <v/>
      </c>
      <c r="P177" s="10" t="str">
        <f t="shared" si="49"/>
        <v/>
      </c>
      <c r="Q177" s="10" t="str">
        <f t="shared" si="50"/>
        <v/>
      </c>
      <c r="R177" s="1" t="str">
        <f t="shared" si="51"/>
        <v/>
      </c>
      <c r="S177" s="1" t="str">
        <f t="shared" si="52"/>
        <v/>
      </c>
      <c r="T177" s="1" t="str">
        <f t="shared" si="53"/>
        <v/>
      </c>
      <c r="U177" s="1" t="str">
        <f t="shared" si="54"/>
        <v/>
      </c>
      <c r="V177" t="str">
        <f t="shared" si="55"/>
        <v/>
      </c>
      <c r="W177" s="10" t="str">
        <f t="shared" si="56"/>
        <v/>
      </c>
      <c r="X177" s="10" t="str">
        <f t="shared" si="57"/>
        <v/>
      </c>
      <c r="Y177" s="10" t="str">
        <f t="shared" si="58"/>
        <v/>
      </c>
      <c r="Z177" s="10" t="str">
        <f t="shared" si="59"/>
        <v/>
      </c>
      <c r="AA177" s="10" t="str">
        <f t="shared" si="60"/>
        <v/>
      </c>
      <c r="AB177" s="10" t="str">
        <f t="shared" si="61"/>
        <v/>
      </c>
      <c r="AC177" s="10" t="str">
        <f t="shared" si="67"/>
        <v/>
      </c>
      <c r="AD177" s="10" t="str">
        <f t="shared" si="62"/>
        <v/>
      </c>
      <c r="AE177" s="10" t="str">
        <f t="shared" si="63"/>
        <v/>
      </c>
      <c r="AF177" s="10" t="str">
        <f t="shared" si="68"/>
        <v/>
      </c>
      <c r="AG177" s="10" t="str">
        <f t="shared" si="69"/>
        <v/>
      </c>
      <c r="AH177" s="10" t="str">
        <f t="shared" si="70"/>
        <v/>
      </c>
      <c r="AI177" s="10" t="str">
        <f t="shared" si="64"/>
        <v/>
      </c>
      <c r="AJ177" s="10" t="str">
        <f t="shared" si="71"/>
        <v/>
      </c>
    </row>
    <row r="178" spans="1:36" ht="22.5" customHeight="1" x14ac:dyDescent="0.2">
      <c r="A178" s="94">
        <v>169</v>
      </c>
      <c r="B178" s="114"/>
      <c r="C178" s="101"/>
      <c r="D178" s="101"/>
      <c r="E178" s="102"/>
      <c r="F178" s="80"/>
      <c r="G178" s="81"/>
      <c r="H178" s="81"/>
      <c r="I178" s="81"/>
      <c r="J178" s="80"/>
      <c r="K178" s="81"/>
      <c r="L178" s="3"/>
      <c r="M178" s="10" t="str">
        <f t="shared" si="65"/>
        <v/>
      </c>
      <c r="N178" s="10" t="str">
        <f t="shared" si="66"/>
        <v/>
      </c>
      <c r="O178" s="10" t="str">
        <f t="shared" si="48"/>
        <v/>
      </c>
      <c r="P178" s="10" t="str">
        <f t="shared" si="49"/>
        <v/>
      </c>
      <c r="Q178" s="10" t="str">
        <f t="shared" si="50"/>
        <v/>
      </c>
      <c r="R178" s="1" t="str">
        <f t="shared" si="51"/>
        <v/>
      </c>
      <c r="S178" s="1" t="str">
        <f t="shared" si="52"/>
        <v/>
      </c>
      <c r="T178" s="1" t="str">
        <f t="shared" si="53"/>
        <v/>
      </c>
      <c r="U178" s="1" t="str">
        <f t="shared" si="54"/>
        <v/>
      </c>
      <c r="V178" t="str">
        <f t="shared" si="55"/>
        <v/>
      </c>
      <c r="W178" s="10" t="str">
        <f t="shared" si="56"/>
        <v/>
      </c>
      <c r="X178" s="10" t="str">
        <f t="shared" si="57"/>
        <v/>
      </c>
      <c r="Y178" s="10" t="str">
        <f t="shared" si="58"/>
        <v/>
      </c>
      <c r="Z178" s="10" t="str">
        <f t="shared" si="59"/>
        <v/>
      </c>
      <c r="AA178" s="10" t="str">
        <f t="shared" si="60"/>
        <v/>
      </c>
      <c r="AB178" s="10" t="str">
        <f t="shared" si="61"/>
        <v/>
      </c>
      <c r="AC178" s="10" t="str">
        <f t="shared" si="67"/>
        <v/>
      </c>
      <c r="AD178" s="10" t="str">
        <f t="shared" si="62"/>
        <v/>
      </c>
      <c r="AE178" s="10" t="str">
        <f t="shared" si="63"/>
        <v/>
      </c>
      <c r="AF178" s="10" t="str">
        <f t="shared" si="68"/>
        <v/>
      </c>
      <c r="AG178" s="10" t="str">
        <f t="shared" si="69"/>
        <v/>
      </c>
      <c r="AH178" s="10" t="str">
        <f t="shared" si="70"/>
        <v/>
      </c>
      <c r="AI178" s="10" t="str">
        <f t="shared" si="64"/>
        <v/>
      </c>
      <c r="AJ178" s="10" t="str">
        <f t="shared" si="71"/>
        <v/>
      </c>
    </row>
    <row r="179" spans="1:36" ht="22.5" customHeight="1" x14ac:dyDescent="0.2">
      <c r="A179" s="94">
        <v>170</v>
      </c>
      <c r="B179" s="114"/>
      <c r="C179" s="101"/>
      <c r="D179" s="101"/>
      <c r="E179" s="102"/>
      <c r="F179" s="80"/>
      <c r="G179" s="81"/>
      <c r="H179" s="81"/>
      <c r="I179" s="81"/>
      <c r="J179" s="80"/>
      <c r="K179" s="81"/>
      <c r="L179" s="3"/>
      <c r="M179" s="10" t="str">
        <f t="shared" si="65"/>
        <v/>
      </c>
      <c r="N179" s="10" t="str">
        <f t="shared" si="66"/>
        <v/>
      </c>
      <c r="O179" s="10" t="str">
        <f t="shared" si="48"/>
        <v/>
      </c>
      <c r="P179" s="10" t="str">
        <f t="shared" si="49"/>
        <v/>
      </c>
      <c r="Q179" s="10" t="str">
        <f t="shared" si="50"/>
        <v/>
      </c>
      <c r="R179" s="1" t="str">
        <f t="shared" si="51"/>
        <v/>
      </c>
      <c r="S179" s="1" t="str">
        <f t="shared" si="52"/>
        <v/>
      </c>
      <c r="T179" s="1" t="str">
        <f t="shared" si="53"/>
        <v/>
      </c>
      <c r="U179" s="1" t="str">
        <f t="shared" si="54"/>
        <v/>
      </c>
      <c r="V179" t="str">
        <f t="shared" si="55"/>
        <v/>
      </c>
      <c r="W179" s="10" t="str">
        <f t="shared" si="56"/>
        <v/>
      </c>
      <c r="X179" s="10" t="str">
        <f t="shared" si="57"/>
        <v/>
      </c>
      <c r="Y179" s="10" t="str">
        <f t="shared" si="58"/>
        <v/>
      </c>
      <c r="Z179" s="10" t="str">
        <f t="shared" si="59"/>
        <v/>
      </c>
      <c r="AA179" s="10" t="str">
        <f t="shared" si="60"/>
        <v/>
      </c>
      <c r="AB179" s="10" t="str">
        <f t="shared" si="61"/>
        <v/>
      </c>
      <c r="AC179" s="10" t="str">
        <f t="shared" si="67"/>
        <v/>
      </c>
      <c r="AD179" s="10" t="str">
        <f t="shared" si="62"/>
        <v/>
      </c>
      <c r="AE179" s="10" t="str">
        <f t="shared" si="63"/>
        <v/>
      </c>
      <c r="AF179" s="10" t="str">
        <f t="shared" si="68"/>
        <v/>
      </c>
      <c r="AG179" s="10" t="str">
        <f t="shared" si="69"/>
        <v/>
      </c>
      <c r="AH179" s="10" t="str">
        <f t="shared" si="70"/>
        <v/>
      </c>
      <c r="AI179" s="10" t="str">
        <f t="shared" si="64"/>
        <v/>
      </c>
      <c r="AJ179" s="10" t="str">
        <f t="shared" si="71"/>
        <v/>
      </c>
    </row>
    <row r="180" spans="1:36" ht="22.5" customHeight="1" x14ac:dyDescent="0.2">
      <c r="A180" s="94">
        <v>171</v>
      </c>
      <c r="B180" s="114"/>
      <c r="C180" s="101"/>
      <c r="D180" s="101"/>
      <c r="E180" s="102"/>
      <c r="F180" s="80"/>
      <c r="G180" s="81"/>
      <c r="H180" s="81"/>
      <c r="I180" s="81"/>
      <c r="J180" s="80"/>
      <c r="K180" s="81"/>
      <c r="L180" s="3"/>
      <c r="M180" s="10" t="str">
        <f t="shared" si="65"/>
        <v/>
      </c>
      <c r="N180" s="10" t="str">
        <f t="shared" si="66"/>
        <v/>
      </c>
      <c r="O180" s="10" t="str">
        <f t="shared" si="48"/>
        <v/>
      </c>
      <c r="P180" s="10" t="str">
        <f t="shared" si="49"/>
        <v/>
      </c>
      <c r="Q180" s="10" t="str">
        <f t="shared" si="50"/>
        <v/>
      </c>
      <c r="R180" s="1" t="str">
        <f t="shared" si="51"/>
        <v/>
      </c>
      <c r="S180" s="1" t="str">
        <f t="shared" si="52"/>
        <v/>
      </c>
      <c r="T180" s="1" t="str">
        <f t="shared" si="53"/>
        <v/>
      </c>
      <c r="U180" s="1" t="str">
        <f t="shared" si="54"/>
        <v/>
      </c>
      <c r="V180" t="str">
        <f t="shared" si="55"/>
        <v/>
      </c>
      <c r="W180" s="10" t="str">
        <f t="shared" si="56"/>
        <v/>
      </c>
      <c r="X180" s="10" t="str">
        <f t="shared" si="57"/>
        <v/>
      </c>
      <c r="Y180" s="10" t="str">
        <f t="shared" si="58"/>
        <v/>
      </c>
      <c r="Z180" s="10" t="str">
        <f t="shared" si="59"/>
        <v/>
      </c>
      <c r="AA180" s="10" t="str">
        <f t="shared" si="60"/>
        <v/>
      </c>
      <c r="AB180" s="10" t="str">
        <f t="shared" si="61"/>
        <v/>
      </c>
      <c r="AC180" s="10" t="str">
        <f t="shared" si="67"/>
        <v/>
      </c>
      <c r="AD180" s="10" t="str">
        <f t="shared" si="62"/>
        <v/>
      </c>
      <c r="AE180" s="10" t="str">
        <f t="shared" si="63"/>
        <v/>
      </c>
      <c r="AF180" s="10" t="str">
        <f t="shared" si="68"/>
        <v/>
      </c>
      <c r="AG180" s="10" t="str">
        <f t="shared" si="69"/>
        <v/>
      </c>
      <c r="AH180" s="10" t="str">
        <f t="shared" si="70"/>
        <v/>
      </c>
      <c r="AI180" s="10" t="str">
        <f t="shared" si="64"/>
        <v/>
      </c>
      <c r="AJ180" s="10" t="str">
        <f t="shared" si="71"/>
        <v/>
      </c>
    </row>
    <row r="181" spans="1:36" ht="22.5" customHeight="1" x14ac:dyDescent="0.2">
      <c r="A181" s="94">
        <v>172</v>
      </c>
      <c r="B181" s="114"/>
      <c r="C181" s="101"/>
      <c r="D181" s="101"/>
      <c r="E181" s="102"/>
      <c r="F181" s="80"/>
      <c r="G181" s="81"/>
      <c r="H181" s="81"/>
      <c r="I181" s="81"/>
      <c r="J181" s="80"/>
      <c r="K181" s="81"/>
      <c r="L181" s="3"/>
      <c r="M181" s="10" t="str">
        <f t="shared" si="65"/>
        <v/>
      </c>
      <c r="N181" s="10" t="str">
        <f t="shared" si="66"/>
        <v/>
      </c>
      <c r="O181" s="10" t="str">
        <f t="shared" si="48"/>
        <v/>
      </c>
      <c r="P181" s="10" t="str">
        <f t="shared" si="49"/>
        <v/>
      </c>
      <c r="Q181" s="10" t="str">
        <f t="shared" si="50"/>
        <v/>
      </c>
      <c r="R181" s="1" t="str">
        <f t="shared" si="51"/>
        <v/>
      </c>
      <c r="S181" s="1" t="str">
        <f t="shared" si="52"/>
        <v/>
      </c>
      <c r="T181" s="1" t="str">
        <f t="shared" si="53"/>
        <v/>
      </c>
      <c r="U181" s="1" t="str">
        <f t="shared" si="54"/>
        <v/>
      </c>
      <c r="V181" t="str">
        <f t="shared" si="55"/>
        <v/>
      </c>
      <c r="W181" s="10" t="str">
        <f t="shared" si="56"/>
        <v/>
      </c>
      <c r="X181" s="10" t="str">
        <f t="shared" si="57"/>
        <v/>
      </c>
      <c r="Y181" s="10" t="str">
        <f t="shared" si="58"/>
        <v/>
      </c>
      <c r="Z181" s="10" t="str">
        <f t="shared" si="59"/>
        <v/>
      </c>
      <c r="AA181" s="10" t="str">
        <f t="shared" si="60"/>
        <v/>
      </c>
      <c r="AB181" s="10" t="str">
        <f t="shared" si="61"/>
        <v/>
      </c>
      <c r="AC181" s="10" t="str">
        <f t="shared" si="67"/>
        <v/>
      </c>
      <c r="AD181" s="10" t="str">
        <f t="shared" si="62"/>
        <v/>
      </c>
      <c r="AE181" s="10" t="str">
        <f t="shared" si="63"/>
        <v/>
      </c>
      <c r="AF181" s="10" t="str">
        <f t="shared" si="68"/>
        <v/>
      </c>
      <c r="AG181" s="10" t="str">
        <f t="shared" si="69"/>
        <v/>
      </c>
      <c r="AH181" s="10" t="str">
        <f t="shared" si="70"/>
        <v/>
      </c>
      <c r="AI181" s="10" t="str">
        <f t="shared" si="64"/>
        <v/>
      </c>
      <c r="AJ181" s="10" t="str">
        <f t="shared" si="71"/>
        <v/>
      </c>
    </row>
    <row r="182" spans="1:36" ht="22.5" customHeight="1" x14ac:dyDescent="0.2">
      <c r="A182" s="94">
        <v>173</v>
      </c>
      <c r="B182" s="114"/>
      <c r="C182" s="101"/>
      <c r="D182" s="101"/>
      <c r="E182" s="102"/>
      <c r="F182" s="80"/>
      <c r="G182" s="81"/>
      <c r="H182" s="81"/>
      <c r="I182" s="81"/>
      <c r="J182" s="80"/>
      <c r="K182" s="81"/>
      <c r="L182" s="3"/>
      <c r="M182" s="10" t="str">
        <f t="shared" si="65"/>
        <v/>
      </c>
      <c r="N182" s="10" t="str">
        <f t="shared" si="66"/>
        <v/>
      </c>
      <c r="O182" s="10" t="str">
        <f t="shared" si="48"/>
        <v/>
      </c>
      <c r="P182" s="10" t="str">
        <f t="shared" si="49"/>
        <v/>
      </c>
      <c r="Q182" s="10" t="str">
        <f t="shared" si="50"/>
        <v/>
      </c>
      <c r="R182" s="1" t="str">
        <f t="shared" si="51"/>
        <v/>
      </c>
      <c r="S182" s="1" t="str">
        <f t="shared" si="52"/>
        <v/>
      </c>
      <c r="T182" s="1" t="str">
        <f t="shared" si="53"/>
        <v/>
      </c>
      <c r="U182" s="1" t="str">
        <f t="shared" si="54"/>
        <v/>
      </c>
      <c r="V182" t="str">
        <f t="shared" si="55"/>
        <v/>
      </c>
      <c r="W182" s="10" t="str">
        <f t="shared" si="56"/>
        <v/>
      </c>
      <c r="X182" s="10" t="str">
        <f t="shared" si="57"/>
        <v/>
      </c>
      <c r="Y182" s="10" t="str">
        <f t="shared" si="58"/>
        <v/>
      </c>
      <c r="Z182" s="10" t="str">
        <f t="shared" si="59"/>
        <v/>
      </c>
      <c r="AA182" s="10" t="str">
        <f t="shared" si="60"/>
        <v/>
      </c>
      <c r="AB182" s="10" t="str">
        <f t="shared" si="61"/>
        <v/>
      </c>
      <c r="AC182" s="10" t="str">
        <f t="shared" si="67"/>
        <v/>
      </c>
      <c r="AD182" s="10" t="str">
        <f t="shared" si="62"/>
        <v/>
      </c>
      <c r="AE182" s="10" t="str">
        <f t="shared" si="63"/>
        <v/>
      </c>
      <c r="AF182" s="10" t="str">
        <f t="shared" si="68"/>
        <v/>
      </c>
      <c r="AG182" s="10" t="str">
        <f t="shared" si="69"/>
        <v/>
      </c>
      <c r="AH182" s="10" t="str">
        <f t="shared" si="70"/>
        <v/>
      </c>
      <c r="AI182" s="10" t="str">
        <f t="shared" si="64"/>
        <v/>
      </c>
      <c r="AJ182" s="10" t="str">
        <f t="shared" si="71"/>
        <v/>
      </c>
    </row>
    <row r="183" spans="1:36" ht="22.5" customHeight="1" x14ac:dyDescent="0.2">
      <c r="A183" s="94">
        <v>174</v>
      </c>
      <c r="B183" s="114"/>
      <c r="C183" s="101"/>
      <c r="D183" s="101"/>
      <c r="E183" s="102"/>
      <c r="F183" s="82"/>
      <c r="G183" s="81"/>
      <c r="H183" s="81"/>
      <c r="I183" s="81"/>
      <c r="J183" s="80"/>
      <c r="K183" s="81"/>
      <c r="L183" s="3"/>
      <c r="M183" s="10" t="str">
        <f t="shared" si="65"/>
        <v/>
      </c>
      <c r="N183" s="10" t="str">
        <f t="shared" si="66"/>
        <v/>
      </c>
      <c r="O183" s="10" t="str">
        <f t="shared" si="48"/>
        <v/>
      </c>
      <c r="P183" s="10" t="str">
        <f t="shared" si="49"/>
        <v/>
      </c>
      <c r="Q183" s="10" t="str">
        <f t="shared" si="50"/>
        <v/>
      </c>
      <c r="R183" s="1" t="str">
        <f t="shared" si="51"/>
        <v/>
      </c>
      <c r="S183" s="1" t="str">
        <f t="shared" si="52"/>
        <v/>
      </c>
      <c r="T183" s="1" t="str">
        <f t="shared" si="53"/>
        <v/>
      </c>
      <c r="U183" s="1" t="str">
        <f t="shared" si="54"/>
        <v/>
      </c>
      <c r="V183" t="str">
        <f t="shared" si="55"/>
        <v/>
      </c>
      <c r="W183" s="10" t="str">
        <f t="shared" si="56"/>
        <v/>
      </c>
      <c r="X183" s="10" t="str">
        <f t="shared" si="57"/>
        <v/>
      </c>
      <c r="Y183" s="10" t="str">
        <f t="shared" si="58"/>
        <v/>
      </c>
      <c r="Z183" s="10" t="str">
        <f t="shared" si="59"/>
        <v/>
      </c>
      <c r="AA183" s="10" t="str">
        <f t="shared" si="60"/>
        <v/>
      </c>
      <c r="AB183" s="10" t="str">
        <f t="shared" si="61"/>
        <v/>
      </c>
      <c r="AC183" s="10" t="str">
        <f t="shared" si="67"/>
        <v/>
      </c>
      <c r="AD183" s="10" t="str">
        <f t="shared" si="62"/>
        <v/>
      </c>
      <c r="AE183" s="10" t="str">
        <f t="shared" si="63"/>
        <v/>
      </c>
      <c r="AF183" s="10" t="str">
        <f t="shared" si="68"/>
        <v/>
      </c>
      <c r="AG183" s="10" t="str">
        <f t="shared" si="69"/>
        <v/>
      </c>
      <c r="AH183" s="10" t="str">
        <f t="shared" si="70"/>
        <v/>
      </c>
      <c r="AI183" s="10" t="str">
        <f t="shared" si="64"/>
        <v/>
      </c>
      <c r="AJ183" s="10" t="str">
        <f t="shared" si="71"/>
        <v/>
      </c>
    </row>
    <row r="184" spans="1:36" ht="22.5" customHeight="1" x14ac:dyDescent="0.2">
      <c r="A184" s="94">
        <v>175</v>
      </c>
      <c r="B184" s="114"/>
      <c r="C184" s="101"/>
      <c r="D184" s="101"/>
      <c r="E184" s="102"/>
      <c r="F184" s="80"/>
      <c r="G184" s="81"/>
      <c r="H184" s="81"/>
      <c r="I184" s="81"/>
      <c r="J184" s="80"/>
      <c r="K184" s="81"/>
      <c r="L184" s="3"/>
      <c r="M184" s="10" t="str">
        <f t="shared" si="65"/>
        <v/>
      </c>
      <c r="N184" s="10" t="str">
        <f t="shared" si="66"/>
        <v/>
      </c>
      <c r="O184" s="10" t="str">
        <f t="shared" si="48"/>
        <v/>
      </c>
      <c r="P184" s="10" t="str">
        <f t="shared" si="49"/>
        <v/>
      </c>
      <c r="Q184" s="10" t="str">
        <f t="shared" si="50"/>
        <v/>
      </c>
      <c r="R184" s="1" t="str">
        <f t="shared" si="51"/>
        <v/>
      </c>
      <c r="S184" s="1" t="str">
        <f t="shared" si="52"/>
        <v/>
      </c>
      <c r="T184" s="1" t="str">
        <f t="shared" si="53"/>
        <v/>
      </c>
      <c r="U184" s="1" t="str">
        <f t="shared" si="54"/>
        <v/>
      </c>
      <c r="V184" t="str">
        <f t="shared" si="55"/>
        <v/>
      </c>
      <c r="W184" s="10" t="str">
        <f t="shared" si="56"/>
        <v/>
      </c>
      <c r="X184" s="10" t="str">
        <f t="shared" si="57"/>
        <v/>
      </c>
      <c r="Y184" s="10" t="str">
        <f t="shared" si="58"/>
        <v/>
      </c>
      <c r="Z184" s="10" t="str">
        <f t="shared" si="59"/>
        <v/>
      </c>
      <c r="AA184" s="10" t="str">
        <f t="shared" si="60"/>
        <v/>
      </c>
      <c r="AB184" s="10" t="str">
        <f t="shared" si="61"/>
        <v/>
      </c>
      <c r="AC184" s="10" t="str">
        <f t="shared" si="67"/>
        <v/>
      </c>
      <c r="AD184" s="10" t="str">
        <f t="shared" si="62"/>
        <v/>
      </c>
      <c r="AE184" s="10" t="str">
        <f t="shared" si="63"/>
        <v/>
      </c>
      <c r="AF184" s="10" t="str">
        <f t="shared" si="68"/>
        <v/>
      </c>
      <c r="AG184" s="10" t="str">
        <f t="shared" si="69"/>
        <v/>
      </c>
      <c r="AH184" s="10" t="str">
        <f t="shared" si="70"/>
        <v/>
      </c>
      <c r="AI184" s="10" t="str">
        <f t="shared" si="64"/>
        <v/>
      </c>
      <c r="AJ184" s="10" t="str">
        <f t="shared" si="71"/>
        <v/>
      </c>
    </row>
    <row r="185" spans="1:36" ht="22.5" customHeight="1" x14ac:dyDescent="0.2">
      <c r="A185" s="94">
        <v>176</v>
      </c>
      <c r="B185" s="114"/>
      <c r="C185" s="101"/>
      <c r="D185" s="101"/>
      <c r="E185" s="102"/>
      <c r="F185" s="80"/>
      <c r="G185" s="81"/>
      <c r="H185" s="81"/>
      <c r="I185" s="81"/>
      <c r="J185" s="80"/>
      <c r="K185" s="81"/>
      <c r="L185" s="3"/>
      <c r="M185" s="10" t="str">
        <f t="shared" si="65"/>
        <v/>
      </c>
      <c r="N185" s="10" t="str">
        <f t="shared" si="66"/>
        <v/>
      </c>
      <c r="O185" s="10" t="str">
        <f t="shared" si="48"/>
        <v/>
      </c>
      <c r="P185" s="10" t="str">
        <f t="shared" si="49"/>
        <v/>
      </c>
      <c r="Q185" s="10" t="str">
        <f t="shared" si="50"/>
        <v/>
      </c>
      <c r="R185" s="1" t="str">
        <f t="shared" si="51"/>
        <v/>
      </c>
      <c r="S185" s="1" t="str">
        <f t="shared" si="52"/>
        <v/>
      </c>
      <c r="T185" s="1" t="str">
        <f t="shared" si="53"/>
        <v/>
      </c>
      <c r="U185" s="1" t="str">
        <f t="shared" si="54"/>
        <v/>
      </c>
      <c r="V185" t="str">
        <f t="shared" si="55"/>
        <v/>
      </c>
      <c r="W185" s="10" t="str">
        <f t="shared" si="56"/>
        <v/>
      </c>
      <c r="X185" s="10" t="str">
        <f t="shared" si="57"/>
        <v/>
      </c>
      <c r="Y185" s="10" t="str">
        <f t="shared" si="58"/>
        <v/>
      </c>
      <c r="Z185" s="10" t="str">
        <f t="shared" si="59"/>
        <v/>
      </c>
      <c r="AA185" s="10" t="str">
        <f t="shared" si="60"/>
        <v/>
      </c>
      <c r="AB185" s="10" t="str">
        <f t="shared" si="61"/>
        <v/>
      </c>
      <c r="AC185" s="10" t="str">
        <f t="shared" si="67"/>
        <v/>
      </c>
      <c r="AD185" s="10" t="str">
        <f t="shared" si="62"/>
        <v/>
      </c>
      <c r="AE185" s="10" t="str">
        <f t="shared" si="63"/>
        <v/>
      </c>
      <c r="AF185" s="10" t="str">
        <f t="shared" si="68"/>
        <v/>
      </c>
      <c r="AG185" s="10" t="str">
        <f t="shared" si="69"/>
        <v/>
      </c>
      <c r="AH185" s="10" t="str">
        <f t="shared" si="70"/>
        <v/>
      </c>
      <c r="AI185" s="10" t="str">
        <f t="shared" si="64"/>
        <v/>
      </c>
      <c r="AJ185" s="10" t="str">
        <f t="shared" si="71"/>
        <v/>
      </c>
    </row>
    <row r="186" spans="1:36" ht="22.5" customHeight="1" x14ac:dyDescent="0.2">
      <c r="A186" s="94">
        <v>177</v>
      </c>
      <c r="B186" s="114"/>
      <c r="C186" s="101"/>
      <c r="D186" s="101"/>
      <c r="E186" s="102"/>
      <c r="F186" s="80"/>
      <c r="G186" s="81"/>
      <c r="H186" s="81"/>
      <c r="I186" s="81"/>
      <c r="J186" s="80"/>
      <c r="K186" s="81"/>
      <c r="L186" s="3"/>
      <c r="M186" s="10" t="str">
        <f t="shared" si="65"/>
        <v/>
      </c>
      <c r="N186" s="10" t="str">
        <f t="shared" si="66"/>
        <v/>
      </c>
      <c r="O186" s="10" t="str">
        <f t="shared" si="48"/>
        <v/>
      </c>
      <c r="P186" s="10" t="str">
        <f t="shared" si="49"/>
        <v/>
      </c>
      <c r="Q186" s="10" t="str">
        <f t="shared" si="50"/>
        <v/>
      </c>
      <c r="R186" s="1" t="str">
        <f t="shared" si="51"/>
        <v/>
      </c>
      <c r="S186" s="1" t="str">
        <f t="shared" si="52"/>
        <v/>
      </c>
      <c r="T186" s="1" t="str">
        <f t="shared" si="53"/>
        <v/>
      </c>
      <c r="U186" s="1" t="str">
        <f t="shared" si="54"/>
        <v/>
      </c>
      <c r="V186" t="str">
        <f t="shared" si="55"/>
        <v/>
      </c>
      <c r="W186" s="10" t="str">
        <f t="shared" si="56"/>
        <v/>
      </c>
      <c r="X186" s="10" t="str">
        <f t="shared" si="57"/>
        <v/>
      </c>
      <c r="Y186" s="10" t="str">
        <f t="shared" si="58"/>
        <v/>
      </c>
      <c r="Z186" s="10" t="str">
        <f t="shared" si="59"/>
        <v/>
      </c>
      <c r="AA186" s="10" t="str">
        <f t="shared" si="60"/>
        <v/>
      </c>
      <c r="AB186" s="10" t="str">
        <f t="shared" si="61"/>
        <v/>
      </c>
      <c r="AC186" s="10" t="str">
        <f t="shared" si="67"/>
        <v/>
      </c>
      <c r="AD186" s="10" t="str">
        <f t="shared" si="62"/>
        <v/>
      </c>
      <c r="AE186" s="10" t="str">
        <f t="shared" si="63"/>
        <v/>
      </c>
      <c r="AF186" s="10" t="str">
        <f t="shared" si="68"/>
        <v/>
      </c>
      <c r="AG186" s="10" t="str">
        <f t="shared" si="69"/>
        <v/>
      </c>
      <c r="AH186" s="10" t="str">
        <f t="shared" si="70"/>
        <v/>
      </c>
      <c r="AI186" s="10" t="str">
        <f t="shared" si="64"/>
        <v/>
      </c>
      <c r="AJ186" s="10" t="str">
        <f t="shared" si="71"/>
        <v/>
      </c>
    </row>
    <row r="187" spans="1:36" ht="22.5" customHeight="1" x14ac:dyDescent="0.2">
      <c r="A187" s="94">
        <v>178</v>
      </c>
      <c r="B187" s="114"/>
      <c r="C187" s="101"/>
      <c r="D187" s="101"/>
      <c r="E187" s="102"/>
      <c r="F187" s="80"/>
      <c r="G187" s="81"/>
      <c r="H187" s="81"/>
      <c r="I187" s="81"/>
      <c r="J187" s="80"/>
      <c r="K187" s="81"/>
      <c r="L187" s="3"/>
      <c r="M187" s="10" t="str">
        <f t="shared" si="65"/>
        <v/>
      </c>
      <c r="N187" s="10" t="str">
        <f t="shared" si="66"/>
        <v/>
      </c>
      <c r="O187" s="10" t="str">
        <f t="shared" si="48"/>
        <v/>
      </c>
      <c r="P187" s="10" t="str">
        <f t="shared" si="49"/>
        <v/>
      </c>
      <c r="Q187" s="10" t="str">
        <f t="shared" si="50"/>
        <v/>
      </c>
      <c r="R187" s="1" t="str">
        <f t="shared" si="51"/>
        <v/>
      </c>
      <c r="S187" s="1" t="str">
        <f t="shared" si="52"/>
        <v/>
      </c>
      <c r="T187" s="1" t="str">
        <f t="shared" si="53"/>
        <v/>
      </c>
      <c r="U187" s="1" t="str">
        <f t="shared" si="54"/>
        <v/>
      </c>
      <c r="V187" t="str">
        <f t="shared" si="55"/>
        <v/>
      </c>
      <c r="W187" s="10" t="str">
        <f t="shared" si="56"/>
        <v/>
      </c>
      <c r="X187" s="10" t="str">
        <f t="shared" si="57"/>
        <v/>
      </c>
      <c r="Y187" s="10" t="str">
        <f t="shared" si="58"/>
        <v/>
      </c>
      <c r="Z187" s="10" t="str">
        <f t="shared" si="59"/>
        <v/>
      </c>
      <c r="AA187" s="10" t="str">
        <f t="shared" si="60"/>
        <v/>
      </c>
      <c r="AB187" s="10" t="str">
        <f t="shared" si="61"/>
        <v/>
      </c>
      <c r="AC187" s="10" t="str">
        <f t="shared" si="67"/>
        <v/>
      </c>
      <c r="AD187" s="10" t="str">
        <f t="shared" si="62"/>
        <v/>
      </c>
      <c r="AE187" s="10" t="str">
        <f t="shared" si="63"/>
        <v/>
      </c>
      <c r="AF187" s="10" t="str">
        <f t="shared" si="68"/>
        <v/>
      </c>
      <c r="AG187" s="10" t="str">
        <f t="shared" si="69"/>
        <v/>
      </c>
      <c r="AH187" s="10" t="str">
        <f t="shared" si="70"/>
        <v/>
      </c>
      <c r="AI187" s="10" t="str">
        <f t="shared" si="64"/>
        <v/>
      </c>
      <c r="AJ187" s="10" t="str">
        <f t="shared" si="71"/>
        <v/>
      </c>
    </row>
    <row r="188" spans="1:36" ht="22.5" customHeight="1" x14ac:dyDescent="0.2">
      <c r="A188" s="94">
        <v>179</v>
      </c>
      <c r="B188" s="114"/>
      <c r="C188" s="101"/>
      <c r="D188" s="101"/>
      <c r="E188" s="102"/>
      <c r="F188" s="80"/>
      <c r="G188" s="81"/>
      <c r="H188" s="81"/>
      <c r="I188" s="81"/>
      <c r="J188" s="80"/>
      <c r="K188" s="81"/>
      <c r="L188" s="3"/>
      <c r="M188" s="10" t="str">
        <f t="shared" si="65"/>
        <v/>
      </c>
      <c r="N188" s="10" t="str">
        <f t="shared" si="66"/>
        <v/>
      </c>
      <c r="O188" s="10" t="str">
        <f t="shared" si="48"/>
        <v/>
      </c>
      <c r="P188" s="10" t="str">
        <f t="shared" si="49"/>
        <v/>
      </c>
      <c r="Q188" s="10" t="str">
        <f t="shared" si="50"/>
        <v/>
      </c>
      <c r="R188" s="1" t="str">
        <f t="shared" si="51"/>
        <v/>
      </c>
      <c r="S188" s="1" t="str">
        <f t="shared" si="52"/>
        <v/>
      </c>
      <c r="T188" s="1" t="str">
        <f t="shared" si="53"/>
        <v/>
      </c>
      <c r="U188" s="1" t="str">
        <f t="shared" si="54"/>
        <v/>
      </c>
      <c r="V188" t="str">
        <f t="shared" si="55"/>
        <v/>
      </c>
      <c r="W188" s="10" t="str">
        <f t="shared" si="56"/>
        <v/>
      </c>
      <c r="X188" s="10" t="str">
        <f t="shared" si="57"/>
        <v/>
      </c>
      <c r="Y188" s="10" t="str">
        <f t="shared" si="58"/>
        <v/>
      </c>
      <c r="Z188" s="10" t="str">
        <f t="shared" si="59"/>
        <v/>
      </c>
      <c r="AA188" s="10" t="str">
        <f t="shared" si="60"/>
        <v/>
      </c>
      <c r="AB188" s="10" t="str">
        <f t="shared" si="61"/>
        <v/>
      </c>
      <c r="AC188" s="10" t="str">
        <f t="shared" si="67"/>
        <v/>
      </c>
      <c r="AD188" s="10" t="str">
        <f t="shared" si="62"/>
        <v/>
      </c>
      <c r="AE188" s="10" t="str">
        <f t="shared" si="63"/>
        <v/>
      </c>
      <c r="AF188" s="10" t="str">
        <f t="shared" si="68"/>
        <v/>
      </c>
      <c r="AG188" s="10" t="str">
        <f t="shared" si="69"/>
        <v/>
      </c>
      <c r="AH188" s="10" t="str">
        <f t="shared" si="70"/>
        <v/>
      </c>
      <c r="AI188" s="10" t="str">
        <f t="shared" si="64"/>
        <v/>
      </c>
      <c r="AJ188" s="10" t="str">
        <f t="shared" si="71"/>
        <v/>
      </c>
    </row>
    <row r="189" spans="1:36" ht="22.5" customHeight="1" x14ac:dyDescent="0.2">
      <c r="A189" s="94">
        <v>180</v>
      </c>
      <c r="B189" s="114"/>
      <c r="C189" s="101"/>
      <c r="D189" s="101"/>
      <c r="E189" s="102"/>
      <c r="F189" s="80"/>
      <c r="G189" s="81"/>
      <c r="H189" s="81"/>
      <c r="I189" s="81"/>
      <c r="J189" s="80"/>
      <c r="K189" s="81"/>
      <c r="L189" s="3"/>
      <c r="M189" s="10" t="str">
        <f t="shared" si="65"/>
        <v/>
      </c>
      <c r="N189" s="10" t="str">
        <f t="shared" si="66"/>
        <v/>
      </c>
      <c r="O189" s="10" t="str">
        <f t="shared" si="48"/>
        <v/>
      </c>
      <c r="P189" s="10" t="str">
        <f t="shared" si="49"/>
        <v/>
      </c>
      <c r="Q189" s="10" t="str">
        <f t="shared" si="50"/>
        <v/>
      </c>
      <c r="R189" s="1" t="str">
        <f t="shared" si="51"/>
        <v/>
      </c>
      <c r="S189" s="1" t="str">
        <f t="shared" si="52"/>
        <v/>
      </c>
      <c r="T189" s="1" t="str">
        <f t="shared" si="53"/>
        <v/>
      </c>
      <c r="U189" s="1" t="str">
        <f t="shared" si="54"/>
        <v/>
      </c>
      <c r="V189" t="str">
        <f t="shared" si="55"/>
        <v/>
      </c>
      <c r="W189" s="10" t="str">
        <f t="shared" si="56"/>
        <v/>
      </c>
      <c r="X189" s="10" t="str">
        <f t="shared" si="57"/>
        <v/>
      </c>
      <c r="Y189" s="10" t="str">
        <f t="shared" si="58"/>
        <v/>
      </c>
      <c r="Z189" s="10" t="str">
        <f t="shared" si="59"/>
        <v/>
      </c>
      <c r="AA189" s="10" t="str">
        <f t="shared" si="60"/>
        <v/>
      </c>
      <c r="AB189" s="10" t="str">
        <f t="shared" si="61"/>
        <v/>
      </c>
      <c r="AC189" s="10" t="str">
        <f t="shared" si="67"/>
        <v/>
      </c>
      <c r="AD189" s="10" t="str">
        <f t="shared" si="62"/>
        <v/>
      </c>
      <c r="AE189" s="10" t="str">
        <f t="shared" si="63"/>
        <v/>
      </c>
      <c r="AF189" s="10" t="str">
        <f t="shared" si="68"/>
        <v/>
      </c>
      <c r="AG189" s="10" t="str">
        <f t="shared" si="69"/>
        <v/>
      </c>
      <c r="AH189" s="10" t="str">
        <f t="shared" si="70"/>
        <v/>
      </c>
      <c r="AI189" s="10" t="str">
        <f t="shared" si="64"/>
        <v/>
      </c>
      <c r="AJ189" s="10" t="str">
        <f t="shared" si="71"/>
        <v/>
      </c>
    </row>
    <row r="190" spans="1:36" ht="22.5" customHeight="1" x14ac:dyDescent="0.2">
      <c r="A190" s="94">
        <v>181</v>
      </c>
      <c r="B190" s="114"/>
      <c r="C190" s="101"/>
      <c r="D190" s="101"/>
      <c r="E190" s="102"/>
      <c r="F190" s="80"/>
      <c r="G190" s="81"/>
      <c r="H190" s="81"/>
      <c r="I190" s="81"/>
      <c r="J190" s="80"/>
      <c r="K190" s="81"/>
      <c r="L190" s="3"/>
      <c r="M190" s="10" t="str">
        <f t="shared" si="65"/>
        <v/>
      </c>
      <c r="N190" s="10" t="str">
        <f t="shared" si="66"/>
        <v/>
      </c>
      <c r="O190" s="10" t="str">
        <f t="shared" si="48"/>
        <v/>
      </c>
      <c r="P190" s="10" t="str">
        <f t="shared" si="49"/>
        <v/>
      </c>
      <c r="Q190" s="10" t="str">
        <f t="shared" si="50"/>
        <v/>
      </c>
      <c r="R190" s="1" t="str">
        <f t="shared" si="51"/>
        <v/>
      </c>
      <c r="S190" s="1" t="str">
        <f t="shared" si="52"/>
        <v/>
      </c>
      <c r="T190" s="1" t="str">
        <f t="shared" si="53"/>
        <v/>
      </c>
      <c r="U190" s="1" t="str">
        <f t="shared" si="54"/>
        <v/>
      </c>
      <c r="V190" t="str">
        <f t="shared" si="55"/>
        <v/>
      </c>
      <c r="W190" s="10" t="str">
        <f t="shared" si="56"/>
        <v/>
      </c>
      <c r="X190" s="10" t="str">
        <f t="shared" si="57"/>
        <v/>
      </c>
      <c r="Y190" s="10" t="str">
        <f t="shared" si="58"/>
        <v/>
      </c>
      <c r="Z190" s="10" t="str">
        <f t="shared" si="59"/>
        <v/>
      </c>
      <c r="AA190" s="10" t="str">
        <f t="shared" si="60"/>
        <v/>
      </c>
      <c r="AB190" s="10" t="str">
        <f t="shared" si="61"/>
        <v/>
      </c>
      <c r="AC190" s="10" t="str">
        <f t="shared" si="67"/>
        <v/>
      </c>
      <c r="AD190" s="10" t="str">
        <f t="shared" si="62"/>
        <v/>
      </c>
      <c r="AE190" s="10" t="str">
        <f t="shared" si="63"/>
        <v/>
      </c>
      <c r="AF190" s="10" t="str">
        <f t="shared" si="68"/>
        <v/>
      </c>
      <c r="AG190" s="10" t="str">
        <f t="shared" si="69"/>
        <v/>
      </c>
      <c r="AH190" s="10" t="str">
        <f t="shared" si="70"/>
        <v/>
      </c>
      <c r="AI190" s="10" t="str">
        <f t="shared" si="64"/>
        <v/>
      </c>
      <c r="AJ190" s="10" t="str">
        <f t="shared" si="71"/>
        <v/>
      </c>
    </row>
    <row r="191" spans="1:36" ht="22.5" customHeight="1" x14ac:dyDescent="0.2">
      <c r="A191" s="94">
        <v>182</v>
      </c>
      <c r="B191" s="114"/>
      <c r="C191" s="101"/>
      <c r="D191" s="101"/>
      <c r="E191" s="102"/>
      <c r="F191" s="80"/>
      <c r="G191" s="81"/>
      <c r="H191" s="81"/>
      <c r="I191" s="81"/>
      <c r="J191" s="80"/>
      <c r="K191" s="81"/>
      <c r="L191" s="3"/>
      <c r="M191" s="10" t="str">
        <f t="shared" si="65"/>
        <v/>
      </c>
      <c r="N191" s="10" t="str">
        <f t="shared" si="66"/>
        <v/>
      </c>
      <c r="O191" s="10" t="str">
        <f t="shared" si="48"/>
        <v/>
      </c>
      <c r="P191" s="10" t="str">
        <f t="shared" si="49"/>
        <v/>
      </c>
      <c r="Q191" s="10" t="str">
        <f t="shared" si="50"/>
        <v/>
      </c>
      <c r="R191" s="1" t="str">
        <f t="shared" si="51"/>
        <v/>
      </c>
      <c r="S191" s="1" t="str">
        <f t="shared" si="52"/>
        <v/>
      </c>
      <c r="T191" s="1" t="str">
        <f t="shared" si="53"/>
        <v/>
      </c>
      <c r="U191" s="1" t="str">
        <f t="shared" si="54"/>
        <v/>
      </c>
      <c r="V191" t="str">
        <f t="shared" si="55"/>
        <v/>
      </c>
      <c r="W191" s="10" t="str">
        <f t="shared" si="56"/>
        <v/>
      </c>
      <c r="X191" s="10" t="str">
        <f t="shared" si="57"/>
        <v/>
      </c>
      <c r="Y191" s="10" t="str">
        <f t="shared" si="58"/>
        <v/>
      </c>
      <c r="Z191" s="10" t="str">
        <f t="shared" si="59"/>
        <v/>
      </c>
      <c r="AA191" s="10" t="str">
        <f t="shared" si="60"/>
        <v/>
      </c>
      <c r="AB191" s="10" t="str">
        <f t="shared" si="61"/>
        <v/>
      </c>
      <c r="AC191" s="10" t="str">
        <f t="shared" si="67"/>
        <v/>
      </c>
      <c r="AD191" s="10" t="str">
        <f t="shared" si="62"/>
        <v/>
      </c>
      <c r="AE191" s="10" t="str">
        <f t="shared" si="63"/>
        <v/>
      </c>
      <c r="AF191" s="10" t="str">
        <f t="shared" si="68"/>
        <v/>
      </c>
      <c r="AG191" s="10" t="str">
        <f t="shared" si="69"/>
        <v/>
      </c>
      <c r="AH191" s="10" t="str">
        <f t="shared" si="70"/>
        <v/>
      </c>
      <c r="AI191" s="10" t="str">
        <f t="shared" si="64"/>
        <v/>
      </c>
      <c r="AJ191" s="10" t="str">
        <f t="shared" si="71"/>
        <v/>
      </c>
    </row>
    <row r="192" spans="1:36" ht="22.5" customHeight="1" x14ac:dyDescent="0.2">
      <c r="A192" s="94">
        <v>183</v>
      </c>
      <c r="B192" s="114"/>
      <c r="C192" s="101"/>
      <c r="D192" s="101"/>
      <c r="E192" s="102"/>
      <c r="F192" s="80"/>
      <c r="G192" s="81"/>
      <c r="H192" s="81"/>
      <c r="I192" s="81"/>
      <c r="J192" s="80"/>
      <c r="K192" s="81"/>
      <c r="L192" s="3"/>
      <c r="M192" s="10" t="str">
        <f t="shared" si="65"/>
        <v/>
      </c>
      <c r="N192" s="10" t="str">
        <f t="shared" si="66"/>
        <v/>
      </c>
      <c r="O192" s="10" t="str">
        <f t="shared" si="48"/>
        <v/>
      </c>
      <c r="P192" s="10" t="str">
        <f t="shared" si="49"/>
        <v/>
      </c>
      <c r="Q192" s="10" t="str">
        <f t="shared" si="50"/>
        <v/>
      </c>
      <c r="R192" s="1" t="str">
        <f t="shared" si="51"/>
        <v/>
      </c>
      <c r="S192" s="1" t="str">
        <f t="shared" si="52"/>
        <v/>
      </c>
      <c r="T192" s="1" t="str">
        <f t="shared" si="53"/>
        <v/>
      </c>
      <c r="U192" s="1" t="str">
        <f t="shared" si="54"/>
        <v/>
      </c>
      <c r="V192" t="str">
        <f t="shared" si="55"/>
        <v/>
      </c>
      <c r="W192" s="10" t="str">
        <f t="shared" si="56"/>
        <v/>
      </c>
      <c r="X192" s="10" t="str">
        <f t="shared" si="57"/>
        <v/>
      </c>
      <c r="Y192" s="10" t="str">
        <f t="shared" si="58"/>
        <v/>
      </c>
      <c r="Z192" s="10" t="str">
        <f t="shared" si="59"/>
        <v/>
      </c>
      <c r="AA192" s="10" t="str">
        <f t="shared" si="60"/>
        <v/>
      </c>
      <c r="AB192" s="10" t="str">
        <f t="shared" si="61"/>
        <v/>
      </c>
      <c r="AC192" s="10" t="str">
        <f t="shared" si="67"/>
        <v/>
      </c>
      <c r="AD192" s="10" t="str">
        <f t="shared" si="62"/>
        <v/>
      </c>
      <c r="AE192" s="10" t="str">
        <f t="shared" si="63"/>
        <v/>
      </c>
      <c r="AF192" s="10" t="str">
        <f t="shared" si="68"/>
        <v/>
      </c>
      <c r="AG192" s="10" t="str">
        <f t="shared" si="69"/>
        <v/>
      </c>
      <c r="AH192" s="10" t="str">
        <f t="shared" si="70"/>
        <v/>
      </c>
      <c r="AI192" s="10" t="str">
        <f t="shared" si="64"/>
        <v/>
      </c>
      <c r="AJ192" s="10" t="str">
        <f t="shared" si="71"/>
        <v/>
      </c>
    </row>
    <row r="193" spans="1:36" ht="22.5" customHeight="1" x14ac:dyDescent="0.2">
      <c r="A193" s="94">
        <v>184</v>
      </c>
      <c r="B193" s="114"/>
      <c r="C193" s="101"/>
      <c r="D193" s="101"/>
      <c r="E193" s="102"/>
      <c r="F193" s="80"/>
      <c r="G193" s="81"/>
      <c r="H193" s="81"/>
      <c r="I193" s="81"/>
      <c r="J193" s="80"/>
      <c r="K193" s="81"/>
      <c r="L193" s="3"/>
      <c r="M193" s="10" t="str">
        <f t="shared" si="65"/>
        <v/>
      </c>
      <c r="N193" s="10" t="str">
        <f t="shared" si="66"/>
        <v/>
      </c>
      <c r="O193" s="10" t="str">
        <f t="shared" si="48"/>
        <v/>
      </c>
      <c r="P193" s="10" t="str">
        <f t="shared" si="49"/>
        <v/>
      </c>
      <c r="Q193" s="10" t="str">
        <f t="shared" si="50"/>
        <v/>
      </c>
      <c r="R193" s="1" t="str">
        <f t="shared" si="51"/>
        <v/>
      </c>
      <c r="S193" s="1" t="str">
        <f t="shared" si="52"/>
        <v/>
      </c>
      <c r="T193" s="1" t="str">
        <f t="shared" si="53"/>
        <v/>
      </c>
      <c r="U193" s="1" t="str">
        <f t="shared" si="54"/>
        <v/>
      </c>
      <c r="V193" t="str">
        <f t="shared" si="55"/>
        <v/>
      </c>
      <c r="W193" s="10" t="str">
        <f t="shared" si="56"/>
        <v/>
      </c>
      <c r="X193" s="10" t="str">
        <f t="shared" si="57"/>
        <v/>
      </c>
      <c r="Y193" s="10" t="str">
        <f t="shared" si="58"/>
        <v/>
      </c>
      <c r="Z193" s="10" t="str">
        <f t="shared" si="59"/>
        <v/>
      </c>
      <c r="AA193" s="10" t="str">
        <f t="shared" si="60"/>
        <v/>
      </c>
      <c r="AB193" s="10" t="str">
        <f t="shared" si="61"/>
        <v/>
      </c>
      <c r="AC193" s="10" t="str">
        <f t="shared" si="67"/>
        <v/>
      </c>
      <c r="AD193" s="10" t="str">
        <f t="shared" si="62"/>
        <v/>
      </c>
      <c r="AE193" s="10" t="str">
        <f t="shared" si="63"/>
        <v/>
      </c>
      <c r="AF193" s="10" t="str">
        <f t="shared" si="68"/>
        <v/>
      </c>
      <c r="AG193" s="10" t="str">
        <f t="shared" si="69"/>
        <v/>
      </c>
      <c r="AH193" s="10" t="str">
        <f t="shared" si="70"/>
        <v/>
      </c>
      <c r="AI193" s="10" t="str">
        <f t="shared" si="64"/>
        <v/>
      </c>
      <c r="AJ193" s="10" t="str">
        <f t="shared" si="71"/>
        <v/>
      </c>
    </row>
    <row r="194" spans="1:36" ht="22.5" customHeight="1" x14ac:dyDescent="0.2">
      <c r="A194" s="94">
        <v>185</v>
      </c>
      <c r="B194" s="114"/>
      <c r="C194" s="101"/>
      <c r="D194" s="101"/>
      <c r="E194" s="102"/>
      <c r="F194" s="80"/>
      <c r="G194" s="81"/>
      <c r="H194" s="81"/>
      <c r="I194" s="81"/>
      <c r="J194" s="80"/>
      <c r="K194" s="81"/>
      <c r="L194" s="3"/>
      <c r="M194" s="10" t="str">
        <f t="shared" si="65"/>
        <v/>
      </c>
      <c r="N194" s="10" t="str">
        <f t="shared" si="66"/>
        <v/>
      </c>
      <c r="O194" s="10" t="str">
        <f t="shared" si="48"/>
        <v/>
      </c>
      <c r="P194" s="10" t="str">
        <f t="shared" si="49"/>
        <v/>
      </c>
      <c r="Q194" s="10" t="str">
        <f t="shared" si="50"/>
        <v/>
      </c>
      <c r="R194" s="1" t="str">
        <f t="shared" si="51"/>
        <v/>
      </c>
      <c r="S194" s="1" t="str">
        <f t="shared" si="52"/>
        <v/>
      </c>
      <c r="T194" s="1" t="str">
        <f t="shared" si="53"/>
        <v/>
      </c>
      <c r="U194" s="1" t="str">
        <f t="shared" si="54"/>
        <v/>
      </c>
      <c r="V194" t="str">
        <f t="shared" si="55"/>
        <v/>
      </c>
      <c r="W194" s="10" t="str">
        <f t="shared" si="56"/>
        <v/>
      </c>
      <c r="X194" s="10" t="str">
        <f t="shared" si="57"/>
        <v/>
      </c>
      <c r="Y194" s="10" t="str">
        <f t="shared" si="58"/>
        <v/>
      </c>
      <c r="Z194" s="10" t="str">
        <f t="shared" si="59"/>
        <v/>
      </c>
      <c r="AA194" s="10" t="str">
        <f t="shared" si="60"/>
        <v/>
      </c>
      <c r="AB194" s="10" t="str">
        <f t="shared" si="61"/>
        <v/>
      </c>
      <c r="AC194" s="10" t="str">
        <f t="shared" si="67"/>
        <v/>
      </c>
      <c r="AD194" s="10" t="str">
        <f t="shared" si="62"/>
        <v/>
      </c>
      <c r="AE194" s="10" t="str">
        <f t="shared" si="63"/>
        <v/>
      </c>
      <c r="AF194" s="10" t="str">
        <f t="shared" si="68"/>
        <v/>
      </c>
      <c r="AG194" s="10" t="str">
        <f t="shared" si="69"/>
        <v/>
      </c>
      <c r="AH194" s="10" t="str">
        <f t="shared" si="70"/>
        <v/>
      </c>
      <c r="AI194" s="10" t="str">
        <f t="shared" si="64"/>
        <v/>
      </c>
      <c r="AJ194" s="10" t="str">
        <f t="shared" si="71"/>
        <v/>
      </c>
    </row>
    <row r="195" spans="1:36" ht="22.5" customHeight="1" x14ac:dyDescent="0.2">
      <c r="A195" s="94">
        <v>186</v>
      </c>
      <c r="B195" s="114"/>
      <c r="C195" s="101"/>
      <c r="D195" s="101"/>
      <c r="E195" s="102"/>
      <c r="F195" s="80"/>
      <c r="G195" s="81"/>
      <c r="H195" s="81"/>
      <c r="I195" s="81"/>
      <c r="J195" s="80"/>
      <c r="K195" s="81"/>
      <c r="L195" s="3"/>
      <c r="M195" s="10" t="str">
        <f t="shared" si="65"/>
        <v/>
      </c>
      <c r="N195" s="10" t="str">
        <f t="shared" si="66"/>
        <v/>
      </c>
      <c r="O195" s="10" t="str">
        <f t="shared" si="48"/>
        <v/>
      </c>
      <c r="P195" s="10" t="str">
        <f t="shared" si="49"/>
        <v/>
      </c>
      <c r="Q195" s="10" t="str">
        <f t="shared" si="50"/>
        <v/>
      </c>
      <c r="R195" s="1" t="str">
        <f t="shared" si="51"/>
        <v/>
      </c>
      <c r="S195" s="1" t="str">
        <f t="shared" si="52"/>
        <v/>
      </c>
      <c r="T195" s="1" t="str">
        <f t="shared" si="53"/>
        <v/>
      </c>
      <c r="U195" s="1" t="str">
        <f t="shared" si="54"/>
        <v/>
      </c>
      <c r="V195" t="str">
        <f t="shared" si="55"/>
        <v/>
      </c>
      <c r="W195" s="10" t="str">
        <f t="shared" si="56"/>
        <v/>
      </c>
      <c r="X195" s="10" t="str">
        <f t="shared" si="57"/>
        <v/>
      </c>
      <c r="Y195" s="10" t="str">
        <f t="shared" si="58"/>
        <v/>
      </c>
      <c r="Z195" s="10" t="str">
        <f t="shared" si="59"/>
        <v/>
      </c>
      <c r="AA195" s="10" t="str">
        <f t="shared" si="60"/>
        <v/>
      </c>
      <c r="AB195" s="10" t="str">
        <f t="shared" si="61"/>
        <v/>
      </c>
      <c r="AC195" s="10" t="str">
        <f t="shared" si="67"/>
        <v/>
      </c>
      <c r="AD195" s="10" t="str">
        <f t="shared" si="62"/>
        <v/>
      </c>
      <c r="AE195" s="10" t="str">
        <f t="shared" si="63"/>
        <v/>
      </c>
      <c r="AF195" s="10" t="str">
        <f t="shared" si="68"/>
        <v/>
      </c>
      <c r="AG195" s="10" t="str">
        <f t="shared" si="69"/>
        <v/>
      </c>
      <c r="AH195" s="10" t="str">
        <f t="shared" si="70"/>
        <v/>
      </c>
      <c r="AI195" s="10" t="str">
        <f t="shared" si="64"/>
        <v/>
      </c>
      <c r="AJ195" s="10" t="str">
        <f t="shared" si="71"/>
        <v/>
      </c>
    </row>
    <row r="196" spans="1:36" ht="22.5" customHeight="1" x14ac:dyDescent="0.2">
      <c r="A196" s="94">
        <v>187</v>
      </c>
      <c r="B196" s="114"/>
      <c r="C196" s="101"/>
      <c r="D196" s="101"/>
      <c r="E196" s="102"/>
      <c r="F196" s="80"/>
      <c r="G196" s="81"/>
      <c r="H196" s="81"/>
      <c r="I196" s="81"/>
      <c r="J196" s="80"/>
      <c r="K196" s="81"/>
      <c r="L196" s="3"/>
      <c r="M196" s="10" t="str">
        <f t="shared" si="65"/>
        <v/>
      </c>
      <c r="N196" s="10" t="str">
        <f t="shared" si="66"/>
        <v/>
      </c>
      <c r="O196" s="10" t="str">
        <f t="shared" si="48"/>
        <v/>
      </c>
      <c r="P196" s="10" t="str">
        <f t="shared" si="49"/>
        <v/>
      </c>
      <c r="Q196" s="10" t="str">
        <f t="shared" si="50"/>
        <v/>
      </c>
      <c r="R196" s="1" t="str">
        <f t="shared" si="51"/>
        <v/>
      </c>
      <c r="S196" s="1" t="str">
        <f t="shared" si="52"/>
        <v/>
      </c>
      <c r="T196" s="1" t="str">
        <f t="shared" si="53"/>
        <v/>
      </c>
      <c r="U196" s="1" t="str">
        <f t="shared" si="54"/>
        <v/>
      </c>
      <c r="V196" t="str">
        <f t="shared" si="55"/>
        <v/>
      </c>
      <c r="W196" s="10" t="str">
        <f t="shared" si="56"/>
        <v/>
      </c>
      <c r="X196" s="10" t="str">
        <f t="shared" si="57"/>
        <v/>
      </c>
      <c r="Y196" s="10" t="str">
        <f t="shared" si="58"/>
        <v/>
      </c>
      <c r="Z196" s="10" t="str">
        <f t="shared" si="59"/>
        <v/>
      </c>
      <c r="AA196" s="10" t="str">
        <f t="shared" si="60"/>
        <v/>
      </c>
      <c r="AB196" s="10" t="str">
        <f t="shared" si="61"/>
        <v/>
      </c>
      <c r="AC196" s="10" t="str">
        <f t="shared" si="67"/>
        <v/>
      </c>
      <c r="AD196" s="10" t="str">
        <f t="shared" si="62"/>
        <v/>
      </c>
      <c r="AE196" s="10" t="str">
        <f t="shared" si="63"/>
        <v/>
      </c>
      <c r="AF196" s="10" t="str">
        <f t="shared" si="68"/>
        <v/>
      </c>
      <c r="AG196" s="10" t="str">
        <f t="shared" si="69"/>
        <v/>
      </c>
      <c r="AH196" s="10" t="str">
        <f t="shared" si="70"/>
        <v/>
      </c>
      <c r="AI196" s="10" t="str">
        <f t="shared" si="64"/>
        <v/>
      </c>
      <c r="AJ196" s="10" t="str">
        <f t="shared" si="71"/>
        <v/>
      </c>
    </row>
    <row r="197" spans="1:36" ht="22.5" customHeight="1" x14ac:dyDescent="0.2">
      <c r="A197" s="94">
        <v>188</v>
      </c>
      <c r="B197" s="114"/>
      <c r="C197" s="101"/>
      <c r="D197" s="101"/>
      <c r="E197" s="102"/>
      <c r="F197" s="82"/>
      <c r="G197" s="81"/>
      <c r="H197" s="81"/>
      <c r="I197" s="81"/>
      <c r="J197" s="80"/>
      <c r="K197" s="81"/>
      <c r="L197" s="3"/>
      <c r="M197" s="10" t="str">
        <f t="shared" si="65"/>
        <v/>
      </c>
      <c r="N197" s="10" t="str">
        <f t="shared" si="66"/>
        <v/>
      </c>
      <c r="O197" s="10" t="str">
        <f t="shared" si="48"/>
        <v/>
      </c>
      <c r="P197" s="10" t="str">
        <f t="shared" si="49"/>
        <v/>
      </c>
      <c r="Q197" s="10" t="str">
        <f t="shared" si="50"/>
        <v/>
      </c>
      <c r="R197" s="1" t="str">
        <f t="shared" si="51"/>
        <v/>
      </c>
      <c r="S197" s="1" t="str">
        <f t="shared" si="52"/>
        <v/>
      </c>
      <c r="T197" s="1" t="str">
        <f t="shared" si="53"/>
        <v/>
      </c>
      <c r="U197" s="1" t="str">
        <f t="shared" si="54"/>
        <v/>
      </c>
      <c r="V197" t="str">
        <f t="shared" si="55"/>
        <v/>
      </c>
      <c r="W197" s="10" t="str">
        <f t="shared" si="56"/>
        <v/>
      </c>
      <c r="X197" s="10" t="str">
        <f t="shared" si="57"/>
        <v/>
      </c>
      <c r="Y197" s="10" t="str">
        <f t="shared" si="58"/>
        <v/>
      </c>
      <c r="Z197" s="10" t="str">
        <f t="shared" si="59"/>
        <v/>
      </c>
      <c r="AA197" s="10" t="str">
        <f t="shared" si="60"/>
        <v/>
      </c>
      <c r="AB197" s="10" t="str">
        <f t="shared" si="61"/>
        <v/>
      </c>
      <c r="AC197" s="10" t="str">
        <f t="shared" si="67"/>
        <v/>
      </c>
      <c r="AD197" s="10" t="str">
        <f t="shared" si="62"/>
        <v/>
      </c>
      <c r="AE197" s="10" t="str">
        <f t="shared" si="63"/>
        <v/>
      </c>
      <c r="AF197" s="10" t="str">
        <f t="shared" si="68"/>
        <v/>
      </c>
      <c r="AG197" s="10" t="str">
        <f t="shared" si="69"/>
        <v/>
      </c>
      <c r="AH197" s="10" t="str">
        <f t="shared" si="70"/>
        <v/>
      </c>
      <c r="AI197" s="10" t="str">
        <f t="shared" si="64"/>
        <v/>
      </c>
      <c r="AJ197" s="10" t="str">
        <f t="shared" si="71"/>
        <v/>
      </c>
    </row>
    <row r="198" spans="1:36" ht="22.5" customHeight="1" x14ac:dyDescent="0.2">
      <c r="A198" s="94">
        <v>189</v>
      </c>
      <c r="B198" s="114"/>
      <c r="C198" s="101"/>
      <c r="D198" s="101"/>
      <c r="E198" s="102"/>
      <c r="F198" s="80"/>
      <c r="G198" s="81"/>
      <c r="H198" s="81"/>
      <c r="I198" s="81"/>
      <c r="J198" s="80"/>
      <c r="K198" s="81"/>
      <c r="L198" s="3"/>
      <c r="M198" s="10" t="str">
        <f t="shared" si="65"/>
        <v/>
      </c>
      <c r="N198" s="10" t="str">
        <f t="shared" si="66"/>
        <v/>
      </c>
      <c r="O198" s="10" t="str">
        <f t="shared" si="48"/>
        <v/>
      </c>
      <c r="P198" s="10" t="str">
        <f t="shared" si="49"/>
        <v/>
      </c>
      <c r="Q198" s="10" t="str">
        <f t="shared" si="50"/>
        <v/>
      </c>
      <c r="R198" s="1" t="str">
        <f t="shared" si="51"/>
        <v/>
      </c>
      <c r="S198" s="1" t="str">
        <f t="shared" si="52"/>
        <v/>
      </c>
      <c r="T198" s="1" t="str">
        <f t="shared" si="53"/>
        <v/>
      </c>
      <c r="U198" s="1" t="str">
        <f t="shared" si="54"/>
        <v/>
      </c>
      <c r="V198" t="str">
        <f t="shared" si="55"/>
        <v/>
      </c>
      <c r="W198" s="10" t="str">
        <f t="shared" si="56"/>
        <v/>
      </c>
      <c r="X198" s="10" t="str">
        <f t="shared" si="57"/>
        <v/>
      </c>
      <c r="Y198" s="10" t="str">
        <f t="shared" si="58"/>
        <v/>
      </c>
      <c r="Z198" s="10" t="str">
        <f t="shared" si="59"/>
        <v/>
      </c>
      <c r="AA198" s="10" t="str">
        <f t="shared" si="60"/>
        <v/>
      </c>
      <c r="AB198" s="10" t="str">
        <f t="shared" si="61"/>
        <v/>
      </c>
      <c r="AC198" s="10" t="str">
        <f t="shared" si="67"/>
        <v/>
      </c>
      <c r="AD198" s="10" t="str">
        <f t="shared" si="62"/>
        <v/>
      </c>
      <c r="AE198" s="10" t="str">
        <f t="shared" si="63"/>
        <v/>
      </c>
      <c r="AF198" s="10" t="str">
        <f t="shared" si="68"/>
        <v/>
      </c>
      <c r="AG198" s="10" t="str">
        <f t="shared" si="69"/>
        <v/>
      </c>
      <c r="AH198" s="10" t="str">
        <f t="shared" si="70"/>
        <v/>
      </c>
      <c r="AI198" s="10" t="str">
        <f t="shared" si="64"/>
        <v/>
      </c>
      <c r="AJ198" s="10" t="str">
        <f t="shared" si="71"/>
        <v/>
      </c>
    </row>
    <row r="199" spans="1:36" ht="22.5" customHeight="1" x14ac:dyDescent="0.2">
      <c r="A199" s="94">
        <v>190</v>
      </c>
      <c r="B199" s="114"/>
      <c r="C199" s="101"/>
      <c r="D199" s="101"/>
      <c r="E199" s="102"/>
      <c r="F199" s="80"/>
      <c r="G199" s="81"/>
      <c r="H199" s="81"/>
      <c r="I199" s="81"/>
      <c r="J199" s="80"/>
      <c r="K199" s="81"/>
      <c r="L199" s="3"/>
      <c r="M199" s="10" t="str">
        <f t="shared" si="65"/>
        <v/>
      </c>
      <c r="N199" s="10" t="str">
        <f t="shared" si="66"/>
        <v/>
      </c>
      <c r="O199" s="10" t="str">
        <f t="shared" si="48"/>
        <v/>
      </c>
      <c r="P199" s="10" t="str">
        <f t="shared" si="49"/>
        <v/>
      </c>
      <c r="Q199" s="10" t="str">
        <f t="shared" si="50"/>
        <v/>
      </c>
      <c r="R199" s="1" t="str">
        <f t="shared" si="51"/>
        <v/>
      </c>
      <c r="S199" s="1" t="str">
        <f t="shared" si="52"/>
        <v/>
      </c>
      <c r="T199" s="1" t="str">
        <f t="shared" si="53"/>
        <v/>
      </c>
      <c r="U199" s="1" t="str">
        <f t="shared" si="54"/>
        <v/>
      </c>
      <c r="V199" t="str">
        <f t="shared" si="55"/>
        <v/>
      </c>
      <c r="W199" s="10" t="str">
        <f t="shared" si="56"/>
        <v/>
      </c>
      <c r="X199" s="10" t="str">
        <f t="shared" si="57"/>
        <v/>
      </c>
      <c r="Y199" s="10" t="str">
        <f t="shared" si="58"/>
        <v/>
      </c>
      <c r="Z199" s="10" t="str">
        <f t="shared" si="59"/>
        <v/>
      </c>
      <c r="AA199" s="10" t="str">
        <f t="shared" si="60"/>
        <v/>
      </c>
      <c r="AB199" s="10" t="str">
        <f t="shared" si="61"/>
        <v/>
      </c>
      <c r="AC199" s="10" t="str">
        <f t="shared" si="67"/>
        <v/>
      </c>
      <c r="AD199" s="10" t="str">
        <f t="shared" si="62"/>
        <v/>
      </c>
      <c r="AE199" s="10" t="str">
        <f t="shared" si="63"/>
        <v/>
      </c>
      <c r="AF199" s="10" t="str">
        <f t="shared" si="68"/>
        <v/>
      </c>
      <c r="AG199" s="10" t="str">
        <f t="shared" si="69"/>
        <v/>
      </c>
      <c r="AH199" s="10" t="str">
        <f t="shared" si="70"/>
        <v/>
      </c>
      <c r="AI199" s="10" t="str">
        <f t="shared" si="64"/>
        <v/>
      </c>
      <c r="AJ199" s="10" t="str">
        <f t="shared" si="71"/>
        <v/>
      </c>
    </row>
    <row r="200" spans="1:36" ht="22.5" customHeight="1" x14ac:dyDescent="0.2">
      <c r="A200" s="94">
        <v>191</v>
      </c>
      <c r="B200" s="114"/>
      <c r="C200" s="101"/>
      <c r="D200" s="101"/>
      <c r="E200" s="102"/>
      <c r="F200" s="80"/>
      <c r="G200" s="81"/>
      <c r="H200" s="81"/>
      <c r="I200" s="81"/>
      <c r="J200" s="80"/>
      <c r="K200" s="81"/>
      <c r="L200" s="3"/>
      <c r="M200" s="10" t="str">
        <f t="shared" si="65"/>
        <v/>
      </c>
      <c r="N200" s="10" t="str">
        <f t="shared" si="66"/>
        <v/>
      </c>
      <c r="O200" s="10" t="str">
        <f t="shared" si="48"/>
        <v/>
      </c>
      <c r="P200" s="10" t="str">
        <f t="shared" si="49"/>
        <v/>
      </c>
      <c r="Q200" s="10" t="str">
        <f t="shared" si="50"/>
        <v/>
      </c>
      <c r="R200" s="1" t="str">
        <f t="shared" si="51"/>
        <v/>
      </c>
      <c r="S200" s="1" t="str">
        <f t="shared" si="52"/>
        <v/>
      </c>
      <c r="T200" s="1" t="str">
        <f t="shared" si="53"/>
        <v/>
      </c>
      <c r="U200" s="1" t="str">
        <f t="shared" si="54"/>
        <v/>
      </c>
      <c r="V200" t="str">
        <f t="shared" si="55"/>
        <v/>
      </c>
      <c r="W200" s="10" t="str">
        <f t="shared" si="56"/>
        <v/>
      </c>
      <c r="X200" s="10" t="str">
        <f t="shared" si="57"/>
        <v/>
      </c>
      <c r="Y200" s="10" t="str">
        <f t="shared" si="58"/>
        <v/>
      </c>
      <c r="Z200" s="10" t="str">
        <f t="shared" si="59"/>
        <v/>
      </c>
      <c r="AA200" s="10" t="str">
        <f t="shared" si="60"/>
        <v/>
      </c>
      <c r="AB200" s="10" t="str">
        <f t="shared" si="61"/>
        <v/>
      </c>
      <c r="AC200" s="10" t="str">
        <f t="shared" si="67"/>
        <v/>
      </c>
      <c r="AD200" s="10" t="str">
        <f t="shared" si="62"/>
        <v/>
      </c>
      <c r="AE200" s="10" t="str">
        <f t="shared" si="63"/>
        <v/>
      </c>
      <c r="AF200" s="10" t="str">
        <f t="shared" si="68"/>
        <v/>
      </c>
      <c r="AG200" s="10" t="str">
        <f t="shared" si="69"/>
        <v/>
      </c>
      <c r="AH200" s="10" t="str">
        <f t="shared" si="70"/>
        <v/>
      </c>
      <c r="AI200" s="10" t="str">
        <f t="shared" si="64"/>
        <v/>
      </c>
      <c r="AJ200" s="10" t="str">
        <f t="shared" si="71"/>
        <v/>
      </c>
    </row>
    <row r="201" spans="1:36" ht="22.5" customHeight="1" x14ac:dyDescent="0.2">
      <c r="A201" s="94">
        <v>192</v>
      </c>
      <c r="B201" s="114"/>
      <c r="C201" s="101"/>
      <c r="D201" s="101"/>
      <c r="E201" s="102"/>
      <c r="F201" s="80"/>
      <c r="G201" s="81"/>
      <c r="H201" s="81"/>
      <c r="I201" s="81"/>
      <c r="J201" s="80"/>
      <c r="K201" s="81"/>
      <c r="L201" s="3"/>
      <c r="M201" s="10" t="str">
        <f t="shared" si="65"/>
        <v/>
      </c>
      <c r="N201" s="10" t="str">
        <f t="shared" si="66"/>
        <v/>
      </c>
      <c r="O201" s="10" t="str">
        <f t="shared" si="48"/>
        <v/>
      </c>
      <c r="P201" s="10" t="str">
        <f t="shared" si="49"/>
        <v/>
      </c>
      <c r="Q201" s="10" t="str">
        <f t="shared" si="50"/>
        <v/>
      </c>
      <c r="R201" s="1" t="str">
        <f t="shared" si="51"/>
        <v/>
      </c>
      <c r="S201" s="1" t="str">
        <f t="shared" si="52"/>
        <v/>
      </c>
      <c r="T201" s="1" t="str">
        <f t="shared" si="53"/>
        <v/>
      </c>
      <c r="U201" s="1" t="str">
        <f t="shared" si="54"/>
        <v/>
      </c>
      <c r="V201" t="str">
        <f t="shared" si="55"/>
        <v/>
      </c>
      <c r="W201" s="10" t="str">
        <f t="shared" si="56"/>
        <v/>
      </c>
      <c r="X201" s="10" t="str">
        <f t="shared" si="57"/>
        <v/>
      </c>
      <c r="Y201" s="10" t="str">
        <f t="shared" si="58"/>
        <v/>
      </c>
      <c r="Z201" s="10" t="str">
        <f t="shared" si="59"/>
        <v/>
      </c>
      <c r="AA201" s="10" t="str">
        <f t="shared" si="60"/>
        <v/>
      </c>
      <c r="AB201" s="10" t="str">
        <f t="shared" si="61"/>
        <v/>
      </c>
      <c r="AC201" s="10" t="str">
        <f t="shared" si="67"/>
        <v/>
      </c>
      <c r="AD201" s="10" t="str">
        <f t="shared" si="62"/>
        <v/>
      </c>
      <c r="AE201" s="10" t="str">
        <f t="shared" si="63"/>
        <v/>
      </c>
      <c r="AF201" s="10" t="str">
        <f t="shared" si="68"/>
        <v/>
      </c>
      <c r="AG201" s="10" t="str">
        <f t="shared" si="69"/>
        <v/>
      </c>
      <c r="AH201" s="10" t="str">
        <f t="shared" si="70"/>
        <v/>
      </c>
      <c r="AI201" s="10" t="str">
        <f t="shared" si="64"/>
        <v/>
      </c>
      <c r="AJ201" s="10" t="str">
        <f t="shared" si="71"/>
        <v/>
      </c>
    </row>
    <row r="202" spans="1:36" ht="22.5" customHeight="1" x14ac:dyDescent="0.2">
      <c r="A202" s="94">
        <v>193</v>
      </c>
      <c r="B202" s="114"/>
      <c r="C202" s="101"/>
      <c r="D202" s="101"/>
      <c r="E202" s="102"/>
      <c r="F202" s="80"/>
      <c r="G202" s="81"/>
      <c r="H202" s="81"/>
      <c r="I202" s="81"/>
      <c r="J202" s="80"/>
      <c r="K202" s="81"/>
      <c r="L202" s="3"/>
      <c r="M202" s="10" t="str">
        <f t="shared" si="65"/>
        <v/>
      </c>
      <c r="N202" s="10" t="str">
        <f t="shared" si="66"/>
        <v/>
      </c>
      <c r="O202" s="10" t="str">
        <f t="shared" ref="O202:O265" si="72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02" s="10" t="str">
        <f t="shared" ref="P202:P265" si="73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02" s="10" t="str">
        <f t="shared" ref="Q202:Q265" si="74">IF(AND(VLOOKUP(ROW()-9,A:K,8,0) &lt;&gt; "2500",VLOOKUP(ROW()-9,A:K,8,0) &lt;&gt;"4050"),"",IF($Q$8=TRUE,"","The sum of GL 2500 must equal the sum of GL 4050. "))</f>
        <v/>
      </c>
      <c r="R202" s="1" t="str">
        <f t="shared" ref="R202:R265" si="75">IF(AND(VLOOKUP(ROW()-9,A:K,8,0) &lt;&gt; "2170",VLOOKUP(ROW()-9,A:K,8,0) &lt;&gt;"5370"),"",IF($R$8=TRUE,"","The sum of GL 2170 must equal the sum of GL 5370. "))</f>
        <v/>
      </c>
      <c r="S202" s="1" t="str">
        <f t="shared" ref="S202:S265" si="76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02" s="1" t="str">
        <f t="shared" ref="T202:T265" si="77">IF(OR(VLOOKUP(ROW()-9,A:K,8,0)="3400",VLOOKUP(ROW()-9,A:K,8,0)="3500"),"GL 3400 and 3500 are not allowed. Must use lowest level. ","")</f>
        <v/>
      </c>
      <c r="U202" s="1" t="str">
        <f t="shared" ref="U202:U265" si="78">IF(AND(VLOOKUP(ROW()-9,A:K,8,0)="2125",VLOOKUP(ROW()-9,A:K,10,0)&gt;0),"GL 2125 must equal 0. ","")</f>
        <v/>
      </c>
      <c r="V202" t="str">
        <f t="shared" ref="V202:V265" si="79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02" s="10" t="str">
        <f t="shared" ref="W202:W265" si="80">IF(AND(OR(VLOOKUP(ROW()-9,A:K,8,0)="1390",VLOOKUP(ROW()-9,A:K,8,0)="1600"),VLOOKUP(ROW()-9,A:K,11,0)="D"),"GL " &amp; VLOOKUP(ROW()-9,A:K,8,0) &amp; " must be a credit value. ","")</f>
        <v/>
      </c>
      <c r="X202" s="10" t="str">
        <f t="shared" ref="X202:X265" si="81">IF(VLOOKUP(ROW()-9,A:K,10,0)&lt;0,"Amount must be a positive value. ","")</f>
        <v/>
      </c>
      <c r="Y202" s="10" t="str">
        <f t="shared" ref="Y202:Y265" si="82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02" s="10" t="str">
        <f t="shared" ref="Z202:Z265" si="83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202" s="10" t="str">
        <f t="shared" ref="AA202:AA265" si="84">IF(ISERROR(ROUND(VLOOKUP(ROW()-9,A:K,10,0),2)=VLOOKUP(ROW()-9,A:K,10,0)),"",IF(ROUND(VLOOKUP(ROW()-9,A:K,10,0),2)=VLOOKUP(ROW()-9,A:K,10,0),"","Decimal place is larger than 2 digits. "))</f>
        <v/>
      </c>
      <c r="AB202" s="10" t="str">
        <f t="shared" ref="AB202:AB265" si="85">IF(VLOOKUP(ROW()-9,A:K,10,0) = "","", IF(ISNUMBER(VLOOKUP(ROW()-9,A:K,10,0))=TRUE,"","Amount must be a numeric value. "))</f>
        <v/>
      </c>
      <c r="AC202" s="10" t="str">
        <f t="shared" si="67"/>
        <v/>
      </c>
      <c r="AD202" s="10" t="str">
        <f t="shared" ref="AD202:AD265" si="86">IF(OR(AND(VLOOKUP(ROW()-9,A:K,10,0)&gt;0,VLOOKUP(ROW()-9,A:K,11,0)=""),AND(VLOOKUP(ROW()-9,A:K,6,0)&gt;0,VLOOKUP(ROW()-9,A:K,7,0)="")),"For every amount or encumbrance, the D/C column must have a D or C. ", "")</f>
        <v/>
      </c>
      <c r="AE202" s="10" t="str">
        <f t="shared" ref="AE202:AE265" si="87">IF(OR(VLOOKUP(ROW()-9,A:K,8,0) &amp; VLOOKUP(ROW()-9,A:K,9,0)="17300512",VLOOKUP(ROW()-9,A:K,8,0) &amp; VLOOKUP(ROW()-9,A:K,9,0)="17300666"),"GL 1730.0512 and 1730.0666 must not be on report 1. ","")</f>
        <v/>
      </c>
      <c r="AF202" s="10" t="str">
        <f t="shared" si="68"/>
        <v/>
      </c>
      <c r="AG202" s="10" t="str">
        <f t="shared" si="69"/>
        <v/>
      </c>
      <c r="AH202" s="10" t="str">
        <f t="shared" si="70"/>
        <v/>
      </c>
      <c r="AI202" s="10" t="str">
        <f t="shared" ref="AI202:AI265" si="88">IF(AND(OR(VLOOKUP(ROW()-9,A:K,8,0)="1410",VLOOKUP(ROW()-9,A:K,8,0)="3114"),VLOOKUP(ROW()-9,A:K,10,0)&gt;0),IF(VLOOKUP(ROW()-9,A:K,9,0)=$F$5,"Subsidiary must be another fund number.  ",""),"")</f>
        <v/>
      </c>
      <c r="AJ202" s="10" t="str">
        <f t="shared" si="71"/>
        <v/>
      </c>
    </row>
    <row r="203" spans="1:36" ht="22.5" customHeight="1" x14ac:dyDescent="0.2">
      <c r="A203" s="94">
        <v>194</v>
      </c>
      <c r="B203" s="114"/>
      <c r="C203" s="101"/>
      <c r="D203" s="101"/>
      <c r="E203" s="102"/>
      <c r="F203" s="80"/>
      <c r="G203" s="81"/>
      <c r="H203" s="81"/>
      <c r="I203" s="81"/>
      <c r="J203" s="80"/>
      <c r="K203" s="81"/>
      <c r="L203" s="3"/>
      <c r="M203" s="10" t="str">
        <f t="shared" ref="M203:M266" si="89">IF(ISERROR(N203),"",N203)&amp; IF(ISERROR(O203),"",O203)&amp; IF(ISERROR(P203),"",P203)&amp; IF(ISERROR(Q203),"",Q203)&amp; IF(ISERROR(R203),"",R203)&amp; IF(ISERROR(S203),"",S203)&amp; IF(ISERROR(T203),"",T203)&amp; IF(ISERROR(U203),"",U203)&amp;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IF(ISERROR(AG203),"",AG203)&amp; IF(ISERROR(AH203),"",AH203)&amp; IF(ISERROR(AI203),"",AI203)&amp; IF(ISERROR(AJ203),"",AJ203)</f>
        <v/>
      </c>
      <c r="N203" s="10" t="str">
        <f t="shared" ref="N203:N266" si="90">IF(AND(VLOOKUP(ROW()-9,A:K,8,0) &lt;&gt; "1749",VLOOKUP(ROW()-9,A:K,8,0) &lt;&gt;"1750",VLOOKUP(ROW()-9,A:K,8,0) &amp;VLOOKUP(ROW()-9,A:K,9,0)&lt;&gt;"5330"),"",IF($N$8=TRUE,"","GL 1749/1750 must have an offset account GL 5330. "))</f>
        <v/>
      </c>
      <c r="O203" s="10" t="str">
        <f t="shared" si="72"/>
        <v/>
      </c>
      <c r="P203" s="10" t="str">
        <f t="shared" si="73"/>
        <v/>
      </c>
      <c r="Q203" s="10" t="str">
        <f t="shared" si="74"/>
        <v/>
      </c>
      <c r="R203" s="1" t="str">
        <f t="shared" si="75"/>
        <v/>
      </c>
      <c r="S203" s="1" t="str">
        <f t="shared" si="76"/>
        <v/>
      </c>
      <c r="T203" s="1" t="str">
        <f t="shared" si="77"/>
        <v/>
      </c>
      <c r="U203" s="1" t="str">
        <f t="shared" si="78"/>
        <v/>
      </c>
      <c r="V203" t="str">
        <f t="shared" si="79"/>
        <v/>
      </c>
      <c r="W203" s="10" t="str">
        <f t="shared" si="80"/>
        <v/>
      </c>
      <c r="X203" s="10" t="str">
        <f t="shared" si="81"/>
        <v/>
      </c>
      <c r="Y203" s="10" t="str">
        <f t="shared" si="82"/>
        <v/>
      </c>
      <c r="Z203" s="10" t="str">
        <f t="shared" si="83"/>
        <v/>
      </c>
      <c r="AA203" s="10" t="str">
        <f t="shared" si="84"/>
        <v/>
      </c>
      <c r="AB203" s="10" t="str">
        <f t="shared" si="85"/>
        <v/>
      </c>
      <c r="AC203" s="10" t="str">
        <f t="shared" ref="AC203:AC266" si="91">IF(AND(VLOOKUP(ROW()-9,A:K,10,0)="",VLOOKUP(ROW()-9,A:K,6,0)=""),"",IF(VLOOKUP(ROW()-9,A:K,10,0)&gt;=VLOOKUP(ROW()-9,A:K,6,0),"","Encumbrance amount must be equal to or less than the accrual amount. "))</f>
        <v/>
      </c>
      <c r="AD203" s="10" t="str">
        <f t="shared" si="86"/>
        <v/>
      </c>
      <c r="AE203" s="10" t="str">
        <f t="shared" si="87"/>
        <v/>
      </c>
      <c r="AF203" s="10" t="str">
        <f t="shared" ref="AF203:AF266" si="92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03" s="10" t="str">
        <f t="shared" ref="AG203:AG266" si="93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03" s="10" t="str">
        <f t="shared" ref="AH203:AH266" si="94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03" s="10" t="str">
        <f t="shared" si="88"/>
        <v/>
      </c>
      <c r="AJ203" s="10" t="str">
        <f t="shared" ref="AJ203:AJ266" si="95">IF(AND(OR(VLOOKUP(ROW()-9,A:K,8,0)="1420",VLOOKUP(ROW()-9,A:K,8,0)="3115"),VLOOKUP(ROW()-9,A:K,10,0)&gt;0),IF(VLOOKUP(ROW()-9,A:K,9,0)=$F$5,"Subsidiary must be agency number. ",""),"")</f>
        <v/>
      </c>
    </row>
    <row r="204" spans="1:36" ht="22.5" customHeight="1" x14ac:dyDescent="0.2">
      <c r="A204" s="94">
        <v>195</v>
      </c>
      <c r="B204" s="114"/>
      <c r="C204" s="101"/>
      <c r="D204" s="101"/>
      <c r="E204" s="102"/>
      <c r="F204" s="80"/>
      <c r="G204" s="81"/>
      <c r="H204" s="81"/>
      <c r="I204" s="81"/>
      <c r="J204" s="80"/>
      <c r="K204" s="81"/>
      <c r="L204" s="3"/>
      <c r="M204" s="10" t="str">
        <f t="shared" si="89"/>
        <v/>
      </c>
      <c r="N204" s="10" t="str">
        <f t="shared" si="90"/>
        <v/>
      </c>
      <c r="O204" s="10" t="str">
        <f t="shared" si="72"/>
        <v/>
      </c>
      <c r="P204" s="10" t="str">
        <f t="shared" si="73"/>
        <v/>
      </c>
      <c r="Q204" s="10" t="str">
        <f t="shared" si="74"/>
        <v/>
      </c>
      <c r="R204" s="1" t="str">
        <f t="shared" si="75"/>
        <v/>
      </c>
      <c r="S204" s="1" t="str">
        <f t="shared" si="76"/>
        <v/>
      </c>
      <c r="T204" s="1" t="str">
        <f t="shared" si="77"/>
        <v/>
      </c>
      <c r="U204" s="1" t="str">
        <f t="shared" si="78"/>
        <v/>
      </c>
      <c r="V204" t="str">
        <f t="shared" si="79"/>
        <v/>
      </c>
      <c r="W204" s="10" t="str">
        <f t="shared" si="80"/>
        <v/>
      </c>
      <c r="X204" s="10" t="str">
        <f t="shared" si="81"/>
        <v/>
      </c>
      <c r="Y204" s="10" t="str">
        <f t="shared" si="82"/>
        <v/>
      </c>
      <c r="Z204" s="10" t="str">
        <f t="shared" si="83"/>
        <v/>
      </c>
      <c r="AA204" s="10" t="str">
        <f t="shared" si="84"/>
        <v/>
      </c>
      <c r="AB204" s="10" t="str">
        <f t="shared" si="85"/>
        <v/>
      </c>
      <c r="AC204" s="10" t="str">
        <f t="shared" si="91"/>
        <v/>
      </c>
      <c r="AD204" s="10" t="str">
        <f t="shared" si="86"/>
        <v/>
      </c>
      <c r="AE204" s="10" t="str">
        <f t="shared" si="87"/>
        <v/>
      </c>
      <c r="AF204" s="10" t="str">
        <f t="shared" si="92"/>
        <v/>
      </c>
      <c r="AG204" s="10" t="str">
        <f t="shared" si="93"/>
        <v/>
      </c>
      <c r="AH204" s="10" t="str">
        <f t="shared" si="94"/>
        <v/>
      </c>
      <c r="AI204" s="10" t="str">
        <f t="shared" si="88"/>
        <v/>
      </c>
      <c r="AJ204" s="10" t="str">
        <f t="shared" si="95"/>
        <v/>
      </c>
    </row>
    <row r="205" spans="1:36" ht="22.5" customHeight="1" x14ac:dyDescent="0.2">
      <c r="A205" s="94">
        <v>196</v>
      </c>
      <c r="B205" s="114"/>
      <c r="C205" s="101"/>
      <c r="D205" s="101"/>
      <c r="E205" s="102"/>
      <c r="F205" s="80"/>
      <c r="G205" s="81"/>
      <c r="H205" s="81"/>
      <c r="I205" s="81"/>
      <c r="J205" s="80"/>
      <c r="K205" s="81"/>
      <c r="L205" s="3"/>
      <c r="M205" s="10" t="str">
        <f t="shared" si="89"/>
        <v/>
      </c>
      <c r="N205" s="10" t="str">
        <f t="shared" si="90"/>
        <v/>
      </c>
      <c r="O205" s="10" t="str">
        <f t="shared" si="72"/>
        <v/>
      </c>
      <c r="P205" s="10" t="str">
        <f t="shared" si="73"/>
        <v/>
      </c>
      <c r="Q205" s="10" t="str">
        <f t="shared" si="74"/>
        <v/>
      </c>
      <c r="R205" s="1" t="str">
        <f t="shared" si="75"/>
        <v/>
      </c>
      <c r="S205" s="1" t="str">
        <f t="shared" si="76"/>
        <v/>
      </c>
      <c r="T205" s="1" t="str">
        <f t="shared" si="77"/>
        <v/>
      </c>
      <c r="U205" s="1" t="str">
        <f t="shared" si="78"/>
        <v/>
      </c>
      <c r="V205" t="str">
        <f t="shared" si="79"/>
        <v/>
      </c>
      <c r="W205" s="10" t="str">
        <f t="shared" si="80"/>
        <v/>
      </c>
      <c r="X205" s="10" t="str">
        <f t="shared" si="81"/>
        <v/>
      </c>
      <c r="Y205" s="10" t="str">
        <f t="shared" si="82"/>
        <v/>
      </c>
      <c r="Z205" s="10" t="str">
        <f t="shared" si="83"/>
        <v/>
      </c>
      <c r="AA205" s="10" t="str">
        <f t="shared" si="84"/>
        <v/>
      </c>
      <c r="AB205" s="10" t="str">
        <f t="shared" si="85"/>
        <v/>
      </c>
      <c r="AC205" s="10" t="str">
        <f t="shared" si="91"/>
        <v/>
      </c>
      <c r="AD205" s="10" t="str">
        <f t="shared" si="86"/>
        <v/>
      </c>
      <c r="AE205" s="10" t="str">
        <f t="shared" si="87"/>
        <v/>
      </c>
      <c r="AF205" s="10" t="str">
        <f t="shared" si="92"/>
        <v/>
      </c>
      <c r="AG205" s="10" t="str">
        <f t="shared" si="93"/>
        <v/>
      </c>
      <c r="AH205" s="10" t="str">
        <f t="shared" si="94"/>
        <v/>
      </c>
      <c r="AI205" s="10" t="str">
        <f t="shared" si="88"/>
        <v/>
      </c>
      <c r="AJ205" s="10" t="str">
        <f t="shared" si="95"/>
        <v/>
      </c>
    </row>
    <row r="206" spans="1:36" ht="22.5" customHeight="1" x14ac:dyDescent="0.2">
      <c r="A206" s="94">
        <v>197</v>
      </c>
      <c r="B206" s="114"/>
      <c r="C206" s="101"/>
      <c r="D206" s="101"/>
      <c r="E206" s="102"/>
      <c r="F206" s="80"/>
      <c r="G206" s="81"/>
      <c r="H206" s="81"/>
      <c r="I206" s="81"/>
      <c r="J206" s="80"/>
      <c r="K206" s="81"/>
      <c r="L206" s="3"/>
      <c r="M206" s="10" t="str">
        <f t="shared" si="89"/>
        <v/>
      </c>
      <c r="N206" s="10" t="str">
        <f t="shared" si="90"/>
        <v/>
      </c>
      <c r="O206" s="10" t="str">
        <f t="shared" si="72"/>
        <v/>
      </c>
      <c r="P206" s="10" t="str">
        <f t="shared" si="73"/>
        <v/>
      </c>
      <c r="Q206" s="10" t="str">
        <f t="shared" si="74"/>
        <v/>
      </c>
      <c r="R206" s="1" t="str">
        <f t="shared" si="75"/>
        <v/>
      </c>
      <c r="S206" s="1" t="str">
        <f t="shared" si="76"/>
        <v/>
      </c>
      <c r="T206" s="1" t="str">
        <f t="shared" si="77"/>
        <v/>
      </c>
      <c r="U206" s="1" t="str">
        <f t="shared" si="78"/>
        <v/>
      </c>
      <c r="V206" t="str">
        <f t="shared" si="79"/>
        <v/>
      </c>
      <c r="W206" s="10" t="str">
        <f t="shared" si="80"/>
        <v/>
      </c>
      <c r="X206" s="10" t="str">
        <f t="shared" si="81"/>
        <v/>
      </c>
      <c r="Y206" s="10" t="str">
        <f t="shared" si="82"/>
        <v/>
      </c>
      <c r="Z206" s="10" t="str">
        <f t="shared" si="83"/>
        <v/>
      </c>
      <c r="AA206" s="10" t="str">
        <f t="shared" si="84"/>
        <v/>
      </c>
      <c r="AB206" s="10" t="str">
        <f t="shared" si="85"/>
        <v/>
      </c>
      <c r="AC206" s="10" t="str">
        <f t="shared" si="91"/>
        <v/>
      </c>
      <c r="AD206" s="10" t="str">
        <f t="shared" si="86"/>
        <v/>
      </c>
      <c r="AE206" s="10" t="str">
        <f t="shared" si="87"/>
        <v/>
      </c>
      <c r="AF206" s="10" t="str">
        <f t="shared" si="92"/>
        <v/>
      </c>
      <c r="AG206" s="10" t="str">
        <f t="shared" si="93"/>
        <v/>
      </c>
      <c r="AH206" s="10" t="str">
        <f t="shared" si="94"/>
        <v/>
      </c>
      <c r="AI206" s="10" t="str">
        <f t="shared" si="88"/>
        <v/>
      </c>
      <c r="AJ206" s="10" t="str">
        <f t="shared" si="95"/>
        <v/>
      </c>
    </row>
    <row r="207" spans="1:36" ht="22.5" customHeight="1" x14ac:dyDescent="0.2">
      <c r="A207" s="94">
        <v>198</v>
      </c>
      <c r="B207" s="114"/>
      <c r="C207" s="101"/>
      <c r="D207" s="101"/>
      <c r="E207" s="102"/>
      <c r="F207" s="80"/>
      <c r="G207" s="81"/>
      <c r="H207" s="81"/>
      <c r="I207" s="81"/>
      <c r="J207" s="80"/>
      <c r="K207" s="81"/>
      <c r="L207" s="3"/>
      <c r="M207" s="10" t="str">
        <f t="shared" si="89"/>
        <v/>
      </c>
      <c r="N207" s="10" t="str">
        <f t="shared" si="90"/>
        <v/>
      </c>
      <c r="O207" s="10" t="str">
        <f t="shared" si="72"/>
        <v/>
      </c>
      <c r="P207" s="10" t="str">
        <f t="shared" si="73"/>
        <v/>
      </c>
      <c r="Q207" s="10" t="str">
        <f t="shared" si="74"/>
        <v/>
      </c>
      <c r="R207" s="1" t="str">
        <f t="shared" si="75"/>
        <v/>
      </c>
      <c r="S207" s="1" t="str">
        <f t="shared" si="76"/>
        <v/>
      </c>
      <c r="T207" s="1" t="str">
        <f t="shared" si="77"/>
        <v/>
      </c>
      <c r="U207" s="1" t="str">
        <f t="shared" si="78"/>
        <v/>
      </c>
      <c r="V207" t="str">
        <f t="shared" si="79"/>
        <v/>
      </c>
      <c r="W207" s="10" t="str">
        <f t="shared" si="80"/>
        <v/>
      </c>
      <c r="X207" s="10" t="str">
        <f t="shared" si="81"/>
        <v/>
      </c>
      <c r="Y207" s="10" t="str">
        <f t="shared" si="82"/>
        <v/>
      </c>
      <c r="Z207" s="10" t="str">
        <f t="shared" si="83"/>
        <v/>
      </c>
      <c r="AA207" s="10" t="str">
        <f t="shared" si="84"/>
        <v/>
      </c>
      <c r="AB207" s="10" t="str">
        <f t="shared" si="85"/>
        <v/>
      </c>
      <c r="AC207" s="10" t="str">
        <f t="shared" si="91"/>
        <v/>
      </c>
      <c r="AD207" s="10" t="str">
        <f t="shared" si="86"/>
        <v/>
      </c>
      <c r="AE207" s="10" t="str">
        <f t="shared" si="87"/>
        <v/>
      </c>
      <c r="AF207" s="10" t="str">
        <f t="shared" si="92"/>
        <v/>
      </c>
      <c r="AG207" s="10" t="str">
        <f t="shared" si="93"/>
        <v/>
      </c>
      <c r="AH207" s="10" t="str">
        <f t="shared" si="94"/>
        <v/>
      </c>
      <c r="AI207" s="10" t="str">
        <f t="shared" si="88"/>
        <v/>
      </c>
      <c r="AJ207" s="10" t="str">
        <f t="shared" si="95"/>
        <v/>
      </c>
    </row>
    <row r="208" spans="1:36" ht="22.5" customHeight="1" x14ac:dyDescent="0.2">
      <c r="A208" s="94">
        <v>199</v>
      </c>
      <c r="B208" s="114"/>
      <c r="C208" s="101"/>
      <c r="D208" s="101"/>
      <c r="E208" s="102"/>
      <c r="F208" s="80"/>
      <c r="G208" s="81"/>
      <c r="H208" s="81"/>
      <c r="I208" s="81"/>
      <c r="J208" s="80"/>
      <c r="K208" s="81"/>
      <c r="L208" s="3"/>
      <c r="M208" s="10" t="str">
        <f t="shared" si="89"/>
        <v/>
      </c>
      <c r="N208" s="10" t="str">
        <f t="shared" si="90"/>
        <v/>
      </c>
      <c r="O208" s="10" t="str">
        <f t="shared" si="72"/>
        <v/>
      </c>
      <c r="P208" s="10" t="str">
        <f t="shared" si="73"/>
        <v/>
      </c>
      <c r="Q208" s="10" t="str">
        <f t="shared" si="74"/>
        <v/>
      </c>
      <c r="R208" s="1" t="str">
        <f t="shared" si="75"/>
        <v/>
      </c>
      <c r="S208" s="1" t="str">
        <f t="shared" si="76"/>
        <v/>
      </c>
      <c r="T208" s="1" t="str">
        <f t="shared" si="77"/>
        <v/>
      </c>
      <c r="U208" s="1" t="str">
        <f t="shared" si="78"/>
        <v/>
      </c>
      <c r="V208" t="str">
        <f t="shared" si="79"/>
        <v/>
      </c>
      <c r="W208" s="10" t="str">
        <f t="shared" si="80"/>
        <v/>
      </c>
      <c r="X208" s="10" t="str">
        <f t="shared" si="81"/>
        <v/>
      </c>
      <c r="Y208" s="10" t="str">
        <f t="shared" si="82"/>
        <v/>
      </c>
      <c r="Z208" s="10" t="str">
        <f t="shared" si="83"/>
        <v/>
      </c>
      <c r="AA208" s="10" t="str">
        <f t="shared" si="84"/>
        <v/>
      </c>
      <c r="AB208" s="10" t="str">
        <f t="shared" si="85"/>
        <v/>
      </c>
      <c r="AC208" s="10" t="str">
        <f t="shared" si="91"/>
        <v/>
      </c>
      <c r="AD208" s="10" t="str">
        <f t="shared" si="86"/>
        <v/>
      </c>
      <c r="AE208" s="10" t="str">
        <f t="shared" si="87"/>
        <v/>
      </c>
      <c r="AF208" s="10" t="str">
        <f t="shared" si="92"/>
        <v/>
      </c>
      <c r="AG208" s="10" t="str">
        <f t="shared" si="93"/>
        <v/>
      </c>
      <c r="AH208" s="10" t="str">
        <f t="shared" si="94"/>
        <v/>
      </c>
      <c r="AI208" s="10" t="str">
        <f t="shared" si="88"/>
        <v/>
      </c>
      <c r="AJ208" s="10" t="str">
        <f t="shared" si="95"/>
        <v/>
      </c>
    </row>
    <row r="209" spans="1:36" ht="22.5" customHeight="1" x14ac:dyDescent="0.2">
      <c r="A209" s="94">
        <v>200</v>
      </c>
      <c r="B209" s="114"/>
      <c r="C209" s="101"/>
      <c r="D209" s="101"/>
      <c r="E209" s="102"/>
      <c r="F209" s="80"/>
      <c r="G209" s="81"/>
      <c r="H209" s="81"/>
      <c r="I209" s="81"/>
      <c r="J209" s="80"/>
      <c r="K209" s="81"/>
      <c r="L209" s="3"/>
      <c r="M209" s="10" t="str">
        <f t="shared" si="89"/>
        <v/>
      </c>
      <c r="N209" s="10" t="str">
        <f t="shared" si="90"/>
        <v/>
      </c>
      <c r="O209" s="10" t="str">
        <f t="shared" si="72"/>
        <v/>
      </c>
      <c r="P209" s="10" t="str">
        <f t="shared" si="73"/>
        <v/>
      </c>
      <c r="Q209" s="10" t="str">
        <f t="shared" si="74"/>
        <v/>
      </c>
      <c r="R209" s="1" t="str">
        <f t="shared" si="75"/>
        <v/>
      </c>
      <c r="S209" s="1" t="str">
        <f t="shared" si="76"/>
        <v/>
      </c>
      <c r="T209" s="1" t="str">
        <f t="shared" si="77"/>
        <v/>
      </c>
      <c r="U209" s="1" t="str">
        <f t="shared" si="78"/>
        <v/>
      </c>
      <c r="V209" t="str">
        <f t="shared" si="79"/>
        <v/>
      </c>
      <c r="W209" s="10" t="str">
        <f t="shared" si="80"/>
        <v/>
      </c>
      <c r="X209" s="10" t="str">
        <f t="shared" si="81"/>
        <v/>
      </c>
      <c r="Y209" s="10" t="str">
        <f t="shared" si="82"/>
        <v/>
      </c>
      <c r="Z209" s="10" t="str">
        <f t="shared" si="83"/>
        <v/>
      </c>
      <c r="AA209" s="10" t="str">
        <f t="shared" si="84"/>
        <v/>
      </c>
      <c r="AB209" s="10" t="str">
        <f t="shared" si="85"/>
        <v/>
      </c>
      <c r="AC209" s="10" t="str">
        <f t="shared" si="91"/>
        <v/>
      </c>
      <c r="AD209" s="10" t="str">
        <f t="shared" si="86"/>
        <v/>
      </c>
      <c r="AE209" s="10" t="str">
        <f t="shared" si="87"/>
        <v/>
      </c>
      <c r="AF209" s="10" t="str">
        <f t="shared" si="92"/>
        <v/>
      </c>
      <c r="AG209" s="10" t="str">
        <f t="shared" si="93"/>
        <v/>
      </c>
      <c r="AH209" s="10" t="str">
        <f t="shared" si="94"/>
        <v/>
      </c>
      <c r="AI209" s="10" t="str">
        <f t="shared" si="88"/>
        <v/>
      </c>
      <c r="AJ209" s="10" t="str">
        <f t="shared" si="95"/>
        <v/>
      </c>
    </row>
    <row r="210" spans="1:36" ht="22.5" customHeight="1" x14ac:dyDescent="0.2">
      <c r="A210" s="94">
        <v>201</v>
      </c>
      <c r="B210" s="114"/>
      <c r="C210" s="101"/>
      <c r="D210" s="101"/>
      <c r="E210" s="102"/>
      <c r="F210" s="80"/>
      <c r="G210" s="81"/>
      <c r="H210" s="81"/>
      <c r="I210" s="81"/>
      <c r="J210" s="80"/>
      <c r="K210" s="81"/>
      <c r="L210" s="3"/>
      <c r="M210" s="10" t="str">
        <f t="shared" si="89"/>
        <v/>
      </c>
      <c r="N210" s="10" t="str">
        <f t="shared" si="90"/>
        <v/>
      </c>
      <c r="O210" s="10" t="str">
        <f t="shared" si="72"/>
        <v/>
      </c>
      <c r="P210" s="10" t="str">
        <f t="shared" si="73"/>
        <v/>
      </c>
      <c r="Q210" s="10" t="str">
        <f t="shared" si="74"/>
        <v/>
      </c>
      <c r="R210" s="1" t="str">
        <f t="shared" si="75"/>
        <v/>
      </c>
      <c r="S210" s="1" t="str">
        <f t="shared" si="76"/>
        <v/>
      </c>
      <c r="T210" s="1" t="str">
        <f t="shared" si="77"/>
        <v/>
      </c>
      <c r="U210" s="1" t="str">
        <f t="shared" si="78"/>
        <v/>
      </c>
      <c r="V210" t="str">
        <f t="shared" si="79"/>
        <v/>
      </c>
      <c r="W210" s="10" t="str">
        <f t="shared" si="80"/>
        <v/>
      </c>
      <c r="X210" s="10" t="str">
        <f t="shared" si="81"/>
        <v/>
      </c>
      <c r="Y210" s="10" t="str">
        <f t="shared" si="82"/>
        <v/>
      </c>
      <c r="Z210" s="10" t="str">
        <f t="shared" si="83"/>
        <v/>
      </c>
      <c r="AA210" s="10" t="str">
        <f t="shared" si="84"/>
        <v/>
      </c>
      <c r="AB210" s="10" t="str">
        <f t="shared" si="85"/>
        <v/>
      </c>
      <c r="AC210" s="10" t="str">
        <f t="shared" si="91"/>
        <v/>
      </c>
      <c r="AD210" s="10" t="str">
        <f t="shared" si="86"/>
        <v/>
      </c>
      <c r="AE210" s="10" t="str">
        <f t="shared" si="87"/>
        <v/>
      </c>
      <c r="AF210" s="10" t="str">
        <f t="shared" si="92"/>
        <v/>
      </c>
      <c r="AG210" s="10" t="str">
        <f t="shared" si="93"/>
        <v/>
      </c>
      <c r="AH210" s="10" t="str">
        <f t="shared" si="94"/>
        <v/>
      </c>
      <c r="AI210" s="10" t="str">
        <f t="shared" si="88"/>
        <v/>
      </c>
      <c r="AJ210" s="10" t="str">
        <f t="shared" si="95"/>
        <v/>
      </c>
    </row>
    <row r="211" spans="1:36" ht="22.5" customHeight="1" x14ac:dyDescent="0.2">
      <c r="A211" s="94">
        <v>202</v>
      </c>
      <c r="B211" s="114"/>
      <c r="C211" s="101"/>
      <c r="D211" s="101"/>
      <c r="E211" s="102"/>
      <c r="F211" s="80"/>
      <c r="G211" s="81"/>
      <c r="H211" s="81"/>
      <c r="I211" s="81"/>
      <c r="J211" s="80"/>
      <c r="K211" s="81"/>
      <c r="L211" s="3"/>
      <c r="M211" s="10" t="str">
        <f t="shared" si="89"/>
        <v/>
      </c>
      <c r="N211" s="10" t="str">
        <f t="shared" si="90"/>
        <v/>
      </c>
      <c r="O211" s="10" t="str">
        <f t="shared" si="72"/>
        <v/>
      </c>
      <c r="P211" s="10" t="str">
        <f t="shared" si="73"/>
        <v/>
      </c>
      <c r="Q211" s="10" t="str">
        <f t="shared" si="74"/>
        <v/>
      </c>
      <c r="R211" s="1" t="str">
        <f t="shared" si="75"/>
        <v/>
      </c>
      <c r="S211" s="1" t="str">
        <f t="shared" si="76"/>
        <v/>
      </c>
      <c r="T211" s="1" t="str">
        <f t="shared" si="77"/>
        <v/>
      </c>
      <c r="U211" s="1" t="str">
        <f t="shared" si="78"/>
        <v/>
      </c>
      <c r="V211" t="str">
        <f t="shared" si="79"/>
        <v/>
      </c>
      <c r="W211" s="10" t="str">
        <f t="shared" si="80"/>
        <v/>
      </c>
      <c r="X211" s="10" t="str">
        <f t="shared" si="81"/>
        <v/>
      </c>
      <c r="Y211" s="10" t="str">
        <f t="shared" si="82"/>
        <v/>
      </c>
      <c r="Z211" s="10" t="str">
        <f t="shared" si="83"/>
        <v/>
      </c>
      <c r="AA211" s="10" t="str">
        <f t="shared" si="84"/>
        <v/>
      </c>
      <c r="AB211" s="10" t="str">
        <f t="shared" si="85"/>
        <v/>
      </c>
      <c r="AC211" s="10" t="str">
        <f t="shared" si="91"/>
        <v/>
      </c>
      <c r="AD211" s="10" t="str">
        <f t="shared" si="86"/>
        <v/>
      </c>
      <c r="AE211" s="10" t="str">
        <f t="shared" si="87"/>
        <v/>
      </c>
      <c r="AF211" s="10" t="str">
        <f t="shared" si="92"/>
        <v/>
      </c>
      <c r="AG211" s="10" t="str">
        <f t="shared" si="93"/>
        <v/>
      </c>
      <c r="AH211" s="10" t="str">
        <f t="shared" si="94"/>
        <v/>
      </c>
      <c r="AI211" s="10" t="str">
        <f t="shared" si="88"/>
        <v/>
      </c>
      <c r="AJ211" s="10" t="str">
        <f t="shared" si="95"/>
        <v/>
      </c>
    </row>
    <row r="212" spans="1:36" ht="22.5" customHeight="1" x14ac:dyDescent="0.2">
      <c r="A212" s="94">
        <v>203</v>
      </c>
      <c r="B212" s="114"/>
      <c r="C212" s="101"/>
      <c r="D212" s="101"/>
      <c r="E212" s="102"/>
      <c r="F212" s="80"/>
      <c r="G212" s="81"/>
      <c r="H212" s="81"/>
      <c r="I212" s="81"/>
      <c r="J212" s="80"/>
      <c r="K212" s="81"/>
      <c r="L212" s="3"/>
      <c r="M212" s="10" t="str">
        <f t="shared" si="89"/>
        <v/>
      </c>
      <c r="N212" s="10" t="str">
        <f t="shared" si="90"/>
        <v/>
      </c>
      <c r="O212" s="10" t="str">
        <f t="shared" si="72"/>
        <v/>
      </c>
      <c r="P212" s="10" t="str">
        <f t="shared" si="73"/>
        <v/>
      </c>
      <c r="Q212" s="10" t="str">
        <f t="shared" si="74"/>
        <v/>
      </c>
      <c r="R212" s="1" t="str">
        <f t="shared" si="75"/>
        <v/>
      </c>
      <c r="S212" s="1" t="str">
        <f t="shared" si="76"/>
        <v/>
      </c>
      <c r="T212" s="1" t="str">
        <f t="shared" si="77"/>
        <v/>
      </c>
      <c r="U212" s="1" t="str">
        <f t="shared" si="78"/>
        <v/>
      </c>
      <c r="V212" t="str">
        <f t="shared" si="79"/>
        <v/>
      </c>
      <c r="W212" s="10" t="str">
        <f t="shared" si="80"/>
        <v/>
      </c>
      <c r="X212" s="10" t="str">
        <f t="shared" si="81"/>
        <v/>
      </c>
      <c r="Y212" s="10" t="str">
        <f t="shared" si="82"/>
        <v/>
      </c>
      <c r="Z212" s="10" t="str">
        <f t="shared" si="83"/>
        <v/>
      </c>
      <c r="AA212" s="10" t="str">
        <f t="shared" si="84"/>
        <v/>
      </c>
      <c r="AB212" s="10" t="str">
        <f t="shared" si="85"/>
        <v/>
      </c>
      <c r="AC212" s="10" t="str">
        <f t="shared" si="91"/>
        <v/>
      </c>
      <c r="AD212" s="10" t="str">
        <f t="shared" si="86"/>
        <v/>
      </c>
      <c r="AE212" s="10" t="str">
        <f t="shared" si="87"/>
        <v/>
      </c>
      <c r="AF212" s="10" t="str">
        <f t="shared" si="92"/>
        <v/>
      </c>
      <c r="AG212" s="10" t="str">
        <f t="shared" si="93"/>
        <v/>
      </c>
      <c r="AH212" s="10" t="str">
        <f t="shared" si="94"/>
        <v/>
      </c>
      <c r="AI212" s="10" t="str">
        <f t="shared" si="88"/>
        <v/>
      </c>
      <c r="AJ212" s="10" t="str">
        <f t="shared" si="95"/>
        <v/>
      </c>
    </row>
    <row r="213" spans="1:36" ht="22.5" customHeight="1" x14ac:dyDescent="0.2">
      <c r="A213" s="94">
        <v>204</v>
      </c>
      <c r="B213" s="114"/>
      <c r="C213" s="101"/>
      <c r="D213" s="101"/>
      <c r="E213" s="102"/>
      <c r="F213" s="80"/>
      <c r="G213" s="81"/>
      <c r="H213" s="81"/>
      <c r="I213" s="81"/>
      <c r="J213" s="80"/>
      <c r="K213" s="81"/>
      <c r="L213" s="3"/>
      <c r="M213" s="10" t="str">
        <f t="shared" si="89"/>
        <v/>
      </c>
      <c r="N213" s="10" t="str">
        <f t="shared" si="90"/>
        <v/>
      </c>
      <c r="O213" s="10" t="str">
        <f t="shared" si="72"/>
        <v/>
      </c>
      <c r="P213" s="10" t="str">
        <f t="shared" si="73"/>
        <v/>
      </c>
      <c r="Q213" s="10" t="str">
        <f t="shared" si="74"/>
        <v/>
      </c>
      <c r="R213" s="1" t="str">
        <f t="shared" si="75"/>
        <v/>
      </c>
      <c r="S213" s="1" t="str">
        <f t="shared" si="76"/>
        <v/>
      </c>
      <c r="T213" s="1" t="str">
        <f t="shared" si="77"/>
        <v/>
      </c>
      <c r="U213" s="1" t="str">
        <f t="shared" si="78"/>
        <v/>
      </c>
      <c r="V213" t="str">
        <f t="shared" si="79"/>
        <v/>
      </c>
      <c r="W213" s="10" t="str">
        <f t="shared" si="80"/>
        <v/>
      </c>
      <c r="X213" s="10" t="str">
        <f t="shared" si="81"/>
        <v/>
      </c>
      <c r="Y213" s="10" t="str">
        <f t="shared" si="82"/>
        <v/>
      </c>
      <c r="Z213" s="10" t="str">
        <f t="shared" si="83"/>
        <v/>
      </c>
      <c r="AA213" s="10" t="str">
        <f t="shared" si="84"/>
        <v/>
      </c>
      <c r="AB213" s="10" t="str">
        <f t="shared" si="85"/>
        <v/>
      </c>
      <c r="AC213" s="10" t="str">
        <f t="shared" si="91"/>
        <v/>
      </c>
      <c r="AD213" s="10" t="str">
        <f t="shared" si="86"/>
        <v/>
      </c>
      <c r="AE213" s="10" t="str">
        <f t="shared" si="87"/>
        <v/>
      </c>
      <c r="AF213" s="10" t="str">
        <f t="shared" si="92"/>
        <v/>
      </c>
      <c r="AG213" s="10" t="str">
        <f t="shared" si="93"/>
        <v/>
      </c>
      <c r="AH213" s="10" t="str">
        <f t="shared" si="94"/>
        <v/>
      </c>
      <c r="AI213" s="10" t="str">
        <f t="shared" si="88"/>
        <v/>
      </c>
      <c r="AJ213" s="10" t="str">
        <f t="shared" si="95"/>
        <v/>
      </c>
    </row>
    <row r="214" spans="1:36" ht="22.5" customHeight="1" x14ac:dyDescent="0.2">
      <c r="A214" s="94">
        <v>205</v>
      </c>
      <c r="B214" s="114"/>
      <c r="C214" s="101"/>
      <c r="D214" s="101"/>
      <c r="E214" s="102"/>
      <c r="F214" s="80"/>
      <c r="G214" s="81"/>
      <c r="H214" s="81"/>
      <c r="I214" s="81"/>
      <c r="J214" s="80"/>
      <c r="K214" s="81"/>
      <c r="L214" s="3"/>
      <c r="M214" s="10" t="str">
        <f t="shared" si="89"/>
        <v/>
      </c>
      <c r="N214" s="10" t="str">
        <f t="shared" si="90"/>
        <v/>
      </c>
      <c r="O214" s="10" t="str">
        <f t="shared" si="72"/>
        <v/>
      </c>
      <c r="P214" s="10" t="str">
        <f t="shared" si="73"/>
        <v/>
      </c>
      <c r="Q214" s="10" t="str">
        <f t="shared" si="74"/>
        <v/>
      </c>
      <c r="R214" s="1" t="str">
        <f t="shared" si="75"/>
        <v/>
      </c>
      <c r="S214" s="1" t="str">
        <f t="shared" si="76"/>
        <v/>
      </c>
      <c r="T214" s="1" t="str">
        <f t="shared" si="77"/>
        <v/>
      </c>
      <c r="U214" s="1" t="str">
        <f t="shared" si="78"/>
        <v/>
      </c>
      <c r="V214" t="str">
        <f t="shared" si="79"/>
        <v/>
      </c>
      <c r="W214" s="10" t="str">
        <f t="shared" si="80"/>
        <v/>
      </c>
      <c r="X214" s="10" t="str">
        <f t="shared" si="81"/>
        <v/>
      </c>
      <c r="Y214" s="10" t="str">
        <f t="shared" si="82"/>
        <v/>
      </c>
      <c r="Z214" s="10" t="str">
        <f t="shared" si="83"/>
        <v/>
      </c>
      <c r="AA214" s="10" t="str">
        <f t="shared" si="84"/>
        <v/>
      </c>
      <c r="AB214" s="10" t="str">
        <f t="shared" si="85"/>
        <v/>
      </c>
      <c r="AC214" s="10" t="str">
        <f t="shared" si="91"/>
        <v/>
      </c>
      <c r="AD214" s="10" t="str">
        <f t="shared" si="86"/>
        <v/>
      </c>
      <c r="AE214" s="10" t="str">
        <f t="shared" si="87"/>
        <v/>
      </c>
      <c r="AF214" s="10" t="str">
        <f t="shared" si="92"/>
        <v/>
      </c>
      <c r="AG214" s="10" t="str">
        <f t="shared" si="93"/>
        <v/>
      </c>
      <c r="AH214" s="10" t="str">
        <f t="shared" si="94"/>
        <v/>
      </c>
      <c r="AI214" s="10" t="str">
        <f t="shared" si="88"/>
        <v/>
      </c>
      <c r="AJ214" s="10" t="str">
        <f t="shared" si="95"/>
        <v/>
      </c>
    </row>
    <row r="215" spans="1:36" ht="22.5" customHeight="1" x14ac:dyDescent="0.2">
      <c r="A215" s="94">
        <v>206</v>
      </c>
      <c r="B215" s="114"/>
      <c r="C215" s="101"/>
      <c r="D215" s="101"/>
      <c r="E215" s="102"/>
      <c r="F215" s="80"/>
      <c r="G215" s="81"/>
      <c r="H215" s="81"/>
      <c r="I215" s="81"/>
      <c r="J215" s="80"/>
      <c r="K215" s="81"/>
      <c r="L215" s="3"/>
      <c r="M215" s="10" t="str">
        <f t="shared" si="89"/>
        <v/>
      </c>
      <c r="N215" s="10" t="str">
        <f t="shared" si="90"/>
        <v/>
      </c>
      <c r="O215" s="10" t="str">
        <f t="shared" si="72"/>
        <v/>
      </c>
      <c r="P215" s="10" t="str">
        <f t="shared" si="73"/>
        <v/>
      </c>
      <c r="Q215" s="10" t="str">
        <f t="shared" si="74"/>
        <v/>
      </c>
      <c r="R215" s="1" t="str">
        <f t="shared" si="75"/>
        <v/>
      </c>
      <c r="S215" s="1" t="str">
        <f t="shared" si="76"/>
        <v/>
      </c>
      <c r="T215" s="1" t="str">
        <f t="shared" si="77"/>
        <v/>
      </c>
      <c r="U215" s="1" t="str">
        <f t="shared" si="78"/>
        <v/>
      </c>
      <c r="V215" t="str">
        <f t="shared" si="79"/>
        <v/>
      </c>
      <c r="W215" s="10" t="str">
        <f t="shared" si="80"/>
        <v/>
      </c>
      <c r="X215" s="10" t="str">
        <f t="shared" si="81"/>
        <v/>
      </c>
      <c r="Y215" s="10" t="str">
        <f t="shared" si="82"/>
        <v/>
      </c>
      <c r="Z215" s="10" t="str">
        <f t="shared" si="83"/>
        <v/>
      </c>
      <c r="AA215" s="10" t="str">
        <f t="shared" si="84"/>
        <v/>
      </c>
      <c r="AB215" s="10" t="str">
        <f t="shared" si="85"/>
        <v/>
      </c>
      <c r="AC215" s="10" t="str">
        <f t="shared" si="91"/>
        <v/>
      </c>
      <c r="AD215" s="10" t="str">
        <f t="shared" si="86"/>
        <v/>
      </c>
      <c r="AE215" s="10" t="str">
        <f t="shared" si="87"/>
        <v/>
      </c>
      <c r="AF215" s="10" t="str">
        <f t="shared" si="92"/>
        <v/>
      </c>
      <c r="AG215" s="10" t="str">
        <f t="shared" si="93"/>
        <v/>
      </c>
      <c r="AH215" s="10" t="str">
        <f t="shared" si="94"/>
        <v/>
      </c>
      <c r="AI215" s="10" t="str">
        <f t="shared" si="88"/>
        <v/>
      </c>
      <c r="AJ215" s="10" t="str">
        <f t="shared" si="95"/>
        <v/>
      </c>
    </row>
    <row r="216" spans="1:36" ht="22.5" customHeight="1" x14ac:dyDescent="0.2">
      <c r="A216" s="94">
        <v>207</v>
      </c>
      <c r="B216" s="114"/>
      <c r="C216" s="101"/>
      <c r="D216" s="101"/>
      <c r="E216" s="102"/>
      <c r="F216" s="80"/>
      <c r="G216" s="81"/>
      <c r="H216" s="81"/>
      <c r="I216" s="81"/>
      <c r="J216" s="80"/>
      <c r="K216" s="81"/>
      <c r="L216" s="3"/>
      <c r="M216" s="10" t="str">
        <f t="shared" si="89"/>
        <v/>
      </c>
      <c r="N216" s="10" t="str">
        <f t="shared" si="90"/>
        <v/>
      </c>
      <c r="O216" s="10" t="str">
        <f t="shared" si="72"/>
        <v/>
      </c>
      <c r="P216" s="10" t="str">
        <f t="shared" si="73"/>
        <v/>
      </c>
      <c r="Q216" s="10" t="str">
        <f t="shared" si="74"/>
        <v/>
      </c>
      <c r="R216" s="1" t="str">
        <f t="shared" si="75"/>
        <v/>
      </c>
      <c r="S216" s="1" t="str">
        <f t="shared" si="76"/>
        <v/>
      </c>
      <c r="T216" s="1" t="str">
        <f t="shared" si="77"/>
        <v/>
      </c>
      <c r="U216" s="1" t="str">
        <f t="shared" si="78"/>
        <v/>
      </c>
      <c r="V216" t="str">
        <f t="shared" si="79"/>
        <v/>
      </c>
      <c r="W216" s="10" t="str">
        <f t="shared" si="80"/>
        <v/>
      </c>
      <c r="X216" s="10" t="str">
        <f t="shared" si="81"/>
        <v/>
      </c>
      <c r="Y216" s="10" t="str">
        <f t="shared" si="82"/>
        <v/>
      </c>
      <c r="Z216" s="10" t="str">
        <f t="shared" si="83"/>
        <v/>
      </c>
      <c r="AA216" s="10" t="str">
        <f t="shared" si="84"/>
        <v/>
      </c>
      <c r="AB216" s="10" t="str">
        <f t="shared" si="85"/>
        <v/>
      </c>
      <c r="AC216" s="10" t="str">
        <f t="shared" si="91"/>
        <v/>
      </c>
      <c r="AD216" s="10" t="str">
        <f t="shared" si="86"/>
        <v/>
      </c>
      <c r="AE216" s="10" t="str">
        <f t="shared" si="87"/>
        <v/>
      </c>
      <c r="AF216" s="10" t="str">
        <f t="shared" si="92"/>
        <v/>
      </c>
      <c r="AG216" s="10" t="str">
        <f t="shared" si="93"/>
        <v/>
      </c>
      <c r="AH216" s="10" t="str">
        <f t="shared" si="94"/>
        <v/>
      </c>
      <c r="AI216" s="10" t="str">
        <f t="shared" si="88"/>
        <v/>
      </c>
      <c r="AJ216" s="10" t="str">
        <f t="shared" si="95"/>
        <v/>
      </c>
    </row>
    <row r="217" spans="1:36" ht="22.5" customHeight="1" x14ac:dyDescent="0.2">
      <c r="A217" s="94">
        <v>208</v>
      </c>
      <c r="B217" s="114"/>
      <c r="C217" s="101"/>
      <c r="D217" s="101"/>
      <c r="E217" s="102"/>
      <c r="F217" s="80"/>
      <c r="G217" s="81"/>
      <c r="H217" s="81"/>
      <c r="I217" s="81"/>
      <c r="J217" s="80"/>
      <c r="K217" s="81"/>
      <c r="L217" s="3"/>
      <c r="M217" s="10" t="str">
        <f t="shared" si="89"/>
        <v/>
      </c>
      <c r="N217" s="10" t="str">
        <f t="shared" si="90"/>
        <v/>
      </c>
      <c r="O217" s="10" t="str">
        <f t="shared" si="72"/>
        <v/>
      </c>
      <c r="P217" s="10" t="str">
        <f t="shared" si="73"/>
        <v/>
      </c>
      <c r="Q217" s="10" t="str">
        <f t="shared" si="74"/>
        <v/>
      </c>
      <c r="R217" s="1" t="str">
        <f t="shared" si="75"/>
        <v/>
      </c>
      <c r="S217" s="1" t="str">
        <f t="shared" si="76"/>
        <v/>
      </c>
      <c r="T217" s="1" t="str">
        <f t="shared" si="77"/>
        <v/>
      </c>
      <c r="U217" s="1" t="str">
        <f t="shared" si="78"/>
        <v/>
      </c>
      <c r="V217" t="str">
        <f t="shared" si="79"/>
        <v/>
      </c>
      <c r="W217" s="10" t="str">
        <f t="shared" si="80"/>
        <v/>
      </c>
      <c r="X217" s="10" t="str">
        <f t="shared" si="81"/>
        <v/>
      </c>
      <c r="Y217" s="10" t="str">
        <f t="shared" si="82"/>
        <v/>
      </c>
      <c r="Z217" s="10" t="str">
        <f t="shared" si="83"/>
        <v/>
      </c>
      <c r="AA217" s="10" t="str">
        <f t="shared" si="84"/>
        <v/>
      </c>
      <c r="AB217" s="10" t="str">
        <f t="shared" si="85"/>
        <v/>
      </c>
      <c r="AC217" s="10" t="str">
        <f t="shared" si="91"/>
        <v/>
      </c>
      <c r="AD217" s="10" t="str">
        <f t="shared" si="86"/>
        <v/>
      </c>
      <c r="AE217" s="10" t="str">
        <f t="shared" si="87"/>
        <v/>
      </c>
      <c r="AF217" s="10" t="str">
        <f t="shared" si="92"/>
        <v/>
      </c>
      <c r="AG217" s="10" t="str">
        <f t="shared" si="93"/>
        <v/>
      </c>
      <c r="AH217" s="10" t="str">
        <f t="shared" si="94"/>
        <v/>
      </c>
      <c r="AI217" s="10" t="str">
        <f t="shared" si="88"/>
        <v/>
      </c>
      <c r="AJ217" s="10" t="str">
        <f t="shared" si="95"/>
        <v/>
      </c>
    </row>
    <row r="218" spans="1:36" ht="22.5" customHeight="1" x14ac:dyDescent="0.2">
      <c r="A218" s="94">
        <v>209</v>
      </c>
      <c r="B218" s="114"/>
      <c r="C218" s="101"/>
      <c r="D218" s="101"/>
      <c r="E218" s="102"/>
      <c r="F218" s="80"/>
      <c r="G218" s="81"/>
      <c r="H218" s="81"/>
      <c r="I218" s="81"/>
      <c r="J218" s="80"/>
      <c r="K218" s="81"/>
      <c r="L218" s="3"/>
      <c r="M218" s="10" t="str">
        <f t="shared" si="89"/>
        <v/>
      </c>
      <c r="N218" s="10" t="str">
        <f t="shared" si="90"/>
        <v/>
      </c>
      <c r="O218" s="10" t="str">
        <f t="shared" si="72"/>
        <v/>
      </c>
      <c r="P218" s="10" t="str">
        <f t="shared" si="73"/>
        <v/>
      </c>
      <c r="Q218" s="10" t="str">
        <f t="shared" si="74"/>
        <v/>
      </c>
      <c r="R218" s="1" t="str">
        <f t="shared" si="75"/>
        <v/>
      </c>
      <c r="S218" s="1" t="str">
        <f t="shared" si="76"/>
        <v/>
      </c>
      <c r="T218" s="1" t="str">
        <f t="shared" si="77"/>
        <v/>
      </c>
      <c r="U218" s="1" t="str">
        <f t="shared" si="78"/>
        <v/>
      </c>
      <c r="V218" t="str">
        <f t="shared" si="79"/>
        <v/>
      </c>
      <c r="W218" s="10" t="str">
        <f t="shared" si="80"/>
        <v/>
      </c>
      <c r="X218" s="10" t="str">
        <f t="shared" si="81"/>
        <v/>
      </c>
      <c r="Y218" s="10" t="str">
        <f t="shared" si="82"/>
        <v/>
      </c>
      <c r="Z218" s="10" t="str">
        <f t="shared" si="83"/>
        <v/>
      </c>
      <c r="AA218" s="10" t="str">
        <f t="shared" si="84"/>
        <v/>
      </c>
      <c r="AB218" s="10" t="str">
        <f t="shared" si="85"/>
        <v/>
      </c>
      <c r="AC218" s="10" t="str">
        <f t="shared" si="91"/>
        <v/>
      </c>
      <c r="AD218" s="10" t="str">
        <f t="shared" si="86"/>
        <v/>
      </c>
      <c r="AE218" s="10" t="str">
        <f t="shared" si="87"/>
        <v/>
      </c>
      <c r="AF218" s="10" t="str">
        <f t="shared" si="92"/>
        <v/>
      </c>
      <c r="AG218" s="10" t="str">
        <f t="shared" si="93"/>
        <v/>
      </c>
      <c r="AH218" s="10" t="str">
        <f t="shared" si="94"/>
        <v/>
      </c>
      <c r="AI218" s="10" t="str">
        <f t="shared" si="88"/>
        <v/>
      </c>
      <c r="AJ218" s="10" t="str">
        <f t="shared" si="95"/>
        <v/>
      </c>
    </row>
    <row r="219" spans="1:36" ht="22.5" customHeight="1" x14ac:dyDescent="0.2">
      <c r="A219" s="94">
        <v>210</v>
      </c>
      <c r="B219" s="114"/>
      <c r="C219" s="101"/>
      <c r="D219" s="101"/>
      <c r="E219" s="102"/>
      <c r="F219" s="80"/>
      <c r="G219" s="81"/>
      <c r="H219" s="81"/>
      <c r="I219" s="81"/>
      <c r="J219" s="80"/>
      <c r="K219" s="81"/>
      <c r="L219" s="3"/>
      <c r="M219" s="10" t="str">
        <f t="shared" si="89"/>
        <v/>
      </c>
      <c r="N219" s="10" t="str">
        <f t="shared" si="90"/>
        <v/>
      </c>
      <c r="O219" s="10" t="str">
        <f t="shared" si="72"/>
        <v/>
      </c>
      <c r="P219" s="10" t="str">
        <f t="shared" si="73"/>
        <v/>
      </c>
      <c r="Q219" s="10" t="str">
        <f t="shared" si="74"/>
        <v/>
      </c>
      <c r="R219" s="1" t="str">
        <f t="shared" si="75"/>
        <v/>
      </c>
      <c r="S219" s="1" t="str">
        <f t="shared" si="76"/>
        <v/>
      </c>
      <c r="T219" s="1" t="str">
        <f t="shared" si="77"/>
        <v/>
      </c>
      <c r="U219" s="1" t="str">
        <f t="shared" si="78"/>
        <v/>
      </c>
      <c r="V219" t="str">
        <f t="shared" si="79"/>
        <v/>
      </c>
      <c r="W219" s="10" t="str">
        <f t="shared" si="80"/>
        <v/>
      </c>
      <c r="X219" s="10" t="str">
        <f t="shared" si="81"/>
        <v/>
      </c>
      <c r="Y219" s="10" t="str">
        <f t="shared" si="82"/>
        <v/>
      </c>
      <c r="Z219" s="10" t="str">
        <f t="shared" si="83"/>
        <v/>
      </c>
      <c r="AA219" s="10" t="str">
        <f t="shared" si="84"/>
        <v/>
      </c>
      <c r="AB219" s="10" t="str">
        <f t="shared" si="85"/>
        <v/>
      </c>
      <c r="AC219" s="10" t="str">
        <f t="shared" si="91"/>
        <v/>
      </c>
      <c r="AD219" s="10" t="str">
        <f t="shared" si="86"/>
        <v/>
      </c>
      <c r="AE219" s="10" t="str">
        <f t="shared" si="87"/>
        <v/>
      </c>
      <c r="AF219" s="10" t="str">
        <f t="shared" si="92"/>
        <v/>
      </c>
      <c r="AG219" s="10" t="str">
        <f t="shared" si="93"/>
        <v/>
      </c>
      <c r="AH219" s="10" t="str">
        <f t="shared" si="94"/>
        <v/>
      </c>
      <c r="AI219" s="10" t="str">
        <f t="shared" si="88"/>
        <v/>
      </c>
      <c r="AJ219" s="10" t="str">
        <f t="shared" si="95"/>
        <v/>
      </c>
    </row>
    <row r="220" spans="1:36" ht="22.5" customHeight="1" x14ac:dyDescent="0.2">
      <c r="A220" s="94">
        <v>211</v>
      </c>
      <c r="B220" s="114"/>
      <c r="C220" s="101"/>
      <c r="D220" s="101"/>
      <c r="E220" s="102"/>
      <c r="F220" s="80"/>
      <c r="G220" s="81"/>
      <c r="H220" s="81"/>
      <c r="I220" s="81"/>
      <c r="J220" s="80"/>
      <c r="K220" s="81"/>
      <c r="L220" s="3"/>
      <c r="M220" s="10" t="str">
        <f t="shared" si="89"/>
        <v/>
      </c>
      <c r="N220" s="10" t="str">
        <f t="shared" si="90"/>
        <v/>
      </c>
      <c r="O220" s="10" t="str">
        <f t="shared" si="72"/>
        <v/>
      </c>
      <c r="P220" s="10" t="str">
        <f t="shared" si="73"/>
        <v/>
      </c>
      <c r="Q220" s="10" t="str">
        <f t="shared" si="74"/>
        <v/>
      </c>
      <c r="R220" s="1" t="str">
        <f t="shared" si="75"/>
        <v/>
      </c>
      <c r="S220" s="1" t="str">
        <f t="shared" si="76"/>
        <v/>
      </c>
      <c r="T220" s="1" t="str">
        <f t="shared" si="77"/>
        <v/>
      </c>
      <c r="U220" s="1" t="str">
        <f t="shared" si="78"/>
        <v/>
      </c>
      <c r="V220" t="str">
        <f t="shared" si="79"/>
        <v/>
      </c>
      <c r="W220" s="10" t="str">
        <f t="shared" si="80"/>
        <v/>
      </c>
      <c r="X220" s="10" t="str">
        <f t="shared" si="81"/>
        <v/>
      </c>
      <c r="Y220" s="10" t="str">
        <f t="shared" si="82"/>
        <v/>
      </c>
      <c r="Z220" s="10" t="str">
        <f t="shared" si="83"/>
        <v/>
      </c>
      <c r="AA220" s="10" t="str">
        <f t="shared" si="84"/>
        <v/>
      </c>
      <c r="AB220" s="10" t="str">
        <f t="shared" si="85"/>
        <v/>
      </c>
      <c r="AC220" s="10" t="str">
        <f t="shared" si="91"/>
        <v/>
      </c>
      <c r="AD220" s="10" t="str">
        <f t="shared" si="86"/>
        <v/>
      </c>
      <c r="AE220" s="10" t="str">
        <f t="shared" si="87"/>
        <v/>
      </c>
      <c r="AF220" s="10" t="str">
        <f t="shared" si="92"/>
        <v/>
      </c>
      <c r="AG220" s="10" t="str">
        <f t="shared" si="93"/>
        <v/>
      </c>
      <c r="AH220" s="10" t="str">
        <f t="shared" si="94"/>
        <v/>
      </c>
      <c r="AI220" s="10" t="str">
        <f t="shared" si="88"/>
        <v/>
      </c>
      <c r="AJ220" s="10" t="str">
        <f t="shared" si="95"/>
        <v/>
      </c>
    </row>
    <row r="221" spans="1:36" ht="22.5" customHeight="1" x14ac:dyDescent="0.2">
      <c r="A221" s="94">
        <v>212</v>
      </c>
      <c r="B221" s="114"/>
      <c r="C221" s="101"/>
      <c r="D221" s="101"/>
      <c r="E221" s="102"/>
      <c r="F221" s="80"/>
      <c r="G221" s="81"/>
      <c r="H221" s="81"/>
      <c r="I221" s="81"/>
      <c r="J221" s="80"/>
      <c r="K221" s="81"/>
      <c r="L221" s="3"/>
      <c r="M221" s="10" t="str">
        <f t="shared" si="89"/>
        <v/>
      </c>
      <c r="N221" s="10" t="str">
        <f t="shared" si="90"/>
        <v/>
      </c>
      <c r="O221" s="10" t="str">
        <f t="shared" si="72"/>
        <v/>
      </c>
      <c r="P221" s="10" t="str">
        <f t="shared" si="73"/>
        <v/>
      </c>
      <c r="Q221" s="10" t="str">
        <f t="shared" si="74"/>
        <v/>
      </c>
      <c r="R221" s="1" t="str">
        <f t="shared" si="75"/>
        <v/>
      </c>
      <c r="S221" s="1" t="str">
        <f t="shared" si="76"/>
        <v/>
      </c>
      <c r="T221" s="1" t="str">
        <f t="shared" si="77"/>
        <v/>
      </c>
      <c r="U221" s="1" t="str">
        <f t="shared" si="78"/>
        <v/>
      </c>
      <c r="V221" t="str">
        <f t="shared" si="79"/>
        <v/>
      </c>
      <c r="W221" s="10" t="str">
        <f t="shared" si="80"/>
        <v/>
      </c>
      <c r="X221" s="10" t="str">
        <f t="shared" si="81"/>
        <v/>
      </c>
      <c r="Y221" s="10" t="str">
        <f t="shared" si="82"/>
        <v/>
      </c>
      <c r="Z221" s="10" t="str">
        <f t="shared" si="83"/>
        <v/>
      </c>
      <c r="AA221" s="10" t="str">
        <f t="shared" si="84"/>
        <v/>
      </c>
      <c r="AB221" s="10" t="str">
        <f t="shared" si="85"/>
        <v/>
      </c>
      <c r="AC221" s="10" t="str">
        <f t="shared" si="91"/>
        <v/>
      </c>
      <c r="AD221" s="10" t="str">
        <f t="shared" si="86"/>
        <v/>
      </c>
      <c r="AE221" s="10" t="str">
        <f t="shared" si="87"/>
        <v/>
      </c>
      <c r="AF221" s="10" t="str">
        <f t="shared" si="92"/>
        <v/>
      </c>
      <c r="AG221" s="10" t="str">
        <f t="shared" si="93"/>
        <v/>
      </c>
      <c r="AH221" s="10" t="str">
        <f t="shared" si="94"/>
        <v/>
      </c>
      <c r="AI221" s="10" t="str">
        <f t="shared" si="88"/>
        <v/>
      </c>
      <c r="AJ221" s="10" t="str">
        <f t="shared" si="95"/>
        <v/>
      </c>
    </row>
    <row r="222" spans="1:36" ht="22.5" customHeight="1" x14ac:dyDescent="0.2">
      <c r="A222" s="94">
        <v>213</v>
      </c>
      <c r="B222" s="114"/>
      <c r="C222" s="101"/>
      <c r="D222" s="101"/>
      <c r="E222" s="102"/>
      <c r="F222" s="80"/>
      <c r="G222" s="81"/>
      <c r="H222" s="81"/>
      <c r="I222" s="81"/>
      <c r="J222" s="80"/>
      <c r="K222" s="81"/>
      <c r="L222" s="3"/>
      <c r="M222" s="10" t="str">
        <f t="shared" si="89"/>
        <v/>
      </c>
      <c r="N222" s="10" t="str">
        <f t="shared" si="90"/>
        <v/>
      </c>
      <c r="O222" s="10" t="str">
        <f t="shared" si="72"/>
        <v/>
      </c>
      <c r="P222" s="10" t="str">
        <f t="shared" si="73"/>
        <v/>
      </c>
      <c r="Q222" s="10" t="str">
        <f t="shared" si="74"/>
        <v/>
      </c>
      <c r="R222" s="1" t="str">
        <f t="shared" si="75"/>
        <v/>
      </c>
      <c r="S222" s="1" t="str">
        <f t="shared" si="76"/>
        <v/>
      </c>
      <c r="T222" s="1" t="str">
        <f t="shared" si="77"/>
        <v/>
      </c>
      <c r="U222" s="1" t="str">
        <f t="shared" si="78"/>
        <v/>
      </c>
      <c r="V222" t="str">
        <f t="shared" si="79"/>
        <v/>
      </c>
      <c r="W222" s="10" t="str">
        <f t="shared" si="80"/>
        <v/>
      </c>
      <c r="X222" s="10" t="str">
        <f t="shared" si="81"/>
        <v/>
      </c>
      <c r="Y222" s="10" t="str">
        <f t="shared" si="82"/>
        <v/>
      </c>
      <c r="Z222" s="10" t="str">
        <f t="shared" si="83"/>
        <v/>
      </c>
      <c r="AA222" s="10" t="str">
        <f t="shared" si="84"/>
        <v/>
      </c>
      <c r="AB222" s="10" t="str">
        <f t="shared" si="85"/>
        <v/>
      </c>
      <c r="AC222" s="10" t="str">
        <f t="shared" si="91"/>
        <v/>
      </c>
      <c r="AD222" s="10" t="str">
        <f t="shared" si="86"/>
        <v/>
      </c>
      <c r="AE222" s="10" t="str">
        <f t="shared" si="87"/>
        <v/>
      </c>
      <c r="AF222" s="10" t="str">
        <f t="shared" si="92"/>
        <v/>
      </c>
      <c r="AG222" s="10" t="str">
        <f t="shared" si="93"/>
        <v/>
      </c>
      <c r="AH222" s="10" t="str">
        <f t="shared" si="94"/>
        <v/>
      </c>
      <c r="AI222" s="10" t="str">
        <f t="shared" si="88"/>
        <v/>
      </c>
      <c r="AJ222" s="10" t="str">
        <f t="shared" si="95"/>
        <v/>
      </c>
    </row>
    <row r="223" spans="1:36" ht="22.5" customHeight="1" x14ac:dyDescent="0.2">
      <c r="A223" s="94">
        <v>214</v>
      </c>
      <c r="B223" s="114"/>
      <c r="C223" s="101"/>
      <c r="D223" s="101"/>
      <c r="E223" s="102"/>
      <c r="F223" s="80"/>
      <c r="G223" s="81"/>
      <c r="H223" s="81"/>
      <c r="I223" s="81"/>
      <c r="J223" s="80"/>
      <c r="K223" s="81"/>
      <c r="L223" s="3"/>
      <c r="M223" s="10" t="str">
        <f t="shared" si="89"/>
        <v/>
      </c>
      <c r="N223" s="10" t="str">
        <f t="shared" si="90"/>
        <v/>
      </c>
      <c r="O223" s="10" t="str">
        <f t="shared" si="72"/>
        <v/>
      </c>
      <c r="P223" s="10" t="str">
        <f t="shared" si="73"/>
        <v/>
      </c>
      <c r="Q223" s="10" t="str">
        <f t="shared" si="74"/>
        <v/>
      </c>
      <c r="R223" s="1" t="str">
        <f t="shared" si="75"/>
        <v/>
      </c>
      <c r="S223" s="1" t="str">
        <f t="shared" si="76"/>
        <v/>
      </c>
      <c r="T223" s="1" t="str">
        <f t="shared" si="77"/>
        <v/>
      </c>
      <c r="U223" s="1" t="str">
        <f t="shared" si="78"/>
        <v/>
      </c>
      <c r="V223" t="str">
        <f t="shared" si="79"/>
        <v/>
      </c>
      <c r="W223" s="10" t="str">
        <f t="shared" si="80"/>
        <v/>
      </c>
      <c r="X223" s="10" t="str">
        <f t="shared" si="81"/>
        <v/>
      </c>
      <c r="Y223" s="10" t="str">
        <f t="shared" si="82"/>
        <v/>
      </c>
      <c r="Z223" s="10" t="str">
        <f t="shared" si="83"/>
        <v/>
      </c>
      <c r="AA223" s="10" t="str">
        <f t="shared" si="84"/>
        <v/>
      </c>
      <c r="AB223" s="10" t="str">
        <f t="shared" si="85"/>
        <v/>
      </c>
      <c r="AC223" s="10" t="str">
        <f t="shared" si="91"/>
        <v/>
      </c>
      <c r="AD223" s="10" t="str">
        <f t="shared" si="86"/>
        <v/>
      </c>
      <c r="AE223" s="10" t="str">
        <f t="shared" si="87"/>
        <v/>
      </c>
      <c r="AF223" s="10" t="str">
        <f t="shared" si="92"/>
        <v/>
      </c>
      <c r="AG223" s="10" t="str">
        <f t="shared" si="93"/>
        <v/>
      </c>
      <c r="AH223" s="10" t="str">
        <f t="shared" si="94"/>
        <v/>
      </c>
      <c r="AI223" s="10" t="str">
        <f t="shared" si="88"/>
        <v/>
      </c>
      <c r="AJ223" s="10" t="str">
        <f t="shared" si="95"/>
        <v/>
      </c>
    </row>
    <row r="224" spans="1:36" ht="22.5" customHeight="1" x14ac:dyDescent="0.2">
      <c r="A224" s="94">
        <v>215</v>
      </c>
      <c r="B224" s="114"/>
      <c r="C224" s="101"/>
      <c r="D224" s="101"/>
      <c r="E224" s="102"/>
      <c r="F224" s="80"/>
      <c r="G224" s="81"/>
      <c r="H224" s="81"/>
      <c r="I224" s="81"/>
      <c r="J224" s="80"/>
      <c r="K224" s="81"/>
      <c r="L224" s="3"/>
      <c r="M224" s="10" t="str">
        <f t="shared" si="89"/>
        <v/>
      </c>
      <c r="N224" s="10" t="str">
        <f t="shared" si="90"/>
        <v/>
      </c>
      <c r="O224" s="10" t="str">
        <f t="shared" si="72"/>
        <v/>
      </c>
      <c r="P224" s="10" t="str">
        <f t="shared" si="73"/>
        <v/>
      </c>
      <c r="Q224" s="10" t="str">
        <f t="shared" si="74"/>
        <v/>
      </c>
      <c r="R224" s="1" t="str">
        <f t="shared" si="75"/>
        <v/>
      </c>
      <c r="S224" s="1" t="str">
        <f t="shared" si="76"/>
        <v/>
      </c>
      <c r="T224" s="1" t="str">
        <f t="shared" si="77"/>
        <v/>
      </c>
      <c r="U224" s="1" t="str">
        <f t="shared" si="78"/>
        <v/>
      </c>
      <c r="V224" t="str">
        <f t="shared" si="79"/>
        <v/>
      </c>
      <c r="W224" s="10" t="str">
        <f t="shared" si="80"/>
        <v/>
      </c>
      <c r="X224" s="10" t="str">
        <f t="shared" si="81"/>
        <v/>
      </c>
      <c r="Y224" s="10" t="str">
        <f t="shared" si="82"/>
        <v/>
      </c>
      <c r="Z224" s="10" t="str">
        <f t="shared" si="83"/>
        <v/>
      </c>
      <c r="AA224" s="10" t="str">
        <f t="shared" si="84"/>
        <v/>
      </c>
      <c r="AB224" s="10" t="str">
        <f t="shared" si="85"/>
        <v/>
      </c>
      <c r="AC224" s="10" t="str">
        <f t="shared" si="91"/>
        <v/>
      </c>
      <c r="AD224" s="10" t="str">
        <f t="shared" si="86"/>
        <v/>
      </c>
      <c r="AE224" s="10" t="str">
        <f t="shared" si="87"/>
        <v/>
      </c>
      <c r="AF224" s="10" t="str">
        <f t="shared" si="92"/>
        <v/>
      </c>
      <c r="AG224" s="10" t="str">
        <f t="shared" si="93"/>
        <v/>
      </c>
      <c r="AH224" s="10" t="str">
        <f t="shared" si="94"/>
        <v/>
      </c>
      <c r="AI224" s="10" t="str">
        <f t="shared" si="88"/>
        <v/>
      </c>
      <c r="AJ224" s="10" t="str">
        <f t="shared" si="95"/>
        <v/>
      </c>
    </row>
    <row r="225" spans="1:36" ht="22.5" customHeight="1" x14ac:dyDescent="0.2">
      <c r="A225" s="94">
        <v>216</v>
      </c>
      <c r="B225" s="114"/>
      <c r="C225" s="101"/>
      <c r="D225" s="101"/>
      <c r="E225" s="102"/>
      <c r="F225" s="80"/>
      <c r="G225" s="81"/>
      <c r="H225" s="81"/>
      <c r="I225" s="81"/>
      <c r="J225" s="80"/>
      <c r="K225" s="81"/>
      <c r="L225" s="3"/>
      <c r="M225" s="10" t="str">
        <f t="shared" si="89"/>
        <v/>
      </c>
      <c r="N225" s="10" t="str">
        <f t="shared" si="90"/>
        <v/>
      </c>
      <c r="O225" s="10" t="str">
        <f t="shared" si="72"/>
        <v/>
      </c>
      <c r="P225" s="10" t="str">
        <f t="shared" si="73"/>
        <v/>
      </c>
      <c r="Q225" s="10" t="str">
        <f t="shared" si="74"/>
        <v/>
      </c>
      <c r="R225" s="1" t="str">
        <f t="shared" si="75"/>
        <v/>
      </c>
      <c r="S225" s="1" t="str">
        <f t="shared" si="76"/>
        <v/>
      </c>
      <c r="T225" s="1" t="str">
        <f t="shared" si="77"/>
        <v/>
      </c>
      <c r="U225" s="1" t="str">
        <f t="shared" si="78"/>
        <v/>
      </c>
      <c r="V225" t="str">
        <f t="shared" si="79"/>
        <v/>
      </c>
      <c r="W225" s="10" t="str">
        <f t="shared" si="80"/>
        <v/>
      </c>
      <c r="X225" s="10" t="str">
        <f t="shared" si="81"/>
        <v/>
      </c>
      <c r="Y225" s="10" t="str">
        <f t="shared" si="82"/>
        <v/>
      </c>
      <c r="Z225" s="10" t="str">
        <f t="shared" si="83"/>
        <v/>
      </c>
      <c r="AA225" s="10" t="str">
        <f t="shared" si="84"/>
        <v/>
      </c>
      <c r="AB225" s="10" t="str">
        <f t="shared" si="85"/>
        <v/>
      </c>
      <c r="AC225" s="10" t="str">
        <f t="shared" si="91"/>
        <v/>
      </c>
      <c r="AD225" s="10" t="str">
        <f t="shared" si="86"/>
        <v/>
      </c>
      <c r="AE225" s="10" t="str">
        <f t="shared" si="87"/>
        <v/>
      </c>
      <c r="AF225" s="10" t="str">
        <f t="shared" si="92"/>
        <v/>
      </c>
      <c r="AG225" s="10" t="str">
        <f t="shared" si="93"/>
        <v/>
      </c>
      <c r="AH225" s="10" t="str">
        <f t="shared" si="94"/>
        <v/>
      </c>
      <c r="AI225" s="10" t="str">
        <f t="shared" si="88"/>
        <v/>
      </c>
      <c r="AJ225" s="10" t="str">
        <f t="shared" si="95"/>
        <v/>
      </c>
    </row>
    <row r="226" spans="1:36" ht="22.5" customHeight="1" x14ac:dyDescent="0.2">
      <c r="A226" s="94">
        <v>217</v>
      </c>
      <c r="B226" s="114"/>
      <c r="C226" s="101"/>
      <c r="D226" s="101"/>
      <c r="E226" s="102"/>
      <c r="F226" s="80"/>
      <c r="G226" s="81"/>
      <c r="H226" s="81"/>
      <c r="I226" s="81"/>
      <c r="J226" s="80"/>
      <c r="K226" s="81"/>
      <c r="L226" s="3"/>
      <c r="M226" s="10" t="str">
        <f t="shared" si="89"/>
        <v/>
      </c>
      <c r="N226" s="10" t="str">
        <f t="shared" si="90"/>
        <v/>
      </c>
      <c r="O226" s="10" t="str">
        <f t="shared" si="72"/>
        <v/>
      </c>
      <c r="P226" s="10" t="str">
        <f t="shared" si="73"/>
        <v/>
      </c>
      <c r="Q226" s="10" t="str">
        <f t="shared" si="74"/>
        <v/>
      </c>
      <c r="R226" s="1" t="str">
        <f t="shared" si="75"/>
        <v/>
      </c>
      <c r="S226" s="1" t="str">
        <f t="shared" si="76"/>
        <v/>
      </c>
      <c r="T226" s="1" t="str">
        <f t="shared" si="77"/>
        <v/>
      </c>
      <c r="U226" s="1" t="str">
        <f t="shared" si="78"/>
        <v/>
      </c>
      <c r="V226" t="str">
        <f t="shared" si="79"/>
        <v/>
      </c>
      <c r="W226" s="10" t="str">
        <f t="shared" si="80"/>
        <v/>
      </c>
      <c r="X226" s="10" t="str">
        <f t="shared" si="81"/>
        <v/>
      </c>
      <c r="Y226" s="10" t="str">
        <f t="shared" si="82"/>
        <v/>
      </c>
      <c r="Z226" s="10" t="str">
        <f t="shared" si="83"/>
        <v/>
      </c>
      <c r="AA226" s="10" t="str">
        <f t="shared" si="84"/>
        <v/>
      </c>
      <c r="AB226" s="10" t="str">
        <f t="shared" si="85"/>
        <v/>
      </c>
      <c r="AC226" s="10" t="str">
        <f t="shared" si="91"/>
        <v/>
      </c>
      <c r="AD226" s="10" t="str">
        <f t="shared" si="86"/>
        <v/>
      </c>
      <c r="AE226" s="10" t="str">
        <f t="shared" si="87"/>
        <v/>
      </c>
      <c r="AF226" s="10" t="str">
        <f t="shared" si="92"/>
        <v/>
      </c>
      <c r="AG226" s="10" t="str">
        <f t="shared" si="93"/>
        <v/>
      </c>
      <c r="AH226" s="10" t="str">
        <f t="shared" si="94"/>
        <v/>
      </c>
      <c r="AI226" s="10" t="str">
        <f t="shared" si="88"/>
        <v/>
      </c>
      <c r="AJ226" s="10" t="str">
        <f t="shared" si="95"/>
        <v/>
      </c>
    </row>
    <row r="227" spans="1:36" ht="22.5" customHeight="1" x14ac:dyDescent="0.2">
      <c r="A227" s="94">
        <v>218</v>
      </c>
      <c r="B227" s="114"/>
      <c r="C227" s="101"/>
      <c r="D227" s="101"/>
      <c r="E227" s="102"/>
      <c r="F227" s="80"/>
      <c r="G227" s="81"/>
      <c r="H227" s="81"/>
      <c r="I227" s="81"/>
      <c r="J227" s="80"/>
      <c r="K227" s="81"/>
      <c r="L227" s="3"/>
      <c r="M227" s="10" t="str">
        <f t="shared" si="89"/>
        <v/>
      </c>
      <c r="N227" s="10" t="str">
        <f t="shared" si="90"/>
        <v/>
      </c>
      <c r="O227" s="10" t="str">
        <f t="shared" si="72"/>
        <v/>
      </c>
      <c r="P227" s="10" t="str">
        <f t="shared" si="73"/>
        <v/>
      </c>
      <c r="Q227" s="10" t="str">
        <f t="shared" si="74"/>
        <v/>
      </c>
      <c r="R227" s="1" t="str">
        <f t="shared" si="75"/>
        <v/>
      </c>
      <c r="S227" s="1" t="str">
        <f t="shared" si="76"/>
        <v/>
      </c>
      <c r="T227" s="1" t="str">
        <f t="shared" si="77"/>
        <v/>
      </c>
      <c r="U227" s="1" t="str">
        <f t="shared" si="78"/>
        <v/>
      </c>
      <c r="V227" t="str">
        <f t="shared" si="79"/>
        <v/>
      </c>
      <c r="W227" s="10" t="str">
        <f t="shared" si="80"/>
        <v/>
      </c>
      <c r="X227" s="10" t="str">
        <f t="shared" si="81"/>
        <v/>
      </c>
      <c r="Y227" s="10" t="str">
        <f t="shared" si="82"/>
        <v/>
      </c>
      <c r="Z227" s="10" t="str">
        <f t="shared" si="83"/>
        <v/>
      </c>
      <c r="AA227" s="10" t="str">
        <f t="shared" si="84"/>
        <v/>
      </c>
      <c r="AB227" s="10" t="str">
        <f t="shared" si="85"/>
        <v/>
      </c>
      <c r="AC227" s="10" t="str">
        <f t="shared" si="91"/>
        <v/>
      </c>
      <c r="AD227" s="10" t="str">
        <f t="shared" si="86"/>
        <v/>
      </c>
      <c r="AE227" s="10" t="str">
        <f t="shared" si="87"/>
        <v/>
      </c>
      <c r="AF227" s="10" t="str">
        <f t="shared" si="92"/>
        <v/>
      </c>
      <c r="AG227" s="10" t="str">
        <f t="shared" si="93"/>
        <v/>
      </c>
      <c r="AH227" s="10" t="str">
        <f t="shared" si="94"/>
        <v/>
      </c>
      <c r="AI227" s="10" t="str">
        <f t="shared" si="88"/>
        <v/>
      </c>
      <c r="AJ227" s="10" t="str">
        <f t="shared" si="95"/>
        <v/>
      </c>
    </row>
    <row r="228" spans="1:36" ht="22.5" customHeight="1" x14ac:dyDescent="0.2">
      <c r="A228" s="94">
        <v>219</v>
      </c>
      <c r="B228" s="114"/>
      <c r="C228" s="101"/>
      <c r="D228" s="101"/>
      <c r="E228" s="102"/>
      <c r="F228" s="80"/>
      <c r="G228" s="81"/>
      <c r="H228" s="81"/>
      <c r="I228" s="81"/>
      <c r="J228" s="80"/>
      <c r="K228" s="81"/>
      <c r="L228" s="3"/>
      <c r="M228" s="10" t="str">
        <f t="shared" si="89"/>
        <v/>
      </c>
      <c r="N228" s="10" t="str">
        <f t="shared" si="90"/>
        <v/>
      </c>
      <c r="O228" s="10" t="str">
        <f t="shared" si="72"/>
        <v/>
      </c>
      <c r="P228" s="10" t="str">
        <f t="shared" si="73"/>
        <v/>
      </c>
      <c r="Q228" s="10" t="str">
        <f t="shared" si="74"/>
        <v/>
      </c>
      <c r="R228" s="1" t="str">
        <f t="shared" si="75"/>
        <v/>
      </c>
      <c r="S228" s="1" t="str">
        <f t="shared" si="76"/>
        <v/>
      </c>
      <c r="T228" s="1" t="str">
        <f t="shared" si="77"/>
        <v/>
      </c>
      <c r="U228" s="1" t="str">
        <f t="shared" si="78"/>
        <v/>
      </c>
      <c r="V228" t="str">
        <f t="shared" si="79"/>
        <v/>
      </c>
      <c r="W228" s="10" t="str">
        <f t="shared" si="80"/>
        <v/>
      </c>
      <c r="X228" s="10" t="str">
        <f t="shared" si="81"/>
        <v/>
      </c>
      <c r="Y228" s="10" t="str">
        <f t="shared" si="82"/>
        <v/>
      </c>
      <c r="Z228" s="10" t="str">
        <f t="shared" si="83"/>
        <v/>
      </c>
      <c r="AA228" s="10" t="str">
        <f t="shared" si="84"/>
        <v/>
      </c>
      <c r="AB228" s="10" t="str">
        <f t="shared" si="85"/>
        <v/>
      </c>
      <c r="AC228" s="10" t="str">
        <f t="shared" si="91"/>
        <v/>
      </c>
      <c r="AD228" s="10" t="str">
        <f t="shared" si="86"/>
        <v/>
      </c>
      <c r="AE228" s="10" t="str">
        <f t="shared" si="87"/>
        <v/>
      </c>
      <c r="AF228" s="10" t="str">
        <f t="shared" si="92"/>
        <v/>
      </c>
      <c r="AG228" s="10" t="str">
        <f t="shared" si="93"/>
        <v/>
      </c>
      <c r="AH228" s="10" t="str">
        <f t="shared" si="94"/>
        <v/>
      </c>
      <c r="AI228" s="10" t="str">
        <f t="shared" si="88"/>
        <v/>
      </c>
      <c r="AJ228" s="10" t="str">
        <f t="shared" si="95"/>
        <v/>
      </c>
    </row>
    <row r="229" spans="1:36" ht="22.5" customHeight="1" x14ac:dyDescent="0.2">
      <c r="A229" s="94">
        <v>220</v>
      </c>
      <c r="B229" s="114"/>
      <c r="C229" s="101"/>
      <c r="D229" s="101"/>
      <c r="E229" s="102"/>
      <c r="F229" s="80"/>
      <c r="G229" s="81"/>
      <c r="H229" s="81"/>
      <c r="I229" s="81"/>
      <c r="J229" s="80"/>
      <c r="K229" s="81"/>
      <c r="L229" s="3"/>
      <c r="M229" s="10" t="str">
        <f t="shared" si="89"/>
        <v/>
      </c>
      <c r="N229" s="10" t="str">
        <f t="shared" si="90"/>
        <v/>
      </c>
      <c r="O229" s="10" t="str">
        <f t="shared" si="72"/>
        <v/>
      </c>
      <c r="P229" s="10" t="str">
        <f t="shared" si="73"/>
        <v/>
      </c>
      <c r="Q229" s="10" t="str">
        <f t="shared" si="74"/>
        <v/>
      </c>
      <c r="R229" s="1" t="str">
        <f t="shared" si="75"/>
        <v/>
      </c>
      <c r="S229" s="1" t="str">
        <f t="shared" si="76"/>
        <v/>
      </c>
      <c r="T229" s="1" t="str">
        <f t="shared" si="77"/>
        <v/>
      </c>
      <c r="U229" s="1" t="str">
        <f t="shared" si="78"/>
        <v/>
      </c>
      <c r="V229" t="str">
        <f t="shared" si="79"/>
        <v/>
      </c>
      <c r="W229" s="10" t="str">
        <f t="shared" si="80"/>
        <v/>
      </c>
      <c r="X229" s="10" t="str">
        <f t="shared" si="81"/>
        <v/>
      </c>
      <c r="Y229" s="10" t="str">
        <f t="shared" si="82"/>
        <v/>
      </c>
      <c r="Z229" s="10" t="str">
        <f t="shared" si="83"/>
        <v/>
      </c>
      <c r="AA229" s="10" t="str">
        <f t="shared" si="84"/>
        <v/>
      </c>
      <c r="AB229" s="10" t="str">
        <f t="shared" si="85"/>
        <v/>
      </c>
      <c r="AC229" s="10" t="str">
        <f t="shared" si="91"/>
        <v/>
      </c>
      <c r="AD229" s="10" t="str">
        <f t="shared" si="86"/>
        <v/>
      </c>
      <c r="AE229" s="10" t="str">
        <f t="shared" si="87"/>
        <v/>
      </c>
      <c r="AF229" s="10" t="str">
        <f t="shared" si="92"/>
        <v/>
      </c>
      <c r="AG229" s="10" t="str">
        <f t="shared" si="93"/>
        <v/>
      </c>
      <c r="AH229" s="10" t="str">
        <f t="shared" si="94"/>
        <v/>
      </c>
      <c r="AI229" s="10" t="str">
        <f t="shared" si="88"/>
        <v/>
      </c>
      <c r="AJ229" s="10" t="str">
        <f t="shared" si="95"/>
        <v/>
      </c>
    </row>
    <row r="230" spans="1:36" ht="22.5" customHeight="1" x14ac:dyDescent="0.2">
      <c r="A230" s="94">
        <v>221</v>
      </c>
      <c r="B230" s="114"/>
      <c r="C230" s="101"/>
      <c r="D230" s="101"/>
      <c r="E230" s="102"/>
      <c r="F230" s="80"/>
      <c r="G230" s="81"/>
      <c r="H230" s="81"/>
      <c r="I230" s="81"/>
      <c r="J230" s="80"/>
      <c r="K230" s="81"/>
      <c r="L230" s="3"/>
      <c r="M230" s="10" t="str">
        <f t="shared" si="89"/>
        <v/>
      </c>
      <c r="N230" s="10" t="str">
        <f t="shared" si="90"/>
        <v/>
      </c>
      <c r="O230" s="10" t="str">
        <f t="shared" si="72"/>
        <v/>
      </c>
      <c r="P230" s="10" t="str">
        <f t="shared" si="73"/>
        <v/>
      </c>
      <c r="Q230" s="10" t="str">
        <f t="shared" si="74"/>
        <v/>
      </c>
      <c r="R230" s="1" t="str">
        <f t="shared" si="75"/>
        <v/>
      </c>
      <c r="S230" s="1" t="str">
        <f t="shared" si="76"/>
        <v/>
      </c>
      <c r="T230" s="1" t="str">
        <f t="shared" si="77"/>
        <v/>
      </c>
      <c r="U230" s="1" t="str">
        <f t="shared" si="78"/>
        <v/>
      </c>
      <c r="V230" t="str">
        <f t="shared" si="79"/>
        <v/>
      </c>
      <c r="W230" s="10" t="str">
        <f t="shared" si="80"/>
        <v/>
      </c>
      <c r="X230" s="10" t="str">
        <f t="shared" si="81"/>
        <v/>
      </c>
      <c r="Y230" s="10" t="str">
        <f t="shared" si="82"/>
        <v/>
      </c>
      <c r="Z230" s="10" t="str">
        <f t="shared" si="83"/>
        <v/>
      </c>
      <c r="AA230" s="10" t="str">
        <f t="shared" si="84"/>
        <v/>
      </c>
      <c r="AB230" s="10" t="str">
        <f t="shared" si="85"/>
        <v/>
      </c>
      <c r="AC230" s="10" t="str">
        <f t="shared" si="91"/>
        <v/>
      </c>
      <c r="AD230" s="10" t="str">
        <f t="shared" si="86"/>
        <v/>
      </c>
      <c r="AE230" s="10" t="str">
        <f t="shared" si="87"/>
        <v/>
      </c>
      <c r="AF230" s="10" t="str">
        <f t="shared" si="92"/>
        <v/>
      </c>
      <c r="AG230" s="10" t="str">
        <f t="shared" si="93"/>
        <v/>
      </c>
      <c r="AH230" s="10" t="str">
        <f t="shared" si="94"/>
        <v/>
      </c>
      <c r="AI230" s="10" t="str">
        <f t="shared" si="88"/>
        <v/>
      </c>
      <c r="AJ230" s="10" t="str">
        <f t="shared" si="95"/>
        <v/>
      </c>
    </row>
    <row r="231" spans="1:36" ht="22.5" customHeight="1" x14ac:dyDescent="0.2">
      <c r="A231" s="94">
        <v>222</v>
      </c>
      <c r="B231" s="114"/>
      <c r="C231" s="101"/>
      <c r="D231" s="101"/>
      <c r="E231" s="102"/>
      <c r="F231" s="80"/>
      <c r="G231" s="81"/>
      <c r="H231" s="81"/>
      <c r="I231" s="81"/>
      <c r="J231" s="80"/>
      <c r="K231" s="81"/>
      <c r="L231" s="3"/>
      <c r="M231" s="10" t="str">
        <f t="shared" si="89"/>
        <v/>
      </c>
      <c r="N231" s="10" t="str">
        <f t="shared" si="90"/>
        <v/>
      </c>
      <c r="O231" s="10" t="str">
        <f t="shared" si="72"/>
        <v/>
      </c>
      <c r="P231" s="10" t="str">
        <f t="shared" si="73"/>
        <v/>
      </c>
      <c r="Q231" s="10" t="str">
        <f t="shared" si="74"/>
        <v/>
      </c>
      <c r="R231" s="1" t="str">
        <f t="shared" si="75"/>
        <v/>
      </c>
      <c r="S231" s="1" t="str">
        <f t="shared" si="76"/>
        <v/>
      </c>
      <c r="T231" s="1" t="str">
        <f t="shared" si="77"/>
        <v/>
      </c>
      <c r="U231" s="1" t="str">
        <f t="shared" si="78"/>
        <v/>
      </c>
      <c r="V231" t="str">
        <f t="shared" si="79"/>
        <v/>
      </c>
      <c r="W231" s="10" t="str">
        <f t="shared" si="80"/>
        <v/>
      </c>
      <c r="X231" s="10" t="str">
        <f t="shared" si="81"/>
        <v/>
      </c>
      <c r="Y231" s="10" t="str">
        <f t="shared" si="82"/>
        <v/>
      </c>
      <c r="Z231" s="10" t="str">
        <f t="shared" si="83"/>
        <v/>
      </c>
      <c r="AA231" s="10" t="str">
        <f t="shared" si="84"/>
        <v/>
      </c>
      <c r="AB231" s="10" t="str">
        <f t="shared" si="85"/>
        <v/>
      </c>
      <c r="AC231" s="10" t="str">
        <f t="shared" si="91"/>
        <v/>
      </c>
      <c r="AD231" s="10" t="str">
        <f t="shared" si="86"/>
        <v/>
      </c>
      <c r="AE231" s="10" t="str">
        <f t="shared" si="87"/>
        <v/>
      </c>
      <c r="AF231" s="10" t="str">
        <f t="shared" si="92"/>
        <v/>
      </c>
      <c r="AG231" s="10" t="str">
        <f t="shared" si="93"/>
        <v/>
      </c>
      <c r="AH231" s="10" t="str">
        <f t="shared" si="94"/>
        <v/>
      </c>
      <c r="AI231" s="10" t="str">
        <f t="shared" si="88"/>
        <v/>
      </c>
      <c r="AJ231" s="10" t="str">
        <f t="shared" si="95"/>
        <v/>
      </c>
    </row>
    <row r="232" spans="1:36" ht="22.5" customHeight="1" x14ac:dyDescent="0.2">
      <c r="A232" s="94">
        <v>223</v>
      </c>
      <c r="B232" s="114"/>
      <c r="C232" s="101"/>
      <c r="D232" s="101"/>
      <c r="E232" s="102"/>
      <c r="F232" s="80"/>
      <c r="G232" s="81"/>
      <c r="H232" s="81"/>
      <c r="I232" s="81"/>
      <c r="J232" s="80"/>
      <c r="K232" s="81"/>
      <c r="L232" s="3"/>
      <c r="M232" s="10" t="str">
        <f t="shared" si="89"/>
        <v/>
      </c>
      <c r="N232" s="10" t="str">
        <f t="shared" si="90"/>
        <v/>
      </c>
      <c r="O232" s="10" t="str">
        <f t="shared" si="72"/>
        <v/>
      </c>
      <c r="P232" s="10" t="str">
        <f t="shared" si="73"/>
        <v/>
      </c>
      <c r="Q232" s="10" t="str">
        <f t="shared" si="74"/>
        <v/>
      </c>
      <c r="R232" s="1" t="str">
        <f t="shared" si="75"/>
        <v/>
      </c>
      <c r="S232" s="1" t="str">
        <f t="shared" si="76"/>
        <v/>
      </c>
      <c r="T232" s="1" t="str">
        <f t="shared" si="77"/>
        <v/>
      </c>
      <c r="U232" s="1" t="str">
        <f t="shared" si="78"/>
        <v/>
      </c>
      <c r="V232" t="str">
        <f t="shared" si="79"/>
        <v/>
      </c>
      <c r="W232" s="10" t="str">
        <f t="shared" si="80"/>
        <v/>
      </c>
      <c r="X232" s="10" t="str">
        <f t="shared" si="81"/>
        <v/>
      </c>
      <c r="Y232" s="10" t="str">
        <f t="shared" si="82"/>
        <v/>
      </c>
      <c r="Z232" s="10" t="str">
        <f t="shared" si="83"/>
        <v/>
      </c>
      <c r="AA232" s="10" t="str">
        <f t="shared" si="84"/>
        <v/>
      </c>
      <c r="AB232" s="10" t="str">
        <f t="shared" si="85"/>
        <v/>
      </c>
      <c r="AC232" s="10" t="str">
        <f t="shared" si="91"/>
        <v/>
      </c>
      <c r="AD232" s="10" t="str">
        <f t="shared" si="86"/>
        <v/>
      </c>
      <c r="AE232" s="10" t="str">
        <f t="shared" si="87"/>
        <v/>
      </c>
      <c r="AF232" s="10" t="str">
        <f t="shared" si="92"/>
        <v/>
      </c>
      <c r="AG232" s="10" t="str">
        <f t="shared" si="93"/>
        <v/>
      </c>
      <c r="AH232" s="10" t="str">
        <f t="shared" si="94"/>
        <v/>
      </c>
      <c r="AI232" s="10" t="str">
        <f t="shared" si="88"/>
        <v/>
      </c>
      <c r="AJ232" s="10" t="str">
        <f t="shared" si="95"/>
        <v/>
      </c>
    </row>
    <row r="233" spans="1:36" ht="22.5" customHeight="1" x14ac:dyDescent="0.2">
      <c r="A233" s="94">
        <v>224</v>
      </c>
      <c r="B233" s="114"/>
      <c r="C233" s="101"/>
      <c r="D233" s="101"/>
      <c r="E233" s="102"/>
      <c r="F233" s="80"/>
      <c r="G233" s="81"/>
      <c r="H233" s="81"/>
      <c r="I233" s="81"/>
      <c r="J233" s="80"/>
      <c r="K233" s="81"/>
      <c r="L233" s="3"/>
      <c r="M233" s="10" t="str">
        <f t="shared" si="89"/>
        <v/>
      </c>
      <c r="N233" s="10" t="str">
        <f t="shared" si="90"/>
        <v/>
      </c>
      <c r="O233" s="10" t="str">
        <f t="shared" si="72"/>
        <v/>
      </c>
      <c r="P233" s="10" t="str">
        <f t="shared" si="73"/>
        <v/>
      </c>
      <c r="Q233" s="10" t="str">
        <f t="shared" si="74"/>
        <v/>
      </c>
      <c r="R233" s="1" t="str">
        <f t="shared" si="75"/>
        <v/>
      </c>
      <c r="S233" s="1" t="str">
        <f t="shared" si="76"/>
        <v/>
      </c>
      <c r="T233" s="1" t="str">
        <f t="shared" si="77"/>
        <v/>
      </c>
      <c r="U233" s="1" t="str">
        <f t="shared" si="78"/>
        <v/>
      </c>
      <c r="V233" t="str">
        <f t="shared" si="79"/>
        <v/>
      </c>
      <c r="W233" s="10" t="str">
        <f t="shared" si="80"/>
        <v/>
      </c>
      <c r="X233" s="10" t="str">
        <f t="shared" si="81"/>
        <v/>
      </c>
      <c r="Y233" s="10" t="str">
        <f t="shared" si="82"/>
        <v/>
      </c>
      <c r="Z233" s="10" t="str">
        <f t="shared" si="83"/>
        <v/>
      </c>
      <c r="AA233" s="10" t="str">
        <f t="shared" si="84"/>
        <v/>
      </c>
      <c r="AB233" s="10" t="str">
        <f t="shared" si="85"/>
        <v/>
      </c>
      <c r="AC233" s="10" t="str">
        <f t="shared" si="91"/>
        <v/>
      </c>
      <c r="AD233" s="10" t="str">
        <f t="shared" si="86"/>
        <v/>
      </c>
      <c r="AE233" s="10" t="str">
        <f t="shared" si="87"/>
        <v/>
      </c>
      <c r="AF233" s="10" t="str">
        <f t="shared" si="92"/>
        <v/>
      </c>
      <c r="AG233" s="10" t="str">
        <f t="shared" si="93"/>
        <v/>
      </c>
      <c r="AH233" s="10" t="str">
        <f t="shared" si="94"/>
        <v/>
      </c>
      <c r="AI233" s="10" t="str">
        <f t="shared" si="88"/>
        <v/>
      </c>
      <c r="AJ233" s="10" t="str">
        <f t="shared" si="95"/>
        <v/>
      </c>
    </row>
    <row r="234" spans="1:36" ht="22.5" customHeight="1" x14ac:dyDescent="0.2">
      <c r="A234" s="94">
        <v>225</v>
      </c>
      <c r="B234" s="114"/>
      <c r="C234" s="101"/>
      <c r="D234" s="101"/>
      <c r="E234" s="102"/>
      <c r="F234" s="80"/>
      <c r="G234" s="81"/>
      <c r="H234" s="81"/>
      <c r="I234" s="81"/>
      <c r="J234" s="80"/>
      <c r="K234" s="81"/>
      <c r="L234" s="3"/>
      <c r="M234" s="10" t="str">
        <f t="shared" si="89"/>
        <v/>
      </c>
      <c r="N234" s="10" t="str">
        <f t="shared" si="90"/>
        <v/>
      </c>
      <c r="O234" s="10" t="str">
        <f t="shared" si="72"/>
        <v/>
      </c>
      <c r="P234" s="10" t="str">
        <f t="shared" si="73"/>
        <v/>
      </c>
      <c r="Q234" s="10" t="str">
        <f t="shared" si="74"/>
        <v/>
      </c>
      <c r="R234" s="1" t="str">
        <f t="shared" si="75"/>
        <v/>
      </c>
      <c r="S234" s="1" t="str">
        <f t="shared" si="76"/>
        <v/>
      </c>
      <c r="T234" s="1" t="str">
        <f t="shared" si="77"/>
        <v/>
      </c>
      <c r="U234" s="1" t="str">
        <f t="shared" si="78"/>
        <v/>
      </c>
      <c r="V234" t="str">
        <f t="shared" si="79"/>
        <v/>
      </c>
      <c r="W234" s="10" t="str">
        <f t="shared" si="80"/>
        <v/>
      </c>
      <c r="X234" s="10" t="str">
        <f t="shared" si="81"/>
        <v/>
      </c>
      <c r="Y234" s="10" t="str">
        <f t="shared" si="82"/>
        <v/>
      </c>
      <c r="Z234" s="10" t="str">
        <f t="shared" si="83"/>
        <v/>
      </c>
      <c r="AA234" s="10" t="str">
        <f t="shared" si="84"/>
        <v/>
      </c>
      <c r="AB234" s="10" t="str">
        <f t="shared" si="85"/>
        <v/>
      </c>
      <c r="AC234" s="10" t="str">
        <f t="shared" si="91"/>
        <v/>
      </c>
      <c r="AD234" s="10" t="str">
        <f t="shared" si="86"/>
        <v/>
      </c>
      <c r="AE234" s="10" t="str">
        <f t="shared" si="87"/>
        <v/>
      </c>
      <c r="AF234" s="10" t="str">
        <f t="shared" si="92"/>
        <v/>
      </c>
      <c r="AG234" s="10" t="str">
        <f t="shared" si="93"/>
        <v/>
      </c>
      <c r="AH234" s="10" t="str">
        <f t="shared" si="94"/>
        <v/>
      </c>
      <c r="AI234" s="10" t="str">
        <f t="shared" si="88"/>
        <v/>
      </c>
      <c r="AJ234" s="10" t="str">
        <f t="shared" si="95"/>
        <v/>
      </c>
    </row>
    <row r="235" spans="1:36" ht="22.5" customHeight="1" x14ac:dyDescent="0.2">
      <c r="A235" s="94">
        <v>226</v>
      </c>
      <c r="B235" s="114"/>
      <c r="C235" s="101"/>
      <c r="D235" s="101"/>
      <c r="E235" s="102"/>
      <c r="F235" s="80"/>
      <c r="G235" s="81"/>
      <c r="H235" s="81"/>
      <c r="I235" s="81"/>
      <c r="J235" s="80"/>
      <c r="K235" s="81"/>
      <c r="L235" s="3"/>
      <c r="M235" s="10" t="str">
        <f t="shared" si="89"/>
        <v/>
      </c>
      <c r="N235" s="10" t="str">
        <f t="shared" si="90"/>
        <v/>
      </c>
      <c r="O235" s="10" t="str">
        <f t="shared" si="72"/>
        <v/>
      </c>
      <c r="P235" s="10" t="str">
        <f t="shared" si="73"/>
        <v/>
      </c>
      <c r="Q235" s="10" t="str">
        <f t="shared" si="74"/>
        <v/>
      </c>
      <c r="R235" s="1" t="str">
        <f t="shared" si="75"/>
        <v/>
      </c>
      <c r="S235" s="1" t="str">
        <f t="shared" si="76"/>
        <v/>
      </c>
      <c r="T235" s="1" t="str">
        <f t="shared" si="77"/>
        <v/>
      </c>
      <c r="U235" s="1" t="str">
        <f t="shared" si="78"/>
        <v/>
      </c>
      <c r="V235" t="str">
        <f t="shared" si="79"/>
        <v/>
      </c>
      <c r="W235" s="10" t="str">
        <f t="shared" si="80"/>
        <v/>
      </c>
      <c r="X235" s="10" t="str">
        <f t="shared" si="81"/>
        <v/>
      </c>
      <c r="Y235" s="10" t="str">
        <f t="shared" si="82"/>
        <v/>
      </c>
      <c r="Z235" s="10" t="str">
        <f t="shared" si="83"/>
        <v/>
      </c>
      <c r="AA235" s="10" t="str">
        <f t="shared" si="84"/>
        <v/>
      </c>
      <c r="AB235" s="10" t="str">
        <f t="shared" si="85"/>
        <v/>
      </c>
      <c r="AC235" s="10" t="str">
        <f t="shared" si="91"/>
        <v/>
      </c>
      <c r="AD235" s="10" t="str">
        <f t="shared" si="86"/>
        <v/>
      </c>
      <c r="AE235" s="10" t="str">
        <f t="shared" si="87"/>
        <v/>
      </c>
      <c r="AF235" s="10" t="str">
        <f t="shared" si="92"/>
        <v/>
      </c>
      <c r="AG235" s="10" t="str">
        <f t="shared" si="93"/>
        <v/>
      </c>
      <c r="AH235" s="10" t="str">
        <f t="shared" si="94"/>
        <v/>
      </c>
      <c r="AI235" s="10" t="str">
        <f t="shared" si="88"/>
        <v/>
      </c>
      <c r="AJ235" s="10" t="str">
        <f t="shared" si="95"/>
        <v/>
      </c>
    </row>
    <row r="236" spans="1:36" ht="22.5" customHeight="1" x14ac:dyDescent="0.2">
      <c r="A236" s="94">
        <v>227</v>
      </c>
      <c r="B236" s="114"/>
      <c r="C236" s="101"/>
      <c r="D236" s="101"/>
      <c r="E236" s="102"/>
      <c r="F236" s="80"/>
      <c r="G236" s="81"/>
      <c r="H236" s="81"/>
      <c r="I236" s="81"/>
      <c r="J236" s="80"/>
      <c r="K236" s="81"/>
      <c r="L236" s="3"/>
      <c r="M236" s="10" t="str">
        <f t="shared" si="89"/>
        <v/>
      </c>
      <c r="N236" s="10" t="str">
        <f t="shared" si="90"/>
        <v/>
      </c>
      <c r="O236" s="10" t="str">
        <f t="shared" si="72"/>
        <v/>
      </c>
      <c r="P236" s="10" t="str">
        <f t="shared" si="73"/>
        <v/>
      </c>
      <c r="Q236" s="10" t="str">
        <f t="shared" si="74"/>
        <v/>
      </c>
      <c r="R236" s="1" t="str">
        <f t="shared" si="75"/>
        <v/>
      </c>
      <c r="S236" s="1" t="str">
        <f t="shared" si="76"/>
        <v/>
      </c>
      <c r="T236" s="1" t="str">
        <f t="shared" si="77"/>
        <v/>
      </c>
      <c r="U236" s="1" t="str">
        <f t="shared" si="78"/>
        <v/>
      </c>
      <c r="V236" t="str">
        <f t="shared" si="79"/>
        <v/>
      </c>
      <c r="W236" s="10" t="str">
        <f t="shared" si="80"/>
        <v/>
      </c>
      <c r="X236" s="10" t="str">
        <f t="shared" si="81"/>
        <v/>
      </c>
      <c r="Y236" s="10" t="str">
        <f t="shared" si="82"/>
        <v/>
      </c>
      <c r="Z236" s="10" t="str">
        <f t="shared" si="83"/>
        <v/>
      </c>
      <c r="AA236" s="10" t="str">
        <f t="shared" si="84"/>
        <v/>
      </c>
      <c r="AB236" s="10" t="str">
        <f t="shared" si="85"/>
        <v/>
      </c>
      <c r="AC236" s="10" t="str">
        <f t="shared" si="91"/>
        <v/>
      </c>
      <c r="AD236" s="10" t="str">
        <f t="shared" si="86"/>
        <v/>
      </c>
      <c r="AE236" s="10" t="str">
        <f t="shared" si="87"/>
        <v/>
      </c>
      <c r="AF236" s="10" t="str">
        <f t="shared" si="92"/>
        <v/>
      </c>
      <c r="AG236" s="10" t="str">
        <f t="shared" si="93"/>
        <v/>
      </c>
      <c r="AH236" s="10" t="str">
        <f t="shared" si="94"/>
        <v/>
      </c>
      <c r="AI236" s="10" t="str">
        <f t="shared" si="88"/>
        <v/>
      </c>
      <c r="AJ236" s="10" t="str">
        <f t="shared" si="95"/>
        <v/>
      </c>
    </row>
    <row r="237" spans="1:36" ht="22.5" customHeight="1" x14ac:dyDescent="0.2">
      <c r="A237" s="94">
        <v>228</v>
      </c>
      <c r="B237" s="114"/>
      <c r="C237" s="101"/>
      <c r="D237" s="101"/>
      <c r="E237" s="102"/>
      <c r="F237" s="80"/>
      <c r="G237" s="81"/>
      <c r="H237" s="81"/>
      <c r="I237" s="81"/>
      <c r="J237" s="80"/>
      <c r="K237" s="81"/>
      <c r="L237" s="3"/>
      <c r="M237" s="10" t="str">
        <f t="shared" si="89"/>
        <v/>
      </c>
      <c r="N237" s="10" t="str">
        <f t="shared" si="90"/>
        <v/>
      </c>
      <c r="O237" s="10" t="str">
        <f t="shared" si="72"/>
        <v/>
      </c>
      <c r="P237" s="10" t="str">
        <f t="shared" si="73"/>
        <v/>
      </c>
      <c r="Q237" s="10" t="str">
        <f t="shared" si="74"/>
        <v/>
      </c>
      <c r="R237" s="1" t="str">
        <f t="shared" si="75"/>
        <v/>
      </c>
      <c r="S237" s="1" t="str">
        <f t="shared" si="76"/>
        <v/>
      </c>
      <c r="T237" s="1" t="str">
        <f t="shared" si="77"/>
        <v/>
      </c>
      <c r="U237" s="1" t="str">
        <f t="shared" si="78"/>
        <v/>
      </c>
      <c r="V237" t="str">
        <f t="shared" si="79"/>
        <v/>
      </c>
      <c r="W237" s="10" t="str">
        <f t="shared" si="80"/>
        <v/>
      </c>
      <c r="X237" s="10" t="str">
        <f t="shared" si="81"/>
        <v/>
      </c>
      <c r="Y237" s="10" t="str">
        <f t="shared" si="82"/>
        <v/>
      </c>
      <c r="Z237" s="10" t="str">
        <f t="shared" si="83"/>
        <v/>
      </c>
      <c r="AA237" s="10" t="str">
        <f t="shared" si="84"/>
        <v/>
      </c>
      <c r="AB237" s="10" t="str">
        <f t="shared" si="85"/>
        <v/>
      </c>
      <c r="AC237" s="10" t="str">
        <f t="shared" si="91"/>
        <v/>
      </c>
      <c r="AD237" s="10" t="str">
        <f t="shared" si="86"/>
        <v/>
      </c>
      <c r="AE237" s="10" t="str">
        <f t="shared" si="87"/>
        <v/>
      </c>
      <c r="AF237" s="10" t="str">
        <f t="shared" si="92"/>
        <v/>
      </c>
      <c r="AG237" s="10" t="str">
        <f t="shared" si="93"/>
        <v/>
      </c>
      <c r="AH237" s="10" t="str">
        <f t="shared" si="94"/>
        <v/>
      </c>
      <c r="AI237" s="10" t="str">
        <f t="shared" si="88"/>
        <v/>
      </c>
      <c r="AJ237" s="10" t="str">
        <f t="shared" si="95"/>
        <v/>
      </c>
    </row>
    <row r="238" spans="1:36" ht="22.5" customHeight="1" x14ac:dyDescent="0.2">
      <c r="A238" s="94">
        <v>229</v>
      </c>
      <c r="B238" s="114"/>
      <c r="C238" s="101"/>
      <c r="D238" s="101"/>
      <c r="E238" s="102"/>
      <c r="F238" s="80"/>
      <c r="G238" s="81"/>
      <c r="H238" s="81"/>
      <c r="I238" s="81"/>
      <c r="J238" s="80"/>
      <c r="K238" s="81"/>
      <c r="L238" s="3"/>
      <c r="M238" s="10" t="str">
        <f t="shared" si="89"/>
        <v/>
      </c>
      <c r="N238" s="10" t="str">
        <f t="shared" si="90"/>
        <v/>
      </c>
      <c r="O238" s="10" t="str">
        <f t="shared" si="72"/>
        <v/>
      </c>
      <c r="P238" s="10" t="str">
        <f t="shared" si="73"/>
        <v/>
      </c>
      <c r="Q238" s="10" t="str">
        <f t="shared" si="74"/>
        <v/>
      </c>
      <c r="R238" s="1" t="str">
        <f t="shared" si="75"/>
        <v/>
      </c>
      <c r="S238" s="1" t="str">
        <f t="shared" si="76"/>
        <v/>
      </c>
      <c r="T238" s="1" t="str">
        <f t="shared" si="77"/>
        <v/>
      </c>
      <c r="U238" s="1" t="str">
        <f t="shared" si="78"/>
        <v/>
      </c>
      <c r="V238" t="str">
        <f t="shared" si="79"/>
        <v/>
      </c>
      <c r="W238" s="10" t="str">
        <f t="shared" si="80"/>
        <v/>
      </c>
      <c r="X238" s="10" t="str">
        <f t="shared" si="81"/>
        <v/>
      </c>
      <c r="Y238" s="10" t="str">
        <f t="shared" si="82"/>
        <v/>
      </c>
      <c r="Z238" s="10" t="str">
        <f t="shared" si="83"/>
        <v/>
      </c>
      <c r="AA238" s="10" t="str">
        <f t="shared" si="84"/>
        <v/>
      </c>
      <c r="AB238" s="10" t="str">
        <f t="shared" si="85"/>
        <v/>
      </c>
      <c r="AC238" s="10" t="str">
        <f t="shared" si="91"/>
        <v/>
      </c>
      <c r="AD238" s="10" t="str">
        <f t="shared" si="86"/>
        <v/>
      </c>
      <c r="AE238" s="10" t="str">
        <f t="shared" si="87"/>
        <v/>
      </c>
      <c r="AF238" s="10" t="str">
        <f t="shared" si="92"/>
        <v/>
      </c>
      <c r="AG238" s="10" t="str">
        <f t="shared" si="93"/>
        <v/>
      </c>
      <c r="AH238" s="10" t="str">
        <f t="shared" si="94"/>
        <v/>
      </c>
      <c r="AI238" s="10" t="str">
        <f t="shared" si="88"/>
        <v/>
      </c>
      <c r="AJ238" s="10" t="str">
        <f t="shared" si="95"/>
        <v/>
      </c>
    </row>
    <row r="239" spans="1:36" ht="22.5" customHeight="1" x14ac:dyDescent="0.2">
      <c r="A239" s="94">
        <v>230</v>
      </c>
      <c r="B239" s="114"/>
      <c r="C239" s="101"/>
      <c r="D239" s="101"/>
      <c r="E239" s="102"/>
      <c r="F239" s="80"/>
      <c r="G239" s="81"/>
      <c r="H239" s="81"/>
      <c r="I239" s="81"/>
      <c r="J239" s="80"/>
      <c r="K239" s="81"/>
      <c r="L239" s="3"/>
      <c r="M239" s="10" t="str">
        <f t="shared" si="89"/>
        <v/>
      </c>
      <c r="N239" s="10" t="str">
        <f t="shared" si="90"/>
        <v/>
      </c>
      <c r="O239" s="10" t="str">
        <f t="shared" si="72"/>
        <v/>
      </c>
      <c r="P239" s="10" t="str">
        <f t="shared" si="73"/>
        <v/>
      </c>
      <c r="Q239" s="10" t="str">
        <f t="shared" si="74"/>
        <v/>
      </c>
      <c r="R239" s="1" t="str">
        <f t="shared" si="75"/>
        <v/>
      </c>
      <c r="S239" s="1" t="str">
        <f t="shared" si="76"/>
        <v/>
      </c>
      <c r="T239" s="1" t="str">
        <f t="shared" si="77"/>
        <v/>
      </c>
      <c r="U239" s="1" t="str">
        <f t="shared" si="78"/>
        <v/>
      </c>
      <c r="V239" t="str">
        <f t="shared" si="79"/>
        <v/>
      </c>
      <c r="W239" s="10" t="str">
        <f t="shared" si="80"/>
        <v/>
      </c>
      <c r="X239" s="10" t="str">
        <f t="shared" si="81"/>
        <v/>
      </c>
      <c r="Y239" s="10" t="str">
        <f t="shared" si="82"/>
        <v/>
      </c>
      <c r="Z239" s="10" t="str">
        <f t="shared" si="83"/>
        <v/>
      </c>
      <c r="AA239" s="10" t="str">
        <f t="shared" si="84"/>
        <v/>
      </c>
      <c r="AB239" s="10" t="str">
        <f t="shared" si="85"/>
        <v/>
      </c>
      <c r="AC239" s="10" t="str">
        <f t="shared" si="91"/>
        <v/>
      </c>
      <c r="AD239" s="10" t="str">
        <f t="shared" si="86"/>
        <v/>
      </c>
      <c r="AE239" s="10" t="str">
        <f t="shared" si="87"/>
        <v/>
      </c>
      <c r="AF239" s="10" t="str">
        <f t="shared" si="92"/>
        <v/>
      </c>
      <c r="AG239" s="10" t="str">
        <f t="shared" si="93"/>
        <v/>
      </c>
      <c r="AH239" s="10" t="str">
        <f t="shared" si="94"/>
        <v/>
      </c>
      <c r="AI239" s="10" t="str">
        <f t="shared" si="88"/>
        <v/>
      </c>
      <c r="AJ239" s="10" t="str">
        <f t="shared" si="95"/>
        <v/>
      </c>
    </row>
    <row r="240" spans="1:36" ht="22.5" customHeight="1" x14ac:dyDescent="0.2">
      <c r="A240" s="94">
        <v>231</v>
      </c>
      <c r="B240" s="114"/>
      <c r="C240" s="101"/>
      <c r="D240" s="101"/>
      <c r="E240" s="102"/>
      <c r="F240" s="80"/>
      <c r="G240" s="81"/>
      <c r="H240" s="81"/>
      <c r="I240" s="81"/>
      <c r="J240" s="80"/>
      <c r="K240" s="81"/>
      <c r="L240" s="3"/>
      <c r="M240" s="10" t="str">
        <f t="shared" si="89"/>
        <v/>
      </c>
      <c r="N240" s="10" t="str">
        <f t="shared" si="90"/>
        <v/>
      </c>
      <c r="O240" s="10" t="str">
        <f t="shared" si="72"/>
        <v/>
      </c>
      <c r="P240" s="10" t="str">
        <f t="shared" si="73"/>
        <v/>
      </c>
      <c r="Q240" s="10" t="str">
        <f t="shared" si="74"/>
        <v/>
      </c>
      <c r="R240" s="1" t="str">
        <f t="shared" si="75"/>
        <v/>
      </c>
      <c r="S240" s="1" t="str">
        <f t="shared" si="76"/>
        <v/>
      </c>
      <c r="T240" s="1" t="str">
        <f t="shared" si="77"/>
        <v/>
      </c>
      <c r="U240" s="1" t="str">
        <f t="shared" si="78"/>
        <v/>
      </c>
      <c r="V240" t="str">
        <f t="shared" si="79"/>
        <v/>
      </c>
      <c r="W240" s="10" t="str">
        <f t="shared" si="80"/>
        <v/>
      </c>
      <c r="X240" s="10" t="str">
        <f t="shared" si="81"/>
        <v/>
      </c>
      <c r="Y240" s="10" t="str">
        <f t="shared" si="82"/>
        <v/>
      </c>
      <c r="Z240" s="10" t="str">
        <f t="shared" si="83"/>
        <v/>
      </c>
      <c r="AA240" s="10" t="str">
        <f t="shared" si="84"/>
        <v/>
      </c>
      <c r="AB240" s="10" t="str">
        <f t="shared" si="85"/>
        <v/>
      </c>
      <c r="AC240" s="10" t="str">
        <f t="shared" si="91"/>
        <v/>
      </c>
      <c r="AD240" s="10" t="str">
        <f t="shared" si="86"/>
        <v/>
      </c>
      <c r="AE240" s="10" t="str">
        <f t="shared" si="87"/>
        <v/>
      </c>
      <c r="AF240" s="10" t="str">
        <f t="shared" si="92"/>
        <v/>
      </c>
      <c r="AG240" s="10" t="str">
        <f t="shared" si="93"/>
        <v/>
      </c>
      <c r="AH240" s="10" t="str">
        <f t="shared" si="94"/>
        <v/>
      </c>
      <c r="AI240" s="10" t="str">
        <f t="shared" si="88"/>
        <v/>
      </c>
      <c r="AJ240" s="10" t="str">
        <f t="shared" si="95"/>
        <v/>
      </c>
    </row>
    <row r="241" spans="1:36" ht="22.5" customHeight="1" x14ac:dyDescent="0.2">
      <c r="A241" s="94">
        <v>232</v>
      </c>
      <c r="B241" s="114"/>
      <c r="C241" s="101"/>
      <c r="D241" s="101"/>
      <c r="E241" s="102"/>
      <c r="F241" s="80"/>
      <c r="G241" s="81"/>
      <c r="H241" s="81"/>
      <c r="I241" s="81"/>
      <c r="J241" s="80"/>
      <c r="K241" s="81"/>
      <c r="L241" s="3"/>
      <c r="M241" s="10" t="str">
        <f t="shared" si="89"/>
        <v/>
      </c>
      <c r="N241" s="10" t="str">
        <f t="shared" si="90"/>
        <v/>
      </c>
      <c r="O241" s="10" t="str">
        <f t="shared" si="72"/>
        <v/>
      </c>
      <c r="P241" s="10" t="str">
        <f t="shared" si="73"/>
        <v/>
      </c>
      <c r="Q241" s="10" t="str">
        <f t="shared" si="74"/>
        <v/>
      </c>
      <c r="R241" s="1" t="str">
        <f t="shared" si="75"/>
        <v/>
      </c>
      <c r="S241" s="1" t="str">
        <f t="shared" si="76"/>
        <v/>
      </c>
      <c r="T241" s="1" t="str">
        <f t="shared" si="77"/>
        <v/>
      </c>
      <c r="U241" s="1" t="str">
        <f t="shared" si="78"/>
        <v/>
      </c>
      <c r="V241" t="str">
        <f t="shared" si="79"/>
        <v/>
      </c>
      <c r="W241" s="10" t="str">
        <f t="shared" si="80"/>
        <v/>
      </c>
      <c r="X241" s="10" t="str">
        <f t="shared" si="81"/>
        <v/>
      </c>
      <c r="Y241" s="10" t="str">
        <f t="shared" si="82"/>
        <v/>
      </c>
      <c r="Z241" s="10" t="str">
        <f t="shared" si="83"/>
        <v/>
      </c>
      <c r="AA241" s="10" t="str">
        <f t="shared" si="84"/>
        <v/>
      </c>
      <c r="AB241" s="10" t="str">
        <f t="shared" si="85"/>
        <v/>
      </c>
      <c r="AC241" s="10" t="str">
        <f t="shared" si="91"/>
        <v/>
      </c>
      <c r="AD241" s="10" t="str">
        <f t="shared" si="86"/>
        <v/>
      </c>
      <c r="AE241" s="10" t="str">
        <f t="shared" si="87"/>
        <v/>
      </c>
      <c r="AF241" s="10" t="str">
        <f t="shared" si="92"/>
        <v/>
      </c>
      <c r="AG241" s="10" t="str">
        <f t="shared" si="93"/>
        <v/>
      </c>
      <c r="AH241" s="10" t="str">
        <f t="shared" si="94"/>
        <v/>
      </c>
      <c r="AI241" s="10" t="str">
        <f t="shared" si="88"/>
        <v/>
      </c>
      <c r="AJ241" s="10" t="str">
        <f t="shared" si="95"/>
        <v/>
      </c>
    </row>
    <row r="242" spans="1:36" ht="22.5" customHeight="1" x14ac:dyDescent="0.2">
      <c r="A242" s="94">
        <v>233</v>
      </c>
      <c r="B242" s="114"/>
      <c r="C242" s="101"/>
      <c r="D242" s="101"/>
      <c r="E242" s="102"/>
      <c r="F242" s="80"/>
      <c r="G242" s="81"/>
      <c r="H242" s="81"/>
      <c r="I242" s="81"/>
      <c r="J242" s="80"/>
      <c r="K242" s="81"/>
      <c r="L242" s="3"/>
      <c r="M242" s="10" t="str">
        <f t="shared" si="89"/>
        <v/>
      </c>
      <c r="N242" s="10" t="str">
        <f t="shared" si="90"/>
        <v/>
      </c>
      <c r="O242" s="10" t="str">
        <f t="shared" si="72"/>
        <v/>
      </c>
      <c r="P242" s="10" t="str">
        <f t="shared" si="73"/>
        <v/>
      </c>
      <c r="Q242" s="10" t="str">
        <f t="shared" si="74"/>
        <v/>
      </c>
      <c r="R242" s="1" t="str">
        <f t="shared" si="75"/>
        <v/>
      </c>
      <c r="S242" s="1" t="str">
        <f t="shared" si="76"/>
        <v/>
      </c>
      <c r="T242" s="1" t="str">
        <f t="shared" si="77"/>
        <v/>
      </c>
      <c r="U242" s="1" t="str">
        <f t="shared" si="78"/>
        <v/>
      </c>
      <c r="V242" t="str">
        <f t="shared" si="79"/>
        <v/>
      </c>
      <c r="W242" s="10" t="str">
        <f t="shared" si="80"/>
        <v/>
      </c>
      <c r="X242" s="10" t="str">
        <f t="shared" si="81"/>
        <v/>
      </c>
      <c r="Y242" s="10" t="str">
        <f t="shared" si="82"/>
        <v/>
      </c>
      <c r="Z242" s="10" t="str">
        <f t="shared" si="83"/>
        <v/>
      </c>
      <c r="AA242" s="10" t="str">
        <f t="shared" si="84"/>
        <v/>
      </c>
      <c r="AB242" s="10" t="str">
        <f t="shared" si="85"/>
        <v/>
      </c>
      <c r="AC242" s="10" t="str">
        <f t="shared" si="91"/>
        <v/>
      </c>
      <c r="AD242" s="10" t="str">
        <f t="shared" si="86"/>
        <v/>
      </c>
      <c r="AE242" s="10" t="str">
        <f t="shared" si="87"/>
        <v/>
      </c>
      <c r="AF242" s="10" t="str">
        <f t="shared" si="92"/>
        <v/>
      </c>
      <c r="AG242" s="10" t="str">
        <f t="shared" si="93"/>
        <v/>
      </c>
      <c r="AH242" s="10" t="str">
        <f t="shared" si="94"/>
        <v/>
      </c>
      <c r="AI242" s="10" t="str">
        <f t="shared" si="88"/>
        <v/>
      </c>
      <c r="AJ242" s="10" t="str">
        <f t="shared" si="95"/>
        <v/>
      </c>
    </row>
    <row r="243" spans="1:36" ht="22.5" customHeight="1" x14ac:dyDescent="0.2">
      <c r="A243" s="94">
        <v>234</v>
      </c>
      <c r="B243" s="114"/>
      <c r="C243" s="101"/>
      <c r="D243" s="101"/>
      <c r="E243" s="102"/>
      <c r="F243" s="80"/>
      <c r="G243" s="81"/>
      <c r="H243" s="81"/>
      <c r="I243" s="81"/>
      <c r="J243" s="80"/>
      <c r="K243" s="81"/>
      <c r="L243" s="3"/>
      <c r="M243" s="10" t="str">
        <f t="shared" si="89"/>
        <v/>
      </c>
      <c r="N243" s="10" t="str">
        <f t="shared" si="90"/>
        <v/>
      </c>
      <c r="O243" s="10" t="str">
        <f t="shared" si="72"/>
        <v/>
      </c>
      <c r="P243" s="10" t="str">
        <f t="shared" si="73"/>
        <v/>
      </c>
      <c r="Q243" s="10" t="str">
        <f t="shared" si="74"/>
        <v/>
      </c>
      <c r="R243" s="1" t="str">
        <f t="shared" si="75"/>
        <v/>
      </c>
      <c r="S243" s="1" t="str">
        <f t="shared" si="76"/>
        <v/>
      </c>
      <c r="T243" s="1" t="str">
        <f t="shared" si="77"/>
        <v/>
      </c>
      <c r="U243" s="1" t="str">
        <f t="shared" si="78"/>
        <v/>
      </c>
      <c r="V243" t="str">
        <f t="shared" si="79"/>
        <v/>
      </c>
      <c r="W243" s="10" t="str">
        <f t="shared" si="80"/>
        <v/>
      </c>
      <c r="X243" s="10" t="str">
        <f t="shared" si="81"/>
        <v/>
      </c>
      <c r="Y243" s="10" t="str">
        <f t="shared" si="82"/>
        <v/>
      </c>
      <c r="Z243" s="10" t="str">
        <f t="shared" si="83"/>
        <v/>
      </c>
      <c r="AA243" s="10" t="str">
        <f t="shared" si="84"/>
        <v/>
      </c>
      <c r="AB243" s="10" t="str">
        <f t="shared" si="85"/>
        <v/>
      </c>
      <c r="AC243" s="10" t="str">
        <f t="shared" si="91"/>
        <v/>
      </c>
      <c r="AD243" s="10" t="str">
        <f t="shared" si="86"/>
        <v/>
      </c>
      <c r="AE243" s="10" t="str">
        <f t="shared" si="87"/>
        <v/>
      </c>
      <c r="AF243" s="10" t="str">
        <f t="shared" si="92"/>
        <v/>
      </c>
      <c r="AG243" s="10" t="str">
        <f t="shared" si="93"/>
        <v/>
      </c>
      <c r="AH243" s="10" t="str">
        <f t="shared" si="94"/>
        <v/>
      </c>
      <c r="AI243" s="10" t="str">
        <f t="shared" si="88"/>
        <v/>
      </c>
      <c r="AJ243" s="10" t="str">
        <f t="shared" si="95"/>
        <v/>
      </c>
    </row>
    <row r="244" spans="1:36" ht="22.5" customHeight="1" x14ac:dyDescent="0.2">
      <c r="A244" s="94">
        <v>235</v>
      </c>
      <c r="B244" s="114"/>
      <c r="C244" s="101"/>
      <c r="D244" s="101"/>
      <c r="E244" s="102"/>
      <c r="F244" s="80"/>
      <c r="G244" s="81"/>
      <c r="H244" s="81"/>
      <c r="I244" s="81"/>
      <c r="J244" s="80"/>
      <c r="K244" s="81"/>
      <c r="L244" s="3"/>
      <c r="M244" s="10" t="str">
        <f t="shared" si="89"/>
        <v/>
      </c>
      <c r="N244" s="10" t="str">
        <f t="shared" si="90"/>
        <v/>
      </c>
      <c r="O244" s="10" t="str">
        <f t="shared" si="72"/>
        <v/>
      </c>
      <c r="P244" s="10" t="str">
        <f t="shared" si="73"/>
        <v/>
      </c>
      <c r="Q244" s="10" t="str">
        <f t="shared" si="74"/>
        <v/>
      </c>
      <c r="R244" s="1" t="str">
        <f t="shared" si="75"/>
        <v/>
      </c>
      <c r="S244" s="1" t="str">
        <f t="shared" si="76"/>
        <v/>
      </c>
      <c r="T244" s="1" t="str">
        <f t="shared" si="77"/>
        <v/>
      </c>
      <c r="U244" s="1" t="str">
        <f t="shared" si="78"/>
        <v/>
      </c>
      <c r="V244" t="str">
        <f t="shared" si="79"/>
        <v/>
      </c>
      <c r="W244" s="10" t="str">
        <f t="shared" si="80"/>
        <v/>
      </c>
      <c r="X244" s="10" t="str">
        <f t="shared" si="81"/>
        <v/>
      </c>
      <c r="Y244" s="10" t="str">
        <f t="shared" si="82"/>
        <v/>
      </c>
      <c r="Z244" s="10" t="str">
        <f t="shared" si="83"/>
        <v/>
      </c>
      <c r="AA244" s="10" t="str">
        <f t="shared" si="84"/>
        <v/>
      </c>
      <c r="AB244" s="10" t="str">
        <f t="shared" si="85"/>
        <v/>
      </c>
      <c r="AC244" s="10" t="str">
        <f t="shared" si="91"/>
        <v/>
      </c>
      <c r="AD244" s="10" t="str">
        <f t="shared" si="86"/>
        <v/>
      </c>
      <c r="AE244" s="10" t="str">
        <f t="shared" si="87"/>
        <v/>
      </c>
      <c r="AF244" s="10" t="str">
        <f t="shared" si="92"/>
        <v/>
      </c>
      <c r="AG244" s="10" t="str">
        <f t="shared" si="93"/>
        <v/>
      </c>
      <c r="AH244" s="10" t="str">
        <f t="shared" si="94"/>
        <v/>
      </c>
      <c r="AI244" s="10" t="str">
        <f t="shared" si="88"/>
        <v/>
      </c>
      <c r="AJ244" s="10" t="str">
        <f t="shared" si="95"/>
        <v/>
      </c>
    </row>
    <row r="245" spans="1:36" ht="22.5" customHeight="1" x14ac:dyDescent="0.2">
      <c r="A245" s="94">
        <v>236</v>
      </c>
      <c r="B245" s="114"/>
      <c r="C245" s="101"/>
      <c r="D245" s="101"/>
      <c r="E245" s="102"/>
      <c r="F245" s="80"/>
      <c r="G245" s="81"/>
      <c r="H245" s="81"/>
      <c r="I245" s="81"/>
      <c r="J245" s="80"/>
      <c r="K245" s="81"/>
      <c r="L245" s="3"/>
      <c r="M245" s="10" t="str">
        <f t="shared" si="89"/>
        <v/>
      </c>
      <c r="N245" s="10" t="str">
        <f t="shared" si="90"/>
        <v/>
      </c>
      <c r="O245" s="10" t="str">
        <f t="shared" si="72"/>
        <v/>
      </c>
      <c r="P245" s="10" t="str">
        <f t="shared" si="73"/>
        <v/>
      </c>
      <c r="Q245" s="10" t="str">
        <f t="shared" si="74"/>
        <v/>
      </c>
      <c r="R245" s="1" t="str">
        <f t="shared" si="75"/>
        <v/>
      </c>
      <c r="S245" s="1" t="str">
        <f t="shared" si="76"/>
        <v/>
      </c>
      <c r="T245" s="1" t="str">
        <f t="shared" si="77"/>
        <v/>
      </c>
      <c r="U245" s="1" t="str">
        <f t="shared" si="78"/>
        <v/>
      </c>
      <c r="V245" t="str">
        <f t="shared" si="79"/>
        <v/>
      </c>
      <c r="W245" s="10" t="str">
        <f t="shared" si="80"/>
        <v/>
      </c>
      <c r="X245" s="10" t="str">
        <f t="shared" si="81"/>
        <v/>
      </c>
      <c r="Y245" s="10" t="str">
        <f t="shared" si="82"/>
        <v/>
      </c>
      <c r="Z245" s="10" t="str">
        <f t="shared" si="83"/>
        <v/>
      </c>
      <c r="AA245" s="10" t="str">
        <f t="shared" si="84"/>
        <v/>
      </c>
      <c r="AB245" s="10" t="str">
        <f t="shared" si="85"/>
        <v/>
      </c>
      <c r="AC245" s="10" t="str">
        <f t="shared" si="91"/>
        <v/>
      </c>
      <c r="AD245" s="10" t="str">
        <f t="shared" si="86"/>
        <v/>
      </c>
      <c r="AE245" s="10" t="str">
        <f t="shared" si="87"/>
        <v/>
      </c>
      <c r="AF245" s="10" t="str">
        <f t="shared" si="92"/>
        <v/>
      </c>
      <c r="AG245" s="10" t="str">
        <f t="shared" si="93"/>
        <v/>
      </c>
      <c r="AH245" s="10" t="str">
        <f t="shared" si="94"/>
        <v/>
      </c>
      <c r="AI245" s="10" t="str">
        <f t="shared" si="88"/>
        <v/>
      </c>
      <c r="AJ245" s="10" t="str">
        <f t="shared" si="95"/>
        <v/>
      </c>
    </row>
    <row r="246" spans="1:36" ht="22.5" customHeight="1" x14ac:dyDescent="0.2">
      <c r="A246" s="94">
        <v>237</v>
      </c>
      <c r="B246" s="114"/>
      <c r="C246" s="101"/>
      <c r="D246" s="101"/>
      <c r="E246" s="102"/>
      <c r="F246" s="80"/>
      <c r="G246" s="81"/>
      <c r="H246" s="81"/>
      <c r="I246" s="81"/>
      <c r="J246" s="80"/>
      <c r="K246" s="81"/>
      <c r="L246" s="3"/>
      <c r="M246" s="10" t="str">
        <f t="shared" si="89"/>
        <v/>
      </c>
      <c r="N246" s="10" t="str">
        <f t="shared" si="90"/>
        <v/>
      </c>
      <c r="O246" s="10" t="str">
        <f t="shared" si="72"/>
        <v/>
      </c>
      <c r="P246" s="10" t="str">
        <f t="shared" si="73"/>
        <v/>
      </c>
      <c r="Q246" s="10" t="str">
        <f t="shared" si="74"/>
        <v/>
      </c>
      <c r="R246" s="1" t="str">
        <f t="shared" si="75"/>
        <v/>
      </c>
      <c r="S246" s="1" t="str">
        <f t="shared" si="76"/>
        <v/>
      </c>
      <c r="T246" s="1" t="str">
        <f t="shared" si="77"/>
        <v/>
      </c>
      <c r="U246" s="1" t="str">
        <f t="shared" si="78"/>
        <v/>
      </c>
      <c r="V246" t="str">
        <f t="shared" si="79"/>
        <v/>
      </c>
      <c r="W246" s="10" t="str">
        <f t="shared" si="80"/>
        <v/>
      </c>
      <c r="X246" s="10" t="str">
        <f t="shared" si="81"/>
        <v/>
      </c>
      <c r="Y246" s="10" t="str">
        <f t="shared" si="82"/>
        <v/>
      </c>
      <c r="Z246" s="10" t="str">
        <f t="shared" si="83"/>
        <v/>
      </c>
      <c r="AA246" s="10" t="str">
        <f t="shared" si="84"/>
        <v/>
      </c>
      <c r="AB246" s="10" t="str">
        <f t="shared" si="85"/>
        <v/>
      </c>
      <c r="AC246" s="10" t="str">
        <f t="shared" si="91"/>
        <v/>
      </c>
      <c r="AD246" s="10" t="str">
        <f t="shared" si="86"/>
        <v/>
      </c>
      <c r="AE246" s="10" t="str">
        <f t="shared" si="87"/>
        <v/>
      </c>
      <c r="AF246" s="10" t="str">
        <f t="shared" si="92"/>
        <v/>
      </c>
      <c r="AG246" s="10" t="str">
        <f t="shared" si="93"/>
        <v/>
      </c>
      <c r="AH246" s="10" t="str">
        <f t="shared" si="94"/>
        <v/>
      </c>
      <c r="AI246" s="10" t="str">
        <f t="shared" si="88"/>
        <v/>
      </c>
      <c r="AJ246" s="10" t="str">
        <f t="shared" si="95"/>
        <v/>
      </c>
    </row>
    <row r="247" spans="1:36" ht="22.5" customHeight="1" x14ac:dyDescent="0.2">
      <c r="A247" s="94">
        <v>238</v>
      </c>
      <c r="B247" s="114"/>
      <c r="C247" s="101"/>
      <c r="D247" s="101"/>
      <c r="E247" s="102"/>
      <c r="F247" s="80"/>
      <c r="G247" s="81"/>
      <c r="H247" s="81"/>
      <c r="I247" s="81"/>
      <c r="J247" s="80"/>
      <c r="K247" s="81"/>
      <c r="L247" s="3"/>
      <c r="M247" s="10" t="str">
        <f t="shared" si="89"/>
        <v/>
      </c>
      <c r="N247" s="10" t="str">
        <f t="shared" si="90"/>
        <v/>
      </c>
      <c r="O247" s="10" t="str">
        <f t="shared" si="72"/>
        <v/>
      </c>
      <c r="P247" s="10" t="str">
        <f t="shared" si="73"/>
        <v/>
      </c>
      <c r="Q247" s="10" t="str">
        <f t="shared" si="74"/>
        <v/>
      </c>
      <c r="R247" s="1" t="str">
        <f t="shared" si="75"/>
        <v/>
      </c>
      <c r="S247" s="1" t="str">
        <f t="shared" si="76"/>
        <v/>
      </c>
      <c r="T247" s="1" t="str">
        <f t="shared" si="77"/>
        <v/>
      </c>
      <c r="U247" s="1" t="str">
        <f t="shared" si="78"/>
        <v/>
      </c>
      <c r="V247" t="str">
        <f t="shared" si="79"/>
        <v/>
      </c>
      <c r="W247" s="10" t="str">
        <f t="shared" si="80"/>
        <v/>
      </c>
      <c r="X247" s="10" t="str">
        <f t="shared" si="81"/>
        <v/>
      </c>
      <c r="Y247" s="10" t="str">
        <f t="shared" si="82"/>
        <v/>
      </c>
      <c r="Z247" s="10" t="str">
        <f t="shared" si="83"/>
        <v/>
      </c>
      <c r="AA247" s="10" t="str">
        <f t="shared" si="84"/>
        <v/>
      </c>
      <c r="AB247" s="10" t="str">
        <f t="shared" si="85"/>
        <v/>
      </c>
      <c r="AC247" s="10" t="str">
        <f t="shared" si="91"/>
        <v/>
      </c>
      <c r="AD247" s="10" t="str">
        <f t="shared" si="86"/>
        <v/>
      </c>
      <c r="AE247" s="10" t="str">
        <f t="shared" si="87"/>
        <v/>
      </c>
      <c r="AF247" s="10" t="str">
        <f t="shared" si="92"/>
        <v/>
      </c>
      <c r="AG247" s="10" t="str">
        <f t="shared" si="93"/>
        <v/>
      </c>
      <c r="AH247" s="10" t="str">
        <f t="shared" si="94"/>
        <v/>
      </c>
      <c r="AI247" s="10" t="str">
        <f t="shared" si="88"/>
        <v/>
      </c>
      <c r="AJ247" s="10" t="str">
        <f t="shared" si="95"/>
        <v/>
      </c>
    </row>
    <row r="248" spans="1:36" ht="22.5" customHeight="1" x14ac:dyDescent="0.2">
      <c r="A248" s="94">
        <v>239</v>
      </c>
      <c r="B248" s="114"/>
      <c r="C248" s="101"/>
      <c r="D248" s="101"/>
      <c r="E248" s="102"/>
      <c r="F248" s="80"/>
      <c r="G248" s="81"/>
      <c r="H248" s="81"/>
      <c r="I248" s="81"/>
      <c r="J248" s="80"/>
      <c r="K248" s="81"/>
      <c r="L248" s="3"/>
      <c r="M248" s="10" t="str">
        <f t="shared" si="89"/>
        <v/>
      </c>
      <c r="N248" s="10" t="str">
        <f t="shared" si="90"/>
        <v/>
      </c>
      <c r="O248" s="10" t="str">
        <f t="shared" si="72"/>
        <v/>
      </c>
      <c r="P248" s="10" t="str">
        <f t="shared" si="73"/>
        <v/>
      </c>
      <c r="Q248" s="10" t="str">
        <f t="shared" si="74"/>
        <v/>
      </c>
      <c r="R248" s="1" t="str">
        <f t="shared" si="75"/>
        <v/>
      </c>
      <c r="S248" s="1" t="str">
        <f t="shared" si="76"/>
        <v/>
      </c>
      <c r="T248" s="1" t="str">
        <f t="shared" si="77"/>
        <v/>
      </c>
      <c r="U248" s="1" t="str">
        <f t="shared" si="78"/>
        <v/>
      </c>
      <c r="V248" t="str">
        <f t="shared" si="79"/>
        <v/>
      </c>
      <c r="W248" s="10" t="str">
        <f t="shared" si="80"/>
        <v/>
      </c>
      <c r="X248" s="10" t="str">
        <f t="shared" si="81"/>
        <v/>
      </c>
      <c r="Y248" s="10" t="str">
        <f t="shared" si="82"/>
        <v/>
      </c>
      <c r="Z248" s="10" t="str">
        <f t="shared" si="83"/>
        <v/>
      </c>
      <c r="AA248" s="10" t="str">
        <f t="shared" si="84"/>
        <v/>
      </c>
      <c r="AB248" s="10" t="str">
        <f t="shared" si="85"/>
        <v/>
      </c>
      <c r="AC248" s="10" t="str">
        <f t="shared" si="91"/>
        <v/>
      </c>
      <c r="AD248" s="10" t="str">
        <f t="shared" si="86"/>
        <v/>
      </c>
      <c r="AE248" s="10" t="str">
        <f t="shared" si="87"/>
        <v/>
      </c>
      <c r="AF248" s="10" t="str">
        <f t="shared" si="92"/>
        <v/>
      </c>
      <c r="AG248" s="10" t="str">
        <f t="shared" si="93"/>
        <v/>
      </c>
      <c r="AH248" s="10" t="str">
        <f t="shared" si="94"/>
        <v/>
      </c>
      <c r="AI248" s="10" t="str">
        <f t="shared" si="88"/>
        <v/>
      </c>
      <c r="AJ248" s="10" t="str">
        <f t="shared" si="95"/>
        <v/>
      </c>
    </row>
    <row r="249" spans="1:36" ht="22.5" customHeight="1" x14ac:dyDescent="0.2">
      <c r="A249" s="94">
        <v>240</v>
      </c>
      <c r="B249" s="114"/>
      <c r="C249" s="101"/>
      <c r="D249" s="101"/>
      <c r="E249" s="102"/>
      <c r="F249" s="80"/>
      <c r="G249" s="81"/>
      <c r="H249" s="81"/>
      <c r="I249" s="81"/>
      <c r="J249" s="80"/>
      <c r="K249" s="81"/>
      <c r="L249" s="3"/>
      <c r="M249" s="10" t="str">
        <f t="shared" si="89"/>
        <v/>
      </c>
      <c r="N249" s="10" t="str">
        <f t="shared" si="90"/>
        <v/>
      </c>
      <c r="O249" s="10" t="str">
        <f t="shared" si="72"/>
        <v/>
      </c>
      <c r="P249" s="10" t="str">
        <f t="shared" si="73"/>
        <v/>
      </c>
      <c r="Q249" s="10" t="str">
        <f t="shared" si="74"/>
        <v/>
      </c>
      <c r="R249" s="1" t="str">
        <f t="shared" si="75"/>
        <v/>
      </c>
      <c r="S249" s="1" t="str">
        <f t="shared" si="76"/>
        <v/>
      </c>
      <c r="T249" s="1" t="str">
        <f t="shared" si="77"/>
        <v/>
      </c>
      <c r="U249" s="1" t="str">
        <f t="shared" si="78"/>
        <v/>
      </c>
      <c r="V249" t="str">
        <f t="shared" si="79"/>
        <v/>
      </c>
      <c r="W249" s="10" t="str">
        <f t="shared" si="80"/>
        <v/>
      </c>
      <c r="X249" s="10" t="str">
        <f t="shared" si="81"/>
        <v/>
      </c>
      <c r="Y249" s="10" t="str">
        <f t="shared" si="82"/>
        <v/>
      </c>
      <c r="Z249" s="10" t="str">
        <f t="shared" si="83"/>
        <v/>
      </c>
      <c r="AA249" s="10" t="str">
        <f t="shared" si="84"/>
        <v/>
      </c>
      <c r="AB249" s="10" t="str">
        <f t="shared" si="85"/>
        <v/>
      </c>
      <c r="AC249" s="10" t="str">
        <f t="shared" si="91"/>
        <v/>
      </c>
      <c r="AD249" s="10" t="str">
        <f t="shared" si="86"/>
        <v/>
      </c>
      <c r="AE249" s="10" t="str">
        <f t="shared" si="87"/>
        <v/>
      </c>
      <c r="AF249" s="10" t="str">
        <f t="shared" si="92"/>
        <v/>
      </c>
      <c r="AG249" s="10" t="str">
        <f t="shared" si="93"/>
        <v/>
      </c>
      <c r="AH249" s="10" t="str">
        <f t="shared" si="94"/>
        <v/>
      </c>
      <c r="AI249" s="10" t="str">
        <f t="shared" si="88"/>
        <v/>
      </c>
      <c r="AJ249" s="10" t="str">
        <f t="shared" si="95"/>
        <v/>
      </c>
    </row>
    <row r="250" spans="1:36" ht="22.5" customHeight="1" x14ac:dyDescent="0.2">
      <c r="A250" s="94">
        <v>241</v>
      </c>
      <c r="B250" s="114"/>
      <c r="C250" s="101"/>
      <c r="D250" s="101"/>
      <c r="E250" s="102"/>
      <c r="F250" s="80"/>
      <c r="G250" s="81"/>
      <c r="H250" s="81"/>
      <c r="I250" s="81"/>
      <c r="J250" s="80"/>
      <c r="K250" s="81"/>
      <c r="L250" s="3"/>
      <c r="M250" s="10" t="str">
        <f t="shared" si="89"/>
        <v/>
      </c>
      <c r="N250" s="10" t="str">
        <f t="shared" si="90"/>
        <v/>
      </c>
      <c r="O250" s="10" t="str">
        <f t="shared" si="72"/>
        <v/>
      </c>
      <c r="P250" s="10" t="str">
        <f t="shared" si="73"/>
        <v/>
      </c>
      <c r="Q250" s="10" t="str">
        <f t="shared" si="74"/>
        <v/>
      </c>
      <c r="R250" s="1" t="str">
        <f t="shared" si="75"/>
        <v/>
      </c>
      <c r="S250" s="1" t="str">
        <f t="shared" si="76"/>
        <v/>
      </c>
      <c r="T250" s="1" t="str">
        <f t="shared" si="77"/>
        <v/>
      </c>
      <c r="U250" s="1" t="str">
        <f t="shared" si="78"/>
        <v/>
      </c>
      <c r="V250" t="str">
        <f t="shared" si="79"/>
        <v/>
      </c>
      <c r="W250" s="10" t="str">
        <f t="shared" si="80"/>
        <v/>
      </c>
      <c r="X250" s="10" t="str">
        <f t="shared" si="81"/>
        <v/>
      </c>
      <c r="Y250" s="10" t="str">
        <f t="shared" si="82"/>
        <v/>
      </c>
      <c r="Z250" s="10" t="str">
        <f t="shared" si="83"/>
        <v/>
      </c>
      <c r="AA250" s="10" t="str">
        <f t="shared" si="84"/>
        <v/>
      </c>
      <c r="AB250" s="10" t="str">
        <f t="shared" si="85"/>
        <v/>
      </c>
      <c r="AC250" s="10" t="str">
        <f t="shared" si="91"/>
        <v/>
      </c>
      <c r="AD250" s="10" t="str">
        <f t="shared" si="86"/>
        <v/>
      </c>
      <c r="AE250" s="10" t="str">
        <f t="shared" si="87"/>
        <v/>
      </c>
      <c r="AF250" s="10" t="str">
        <f t="shared" si="92"/>
        <v/>
      </c>
      <c r="AG250" s="10" t="str">
        <f t="shared" si="93"/>
        <v/>
      </c>
      <c r="AH250" s="10" t="str">
        <f t="shared" si="94"/>
        <v/>
      </c>
      <c r="AI250" s="10" t="str">
        <f t="shared" si="88"/>
        <v/>
      </c>
      <c r="AJ250" s="10" t="str">
        <f t="shared" si="95"/>
        <v/>
      </c>
    </row>
    <row r="251" spans="1:36" ht="22.5" customHeight="1" x14ac:dyDescent="0.2">
      <c r="A251" s="94">
        <v>242</v>
      </c>
      <c r="B251" s="114"/>
      <c r="C251" s="101"/>
      <c r="D251" s="101"/>
      <c r="E251" s="102"/>
      <c r="F251" s="80"/>
      <c r="G251" s="81"/>
      <c r="H251" s="81"/>
      <c r="I251" s="81"/>
      <c r="J251" s="80"/>
      <c r="K251" s="81"/>
      <c r="L251" s="3"/>
      <c r="M251" s="10" t="str">
        <f t="shared" si="89"/>
        <v/>
      </c>
      <c r="N251" s="10" t="str">
        <f t="shared" si="90"/>
        <v/>
      </c>
      <c r="O251" s="10" t="str">
        <f t="shared" si="72"/>
        <v/>
      </c>
      <c r="P251" s="10" t="str">
        <f t="shared" si="73"/>
        <v/>
      </c>
      <c r="Q251" s="10" t="str">
        <f t="shared" si="74"/>
        <v/>
      </c>
      <c r="R251" s="1" t="str">
        <f t="shared" si="75"/>
        <v/>
      </c>
      <c r="S251" s="1" t="str">
        <f t="shared" si="76"/>
        <v/>
      </c>
      <c r="T251" s="1" t="str">
        <f t="shared" si="77"/>
        <v/>
      </c>
      <c r="U251" s="1" t="str">
        <f t="shared" si="78"/>
        <v/>
      </c>
      <c r="V251" t="str">
        <f t="shared" si="79"/>
        <v/>
      </c>
      <c r="W251" s="10" t="str">
        <f t="shared" si="80"/>
        <v/>
      </c>
      <c r="X251" s="10" t="str">
        <f t="shared" si="81"/>
        <v/>
      </c>
      <c r="Y251" s="10" t="str">
        <f t="shared" si="82"/>
        <v/>
      </c>
      <c r="Z251" s="10" t="str">
        <f t="shared" si="83"/>
        <v/>
      </c>
      <c r="AA251" s="10" t="str">
        <f t="shared" si="84"/>
        <v/>
      </c>
      <c r="AB251" s="10" t="str">
        <f t="shared" si="85"/>
        <v/>
      </c>
      <c r="AC251" s="10" t="str">
        <f t="shared" si="91"/>
        <v/>
      </c>
      <c r="AD251" s="10" t="str">
        <f t="shared" si="86"/>
        <v/>
      </c>
      <c r="AE251" s="10" t="str">
        <f t="shared" si="87"/>
        <v/>
      </c>
      <c r="AF251" s="10" t="str">
        <f t="shared" si="92"/>
        <v/>
      </c>
      <c r="AG251" s="10" t="str">
        <f t="shared" si="93"/>
        <v/>
      </c>
      <c r="AH251" s="10" t="str">
        <f t="shared" si="94"/>
        <v/>
      </c>
      <c r="AI251" s="10" t="str">
        <f t="shared" si="88"/>
        <v/>
      </c>
      <c r="AJ251" s="10" t="str">
        <f t="shared" si="95"/>
        <v/>
      </c>
    </row>
    <row r="252" spans="1:36" ht="22.5" customHeight="1" x14ac:dyDescent="0.2">
      <c r="A252" s="94">
        <v>243</v>
      </c>
      <c r="B252" s="114"/>
      <c r="C252" s="101"/>
      <c r="D252" s="101"/>
      <c r="E252" s="102"/>
      <c r="F252" s="80"/>
      <c r="G252" s="81"/>
      <c r="H252" s="81"/>
      <c r="I252" s="81"/>
      <c r="J252" s="80"/>
      <c r="K252" s="81"/>
      <c r="L252" s="3"/>
      <c r="M252" s="10" t="str">
        <f t="shared" si="89"/>
        <v/>
      </c>
      <c r="N252" s="10" t="str">
        <f t="shared" si="90"/>
        <v/>
      </c>
      <c r="O252" s="10" t="str">
        <f t="shared" si="72"/>
        <v/>
      </c>
      <c r="P252" s="10" t="str">
        <f t="shared" si="73"/>
        <v/>
      </c>
      <c r="Q252" s="10" t="str">
        <f t="shared" si="74"/>
        <v/>
      </c>
      <c r="R252" s="1" t="str">
        <f t="shared" si="75"/>
        <v/>
      </c>
      <c r="S252" s="1" t="str">
        <f t="shared" si="76"/>
        <v/>
      </c>
      <c r="T252" s="1" t="str">
        <f t="shared" si="77"/>
        <v/>
      </c>
      <c r="U252" s="1" t="str">
        <f t="shared" si="78"/>
        <v/>
      </c>
      <c r="V252" t="str">
        <f t="shared" si="79"/>
        <v/>
      </c>
      <c r="W252" s="10" t="str">
        <f t="shared" si="80"/>
        <v/>
      </c>
      <c r="X252" s="10" t="str">
        <f t="shared" si="81"/>
        <v/>
      </c>
      <c r="Y252" s="10" t="str">
        <f t="shared" si="82"/>
        <v/>
      </c>
      <c r="Z252" s="10" t="str">
        <f t="shared" si="83"/>
        <v/>
      </c>
      <c r="AA252" s="10" t="str">
        <f t="shared" si="84"/>
        <v/>
      </c>
      <c r="AB252" s="10" t="str">
        <f t="shared" si="85"/>
        <v/>
      </c>
      <c r="AC252" s="10" t="str">
        <f t="shared" si="91"/>
        <v/>
      </c>
      <c r="AD252" s="10" t="str">
        <f t="shared" si="86"/>
        <v/>
      </c>
      <c r="AE252" s="10" t="str">
        <f t="shared" si="87"/>
        <v/>
      </c>
      <c r="AF252" s="10" t="str">
        <f t="shared" si="92"/>
        <v/>
      </c>
      <c r="AG252" s="10" t="str">
        <f t="shared" si="93"/>
        <v/>
      </c>
      <c r="AH252" s="10" t="str">
        <f t="shared" si="94"/>
        <v/>
      </c>
      <c r="AI252" s="10" t="str">
        <f t="shared" si="88"/>
        <v/>
      </c>
      <c r="AJ252" s="10" t="str">
        <f t="shared" si="95"/>
        <v/>
      </c>
    </row>
    <row r="253" spans="1:36" ht="22.5" customHeight="1" x14ac:dyDescent="0.2">
      <c r="A253" s="94">
        <v>244</v>
      </c>
      <c r="B253" s="114"/>
      <c r="C253" s="101"/>
      <c r="D253" s="101"/>
      <c r="E253" s="102"/>
      <c r="F253" s="80"/>
      <c r="G253" s="81"/>
      <c r="H253" s="81"/>
      <c r="I253" s="81"/>
      <c r="J253" s="80"/>
      <c r="K253" s="81"/>
      <c r="L253" s="3"/>
      <c r="M253" s="10" t="str">
        <f t="shared" si="89"/>
        <v/>
      </c>
      <c r="N253" s="10" t="str">
        <f t="shared" si="90"/>
        <v/>
      </c>
      <c r="O253" s="10" t="str">
        <f t="shared" si="72"/>
        <v/>
      </c>
      <c r="P253" s="10" t="str">
        <f t="shared" si="73"/>
        <v/>
      </c>
      <c r="Q253" s="10" t="str">
        <f t="shared" si="74"/>
        <v/>
      </c>
      <c r="R253" s="1" t="str">
        <f t="shared" si="75"/>
        <v/>
      </c>
      <c r="S253" s="1" t="str">
        <f t="shared" si="76"/>
        <v/>
      </c>
      <c r="T253" s="1" t="str">
        <f t="shared" si="77"/>
        <v/>
      </c>
      <c r="U253" s="1" t="str">
        <f t="shared" si="78"/>
        <v/>
      </c>
      <c r="V253" t="str">
        <f t="shared" si="79"/>
        <v/>
      </c>
      <c r="W253" s="10" t="str">
        <f t="shared" si="80"/>
        <v/>
      </c>
      <c r="X253" s="10" t="str">
        <f t="shared" si="81"/>
        <v/>
      </c>
      <c r="Y253" s="10" t="str">
        <f t="shared" si="82"/>
        <v/>
      </c>
      <c r="Z253" s="10" t="str">
        <f t="shared" si="83"/>
        <v/>
      </c>
      <c r="AA253" s="10" t="str">
        <f t="shared" si="84"/>
        <v/>
      </c>
      <c r="AB253" s="10" t="str">
        <f t="shared" si="85"/>
        <v/>
      </c>
      <c r="AC253" s="10" t="str">
        <f t="shared" si="91"/>
        <v/>
      </c>
      <c r="AD253" s="10" t="str">
        <f t="shared" si="86"/>
        <v/>
      </c>
      <c r="AE253" s="10" t="str">
        <f t="shared" si="87"/>
        <v/>
      </c>
      <c r="AF253" s="10" t="str">
        <f t="shared" si="92"/>
        <v/>
      </c>
      <c r="AG253" s="10" t="str">
        <f t="shared" si="93"/>
        <v/>
      </c>
      <c r="AH253" s="10" t="str">
        <f t="shared" si="94"/>
        <v/>
      </c>
      <c r="AI253" s="10" t="str">
        <f t="shared" si="88"/>
        <v/>
      </c>
      <c r="AJ253" s="10" t="str">
        <f t="shared" si="95"/>
        <v/>
      </c>
    </row>
    <row r="254" spans="1:36" ht="22.5" customHeight="1" x14ac:dyDescent="0.2">
      <c r="A254" s="94">
        <v>245</v>
      </c>
      <c r="B254" s="114"/>
      <c r="C254" s="101"/>
      <c r="D254" s="101"/>
      <c r="E254" s="102"/>
      <c r="F254" s="80"/>
      <c r="G254" s="81"/>
      <c r="H254" s="81"/>
      <c r="I254" s="81"/>
      <c r="J254" s="80"/>
      <c r="K254" s="81"/>
      <c r="L254" s="3"/>
      <c r="M254" s="10" t="str">
        <f t="shared" si="89"/>
        <v/>
      </c>
      <c r="N254" s="10" t="str">
        <f t="shared" si="90"/>
        <v/>
      </c>
      <c r="O254" s="10" t="str">
        <f t="shared" si="72"/>
        <v/>
      </c>
      <c r="P254" s="10" t="str">
        <f t="shared" si="73"/>
        <v/>
      </c>
      <c r="Q254" s="10" t="str">
        <f t="shared" si="74"/>
        <v/>
      </c>
      <c r="R254" s="1" t="str">
        <f t="shared" si="75"/>
        <v/>
      </c>
      <c r="S254" s="1" t="str">
        <f t="shared" si="76"/>
        <v/>
      </c>
      <c r="T254" s="1" t="str">
        <f t="shared" si="77"/>
        <v/>
      </c>
      <c r="U254" s="1" t="str">
        <f t="shared" si="78"/>
        <v/>
      </c>
      <c r="V254" t="str">
        <f t="shared" si="79"/>
        <v/>
      </c>
      <c r="W254" s="10" t="str">
        <f t="shared" si="80"/>
        <v/>
      </c>
      <c r="X254" s="10" t="str">
        <f t="shared" si="81"/>
        <v/>
      </c>
      <c r="Y254" s="10" t="str">
        <f t="shared" si="82"/>
        <v/>
      </c>
      <c r="Z254" s="10" t="str">
        <f t="shared" si="83"/>
        <v/>
      </c>
      <c r="AA254" s="10" t="str">
        <f t="shared" si="84"/>
        <v/>
      </c>
      <c r="AB254" s="10" t="str">
        <f t="shared" si="85"/>
        <v/>
      </c>
      <c r="AC254" s="10" t="str">
        <f t="shared" si="91"/>
        <v/>
      </c>
      <c r="AD254" s="10" t="str">
        <f t="shared" si="86"/>
        <v/>
      </c>
      <c r="AE254" s="10" t="str">
        <f t="shared" si="87"/>
        <v/>
      </c>
      <c r="AF254" s="10" t="str">
        <f t="shared" si="92"/>
        <v/>
      </c>
      <c r="AG254" s="10" t="str">
        <f t="shared" si="93"/>
        <v/>
      </c>
      <c r="AH254" s="10" t="str">
        <f t="shared" si="94"/>
        <v/>
      </c>
      <c r="AI254" s="10" t="str">
        <f t="shared" si="88"/>
        <v/>
      </c>
      <c r="AJ254" s="10" t="str">
        <f t="shared" si="95"/>
        <v/>
      </c>
    </row>
    <row r="255" spans="1:36" ht="22.5" customHeight="1" x14ac:dyDescent="0.2">
      <c r="A255" s="94">
        <v>246</v>
      </c>
      <c r="B255" s="114"/>
      <c r="C255" s="101"/>
      <c r="D255" s="101"/>
      <c r="E255" s="102"/>
      <c r="F255" s="80"/>
      <c r="G255" s="81"/>
      <c r="H255" s="81"/>
      <c r="I255" s="81"/>
      <c r="J255" s="80"/>
      <c r="K255" s="81"/>
      <c r="L255" s="3"/>
      <c r="M255" s="10" t="str">
        <f t="shared" si="89"/>
        <v/>
      </c>
      <c r="N255" s="10" t="str">
        <f t="shared" si="90"/>
        <v/>
      </c>
      <c r="O255" s="10" t="str">
        <f t="shared" si="72"/>
        <v/>
      </c>
      <c r="P255" s="10" t="str">
        <f t="shared" si="73"/>
        <v/>
      </c>
      <c r="Q255" s="10" t="str">
        <f t="shared" si="74"/>
        <v/>
      </c>
      <c r="R255" s="1" t="str">
        <f t="shared" si="75"/>
        <v/>
      </c>
      <c r="S255" s="1" t="str">
        <f t="shared" si="76"/>
        <v/>
      </c>
      <c r="T255" s="1" t="str">
        <f t="shared" si="77"/>
        <v/>
      </c>
      <c r="U255" s="1" t="str">
        <f t="shared" si="78"/>
        <v/>
      </c>
      <c r="V255" t="str">
        <f t="shared" si="79"/>
        <v/>
      </c>
      <c r="W255" s="10" t="str">
        <f t="shared" si="80"/>
        <v/>
      </c>
      <c r="X255" s="10" t="str">
        <f t="shared" si="81"/>
        <v/>
      </c>
      <c r="Y255" s="10" t="str">
        <f t="shared" si="82"/>
        <v/>
      </c>
      <c r="Z255" s="10" t="str">
        <f t="shared" si="83"/>
        <v/>
      </c>
      <c r="AA255" s="10" t="str">
        <f t="shared" si="84"/>
        <v/>
      </c>
      <c r="AB255" s="10" t="str">
        <f t="shared" si="85"/>
        <v/>
      </c>
      <c r="AC255" s="10" t="str">
        <f t="shared" si="91"/>
        <v/>
      </c>
      <c r="AD255" s="10" t="str">
        <f t="shared" si="86"/>
        <v/>
      </c>
      <c r="AE255" s="10" t="str">
        <f t="shared" si="87"/>
        <v/>
      </c>
      <c r="AF255" s="10" t="str">
        <f t="shared" si="92"/>
        <v/>
      </c>
      <c r="AG255" s="10" t="str">
        <f t="shared" si="93"/>
        <v/>
      </c>
      <c r="AH255" s="10" t="str">
        <f t="shared" si="94"/>
        <v/>
      </c>
      <c r="AI255" s="10" t="str">
        <f t="shared" si="88"/>
        <v/>
      </c>
      <c r="AJ255" s="10" t="str">
        <f t="shared" si="95"/>
        <v/>
      </c>
    </row>
    <row r="256" spans="1:36" ht="22.5" customHeight="1" x14ac:dyDescent="0.2">
      <c r="A256" s="94">
        <v>247</v>
      </c>
      <c r="B256" s="114"/>
      <c r="C256" s="101"/>
      <c r="D256" s="101"/>
      <c r="E256" s="102"/>
      <c r="F256" s="80"/>
      <c r="G256" s="81"/>
      <c r="H256" s="81"/>
      <c r="I256" s="81"/>
      <c r="J256" s="80"/>
      <c r="K256" s="81"/>
      <c r="L256" s="3"/>
      <c r="M256" s="10" t="str">
        <f t="shared" si="89"/>
        <v/>
      </c>
      <c r="N256" s="10" t="str">
        <f t="shared" si="90"/>
        <v/>
      </c>
      <c r="O256" s="10" t="str">
        <f t="shared" si="72"/>
        <v/>
      </c>
      <c r="P256" s="10" t="str">
        <f t="shared" si="73"/>
        <v/>
      </c>
      <c r="Q256" s="10" t="str">
        <f t="shared" si="74"/>
        <v/>
      </c>
      <c r="R256" s="1" t="str">
        <f t="shared" si="75"/>
        <v/>
      </c>
      <c r="S256" s="1" t="str">
        <f t="shared" si="76"/>
        <v/>
      </c>
      <c r="T256" s="1" t="str">
        <f t="shared" si="77"/>
        <v/>
      </c>
      <c r="U256" s="1" t="str">
        <f t="shared" si="78"/>
        <v/>
      </c>
      <c r="V256" t="str">
        <f t="shared" si="79"/>
        <v/>
      </c>
      <c r="W256" s="10" t="str">
        <f t="shared" si="80"/>
        <v/>
      </c>
      <c r="X256" s="10" t="str">
        <f t="shared" si="81"/>
        <v/>
      </c>
      <c r="Y256" s="10" t="str">
        <f t="shared" si="82"/>
        <v/>
      </c>
      <c r="Z256" s="10" t="str">
        <f t="shared" si="83"/>
        <v/>
      </c>
      <c r="AA256" s="10" t="str">
        <f t="shared" si="84"/>
        <v/>
      </c>
      <c r="AB256" s="10" t="str">
        <f t="shared" si="85"/>
        <v/>
      </c>
      <c r="AC256" s="10" t="str">
        <f t="shared" si="91"/>
        <v/>
      </c>
      <c r="AD256" s="10" t="str">
        <f t="shared" si="86"/>
        <v/>
      </c>
      <c r="AE256" s="10" t="str">
        <f t="shared" si="87"/>
        <v/>
      </c>
      <c r="AF256" s="10" t="str">
        <f t="shared" si="92"/>
        <v/>
      </c>
      <c r="AG256" s="10" t="str">
        <f t="shared" si="93"/>
        <v/>
      </c>
      <c r="AH256" s="10" t="str">
        <f t="shared" si="94"/>
        <v/>
      </c>
      <c r="AI256" s="10" t="str">
        <f t="shared" si="88"/>
        <v/>
      </c>
      <c r="AJ256" s="10" t="str">
        <f t="shared" si="95"/>
        <v/>
      </c>
    </row>
    <row r="257" spans="1:36" ht="22.5" customHeight="1" x14ac:dyDescent="0.2">
      <c r="A257" s="94">
        <v>248</v>
      </c>
      <c r="B257" s="114"/>
      <c r="C257" s="101"/>
      <c r="D257" s="101"/>
      <c r="E257" s="102"/>
      <c r="F257" s="80"/>
      <c r="G257" s="81"/>
      <c r="H257" s="81"/>
      <c r="I257" s="81"/>
      <c r="J257" s="80"/>
      <c r="K257" s="81"/>
      <c r="L257" s="3"/>
      <c r="M257" s="10" t="str">
        <f t="shared" si="89"/>
        <v/>
      </c>
      <c r="N257" s="10" t="str">
        <f t="shared" si="90"/>
        <v/>
      </c>
      <c r="O257" s="10" t="str">
        <f t="shared" si="72"/>
        <v/>
      </c>
      <c r="P257" s="10" t="str">
        <f t="shared" si="73"/>
        <v/>
      </c>
      <c r="Q257" s="10" t="str">
        <f t="shared" si="74"/>
        <v/>
      </c>
      <c r="R257" s="1" t="str">
        <f t="shared" si="75"/>
        <v/>
      </c>
      <c r="S257" s="1" t="str">
        <f t="shared" si="76"/>
        <v/>
      </c>
      <c r="T257" s="1" t="str">
        <f t="shared" si="77"/>
        <v/>
      </c>
      <c r="U257" s="1" t="str">
        <f t="shared" si="78"/>
        <v/>
      </c>
      <c r="V257" t="str">
        <f t="shared" si="79"/>
        <v/>
      </c>
      <c r="W257" s="10" t="str">
        <f t="shared" si="80"/>
        <v/>
      </c>
      <c r="X257" s="10" t="str">
        <f t="shared" si="81"/>
        <v/>
      </c>
      <c r="Y257" s="10" t="str">
        <f t="shared" si="82"/>
        <v/>
      </c>
      <c r="Z257" s="10" t="str">
        <f t="shared" si="83"/>
        <v/>
      </c>
      <c r="AA257" s="10" t="str">
        <f t="shared" si="84"/>
        <v/>
      </c>
      <c r="AB257" s="10" t="str">
        <f t="shared" si="85"/>
        <v/>
      </c>
      <c r="AC257" s="10" t="str">
        <f t="shared" si="91"/>
        <v/>
      </c>
      <c r="AD257" s="10" t="str">
        <f t="shared" si="86"/>
        <v/>
      </c>
      <c r="AE257" s="10" t="str">
        <f t="shared" si="87"/>
        <v/>
      </c>
      <c r="AF257" s="10" t="str">
        <f t="shared" si="92"/>
        <v/>
      </c>
      <c r="AG257" s="10" t="str">
        <f t="shared" si="93"/>
        <v/>
      </c>
      <c r="AH257" s="10" t="str">
        <f t="shared" si="94"/>
        <v/>
      </c>
      <c r="AI257" s="10" t="str">
        <f t="shared" si="88"/>
        <v/>
      </c>
      <c r="AJ257" s="10" t="str">
        <f t="shared" si="95"/>
        <v/>
      </c>
    </row>
    <row r="258" spans="1:36" ht="22.5" customHeight="1" x14ac:dyDescent="0.2">
      <c r="A258" s="94">
        <v>249</v>
      </c>
      <c r="B258" s="114"/>
      <c r="C258" s="101"/>
      <c r="D258" s="101"/>
      <c r="E258" s="102"/>
      <c r="F258" s="80"/>
      <c r="G258" s="81"/>
      <c r="H258" s="81"/>
      <c r="I258" s="81"/>
      <c r="J258" s="80"/>
      <c r="K258" s="81"/>
      <c r="L258" s="3"/>
      <c r="M258" s="10" t="str">
        <f t="shared" si="89"/>
        <v/>
      </c>
      <c r="N258" s="10" t="str">
        <f t="shared" si="90"/>
        <v/>
      </c>
      <c r="O258" s="10" t="str">
        <f t="shared" si="72"/>
        <v/>
      </c>
      <c r="P258" s="10" t="str">
        <f t="shared" si="73"/>
        <v/>
      </c>
      <c r="Q258" s="10" t="str">
        <f t="shared" si="74"/>
        <v/>
      </c>
      <c r="R258" s="1" t="str">
        <f t="shared" si="75"/>
        <v/>
      </c>
      <c r="S258" s="1" t="str">
        <f t="shared" si="76"/>
        <v/>
      </c>
      <c r="T258" s="1" t="str">
        <f t="shared" si="77"/>
        <v/>
      </c>
      <c r="U258" s="1" t="str">
        <f t="shared" si="78"/>
        <v/>
      </c>
      <c r="V258" t="str">
        <f t="shared" si="79"/>
        <v/>
      </c>
      <c r="W258" s="10" t="str">
        <f t="shared" si="80"/>
        <v/>
      </c>
      <c r="X258" s="10" t="str">
        <f t="shared" si="81"/>
        <v/>
      </c>
      <c r="Y258" s="10" t="str">
        <f t="shared" si="82"/>
        <v/>
      </c>
      <c r="Z258" s="10" t="str">
        <f t="shared" si="83"/>
        <v/>
      </c>
      <c r="AA258" s="10" t="str">
        <f t="shared" si="84"/>
        <v/>
      </c>
      <c r="AB258" s="10" t="str">
        <f t="shared" si="85"/>
        <v/>
      </c>
      <c r="AC258" s="10" t="str">
        <f t="shared" si="91"/>
        <v/>
      </c>
      <c r="AD258" s="10" t="str">
        <f t="shared" si="86"/>
        <v/>
      </c>
      <c r="AE258" s="10" t="str">
        <f t="shared" si="87"/>
        <v/>
      </c>
      <c r="AF258" s="10" t="str">
        <f t="shared" si="92"/>
        <v/>
      </c>
      <c r="AG258" s="10" t="str">
        <f t="shared" si="93"/>
        <v/>
      </c>
      <c r="AH258" s="10" t="str">
        <f t="shared" si="94"/>
        <v/>
      </c>
      <c r="AI258" s="10" t="str">
        <f t="shared" si="88"/>
        <v/>
      </c>
      <c r="AJ258" s="10" t="str">
        <f t="shared" si="95"/>
        <v/>
      </c>
    </row>
    <row r="259" spans="1:36" ht="22.5" customHeight="1" x14ac:dyDescent="0.2">
      <c r="A259" s="94">
        <v>250</v>
      </c>
      <c r="B259" s="114"/>
      <c r="C259" s="101"/>
      <c r="D259" s="101"/>
      <c r="E259" s="102"/>
      <c r="F259" s="80"/>
      <c r="G259" s="81"/>
      <c r="H259" s="81"/>
      <c r="I259" s="81"/>
      <c r="J259" s="80"/>
      <c r="K259" s="81"/>
      <c r="L259" s="3"/>
      <c r="M259" s="10" t="str">
        <f t="shared" si="89"/>
        <v/>
      </c>
      <c r="N259" s="10" t="str">
        <f t="shared" si="90"/>
        <v/>
      </c>
      <c r="O259" s="10" t="str">
        <f t="shared" si="72"/>
        <v/>
      </c>
      <c r="P259" s="10" t="str">
        <f t="shared" si="73"/>
        <v/>
      </c>
      <c r="Q259" s="10" t="str">
        <f t="shared" si="74"/>
        <v/>
      </c>
      <c r="R259" s="1" t="str">
        <f t="shared" si="75"/>
        <v/>
      </c>
      <c r="S259" s="1" t="str">
        <f t="shared" si="76"/>
        <v/>
      </c>
      <c r="T259" s="1" t="str">
        <f t="shared" si="77"/>
        <v/>
      </c>
      <c r="U259" s="1" t="str">
        <f t="shared" si="78"/>
        <v/>
      </c>
      <c r="V259" t="str">
        <f t="shared" si="79"/>
        <v/>
      </c>
      <c r="W259" s="10" t="str">
        <f t="shared" si="80"/>
        <v/>
      </c>
      <c r="X259" s="10" t="str">
        <f t="shared" si="81"/>
        <v/>
      </c>
      <c r="Y259" s="10" t="str">
        <f t="shared" si="82"/>
        <v/>
      </c>
      <c r="Z259" s="10" t="str">
        <f t="shared" si="83"/>
        <v/>
      </c>
      <c r="AA259" s="10" t="str">
        <f t="shared" si="84"/>
        <v/>
      </c>
      <c r="AB259" s="10" t="str">
        <f t="shared" si="85"/>
        <v/>
      </c>
      <c r="AC259" s="10" t="str">
        <f t="shared" si="91"/>
        <v/>
      </c>
      <c r="AD259" s="10" t="str">
        <f t="shared" si="86"/>
        <v/>
      </c>
      <c r="AE259" s="10" t="str">
        <f t="shared" si="87"/>
        <v/>
      </c>
      <c r="AF259" s="10" t="str">
        <f t="shared" si="92"/>
        <v/>
      </c>
      <c r="AG259" s="10" t="str">
        <f t="shared" si="93"/>
        <v/>
      </c>
      <c r="AH259" s="10" t="str">
        <f t="shared" si="94"/>
        <v/>
      </c>
      <c r="AI259" s="10" t="str">
        <f t="shared" si="88"/>
        <v/>
      </c>
      <c r="AJ259" s="10" t="str">
        <f t="shared" si="95"/>
        <v/>
      </c>
    </row>
    <row r="260" spans="1:36" ht="22.5" customHeight="1" x14ac:dyDescent="0.2">
      <c r="A260" s="94">
        <v>251</v>
      </c>
      <c r="B260" s="114"/>
      <c r="C260" s="101"/>
      <c r="D260" s="101"/>
      <c r="E260" s="102"/>
      <c r="F260" s="80"/>
      <c r="G260" s="81"/>
      <c r="H260" s="81"/>
      <c r="I260" s="81"/>
      <c r="J260" s="80"/>
      <c r="K260" s="81"/>
      <c r="L260" s="3"/>
      <c r="M260" s="10" t="str">
        <f t="shared" si="89"/>
        <v/>
      </c>
      <c r="N260" s="10" t="str">
        <f t="shared" si="90"/>
        <v/>
      </c>
      <c r="O260" s="10" t="str">
        <f t="shared" si="72"/>
        <v/>
      </c>
      <c r="P260" s="10" t="str">
        <f t="shared" si="73"/>
        <v/>
      </c>
      <c r="Q260" s="10" t="str">
        <f t="shared" si="74"/>
        <v/>
      </c>
      <c r="R260" s="1" t="str">
        <f t="shared" si="75"/>
        <v/>
      </c>
      <c r="S260" s="1" t="str">
        <f t="shared" si="76"/>
        <v/>
      </c>
      <c r="T260" s="1" t="str">
        <f t="shared" si="77"/>
        <v/>
      </c>
      <c r="U260" s="1" t="str">
        <f t="shared" si="78"/>
        <v/>
      </c>
      <c r="V260" t="str">
        <f t="shared" si="79"/>
        <v/>
      </c>
      <c r="W260" s="10" t="str">
        <f t="shared" si="80"/>
        <v/>
      </c>
      <c r="X260" s="10" t="str">
        <f t="shared" si="81"/>
        <v/>
      </c>
      <c r="Y260" s="10" t="str">
        <f t="shared" si="82"/>
        <v/>
      </c>
      <c r="Z260" s="10" t="str">
        <f t="shared" si="83"/>
        <v/>
      </c>
      <c r="AA260" s="10" t="str">
        <f t="shared" si="84"/>
        <v/>
      </c>
      <c r="AB260" s="10" t="str">
        <f t="shared" si="85"/>
        <v/>
      </c>
      <c r="AC260" s="10" t="str">
        <f t="shared" si="91"/>
        <v/>
      </c>
      <c r="AD260" s="10" t="str">
        <f t="shared" si="86"/>
        <v/>
      </c>
      <c r="AE260" s="10" t="str">
        <f t="shared" si="87"/>
        <v/>
      </c>
      <c r="AF260" s="10" t="str">
        <f t="shared" si="92"/>
        <v/>
      </c>
      <c r="AG260" s="10" t="str">
        <f t="shared" si="93"/>
        <v/>
      </c>
      <c r="AH260" s="10" t="str">
        <f t="shared" si="94"/>
        <v/>
      </c>
      <c r="AI260" s="10" t="str">
        <f t="shared" si="88"/>
        <v/>
      </c>
      <c r="AJ260" s="10" t="str">
        <f t="shared" si="95"/>
        <v/>
      </c>
    </row>
    <row r="261" spans="1:36" ht="22.5" customHeight="1" x14ac:dyDescent="0.2">
      <c r="A261" s="94">
        <v>252</v>
      </c>
      <c r="B261" s="114"/>
      <c r="C261" s="101"/>
      <c r="D261" s="101"/>
      <c r="E261" s="102"/>
      <c r="F261" s="80"/>
      <c r="G261" s="81"/>
      <c r="H261" s="81"/>
      <c r="I261" s="81"/>
      <c r="J261" s="80"/>
      <c r="K261" s="81"/>
      <c r="L261" s="3"/>
      <c r="M261" s="10" t="str">
        <f t="shared" si="89"/>
        <v/>
      </c>
      <c r="N261" s="10" t="str">
        <f t="shared" si="90"/>
        <v/>
      </c>
      <c r="O261" s="10" t="str">
        <f t="shared" si="72"/>
        <v/>
      </c>
      <c r="P261" s="10" t="str">
        <f t="shared" si="73"/>
        <v/>
      </c>
      <c r="Q261" s="10" t="str">
        <f t="shared" si="74"/>
        <v/>
      </c>
      <c r="R261" s="1" t="str">
        <f t="shared" si="75"/>
        <v/>
      </c>
      <c r="S261" s="1" t="str">
        <f t="shared" si="76"/>
        <v/>
      </c>
      <c r="T261" s="1" t="str">
        <f t="shared" si="77"/>
        <v/>
      </c>
      <c r="U261" s="1" t="str">
        <f t="shared" si="78"/>
        <v/>
      </c>
      <c r="V261" t="str">
        <f t="shared" si="79"/>
        <v/>
      </c>
      <c r="W261" s="10" t="str">
        <f t="shared" si="80"/>
        <v/>
      </c>
      <c r="X261" s="10" t="str">
        <f t="shared" si="81"/>
        <v/>
      </c>
      <c r="Y261" s="10" t="str">
        <f t="shared" si="82"/>
        <v/>
      </c>
      <c r="Z261" s="10" t="str">
        <f t="shared" si="83"/>
        <v/>
      </c>
      <c r="AA261" s="10" t="str">
        <f t="shared" si="84"/>
        <v/>
      </c>
      <c r="AB261" s="10" t="str">
        <f t="shared" si="85"/>
        <v/>
      </c>
      <c r="AC261" s="10" t="str">
        <f t="shared" si="91"/>
        <v/>
      </c>
      <c r="AD261" s="10" t="str">
        <f t="shared" si="86"/>
        <v/>
      </c>
      <c r="AE261" s="10" t="str">
        <f t="shared" si="87"/>
        <v/>
      </c>
      <c r="AF261" s="10" t="str">
        <f t="shared" si="92"/>
        <v/>
      </c>
      <c r="AG261" s="10" t="str">
        <f t="shared" si="93"/>
        <v/>
      </c>
      <c r="AH261" s="10" t="str">
        <f t="shared" si="94"/>
        <v/>
      </c>
      <c r="AI261" s="10" t="str">
        <f t="shared" si="88"/>
        <v/>
      </c>
      <c r="AJ261" s="10" t="str">
        <f t="shared" si="95"/>
        <v/>
      </c>
    </row>
    <row r="262" spans="1:36" ht="22.5" customHeight="1" x14ac:dyDescent="0.2">
      <c r="A262" s="94">
        <v>253</v>
      </c>
      <c r="B262" s="114"/>
      <c r="C262" s="101"/>
      <c r="D262" s="101"/>
      <c r="E262" s="102"/>
      <c r="F262" s="80"/>
      <c r="G262" s="81"/>
      <c r="H262" s="81"/>
      <c r="I262" s="81"/>
      <c r="J262" s="80"/>
      <c r="K262" s="81"/>
      <c r="L262" s="3"/>
      <c r="M262" s="10" t="str">
        <f t="shared" si="89"/>
        <v/>
      </c>
      <c r="N262" s="10" t="str">
        <f t="shared" si="90"/>
        <v/>
      </c>
      <c r="O262" s="10" t="str">
        <f t="shared" si="72"/>
        <v/>
      </c>
      <c r="P262" s="10" t="str">
        <f t="shared" si="73"/>
        <v/>
      </c>
      <c r="Q262" s="10" t="str">
        <f t="shared" si="74"/>
        <v/>
      </c>
      <c r="R262" s="1" t="str">
        <f t="shared" si="75"/>
        <v/>
      </c>
      <c r="S262" s="1" t="str">
        <f t="shared" si="76"/>
        <v/>
      </c>
      <c r="T262" s="1" t="str">
        <f t="shared" si="77"/>
        <v/>
      </c>
      <c r="U262" s="1" t="str">
        <f t="shared" si="78"/>
        <v/>
      </c>
      <c r="V262" t="str">
        <f t="shared" si="79"/>
        <v/>
      </c>
      <c r="W262" s="10" t="str">
        <f t="shared" si="80"/>
        <v/>
      </c>
      <c r="X262" s="10" t="str">
        <f t="shared" si="81"/>
        <v/>
      </c>
      <c r="Y262" s="10" t="str">
        <f t="shared" si="82"/>
        <v/>
      </c>
      <c r="Z262" s="10" t="str">
        <f t="shared" si="83"/>
        <v/>
      </c>
      <c r="AA262" s="10" t="str">
        <f t="shared" si="84"/>
        <v/>
      </c>
      <c r="AB262" s="10" t="str">
        <f t="shared" si="85"/>
        <v/>
      </c>
      <c r="AC262" s="10" t="str">
        <f t="shared" si="91"/>
        <v/>
      </c>
      <c r="AD262" s="10" t="str">
        <f t="shared" si="86"/>
        <v/>
      </c>
      <c r="AE262" s="10" t="str">
        <f t="shared" si="87"/>
        <v/>
      </c>
      <c r="AF262" s="10" t="str">
        <f t="shared" si="92"/>
        <v/>
      </c>
      <c r="AG262" s="10" t="str">
        <f t="shared" si="93"/>
        <v/>
      </c>
      <c r="AH262" s="10" t="str">
        <f t="shared" si="94"/>
        <v/>
      </c>
      <c r="AI262" s="10" t="str">
        <f t="shared" si="88"/>
        <v/>
      </c>
      <c r="AJ262" s="10" t="str">
        <f t="shared" si="95"/>
        <v/>
      </c>
    </row>
    <row r="263" spans="1:36" ht="22.5" customHeight="1" x14ac:dyDescent="0.2">
      <c r="A263" s="94">
        <v>254</v>
      </c>
      <c r="B263" s="114"/>
      <c r="C263" s="101"/>
      <c r="D263" s="101"/>
      <c r="E263" s="102"/>
      <c r="F263" s="80"/>
      <c r="G263" s="81"/>
      <c r="H263" s="81"/>
      <c r="I263" s="81"/>
      <c r="J263" s="80"/>
      <c r="K263" s="81"/>
      <c r="L263" s="3"/>
      <c r="M263" s="10" t="str">
        <f t="shared" si="89"/>
        <v/>
      </c>
      <c r="N263" s="10" t="str">
        <f t="shared" si="90"/>
        <v/>
      </c>
      <c r="O263" s="10" t="str">
        <f t="shared" si="72"/>
        <v/>
      </c>
      <c r="P263" s="10" t="str">
        <f t="shared" si="73"/>
        <v/>
      </c>
      <c r="Q263" s="10" t="str">
        <f t="shared" si="74"/>
        <v/>
      </c>
      <c r="R263" s="1" t="str">
        <f t="shared" si="75"/>
        <v/>
      </c>
      <c r="S263" s="1" t="str">
        <f t="shared" si="76"/>
        <v/>
      </c>
      <c r="T263" s="1" t="str">
        <f t="shared" si="77"/>
        <v/>
      </c>
      <c r="U263" s="1" t="str">
        <f t="shared" si="78"/>
        <v/>
      </c>
      <c r="V263" t="str">
        <f t="shared" si="79"/>
        <v/>
      </c>
      <c r="W263" s="10" t="str">
        <f t="shared" si="80"/>
        <v/>
      </c>
      <c r="X263" s="10" t="str">
        <f t="shared" si="81"/>
        <v/>
      </c>
      <c r="Y263" s="10" t="str">
        <f t="shared" si="82"/>
        <v/>
      </c>
      <c r="Z263" s="10" t="str">
        <f t="shared" si="83"/>
        <v/>
      </c>
      <c r="AA263" s="10" t="str">
        <f t="shared" si="84"/>
        <v/>
      </c>
      <c r="AB263" s="10" t="str">
        <f t="shared" si="85"/>
        <v/>
      </c>
      <c r="AC263" s="10" t="str">
        <f t="shared" si="91"/>
        <v/>
      </c>
      <c r="AD263" s="10" t="str">
        <f t="shared" si="86"/>
        <v/>
      </c>
      <c r="AE263" s="10" t="str">
        <f t="shared" si="87"/>
        <v/>
      </c>
      <c r="AF263" s="10" t="str">
        <f t="shared" si="92"/>
        <v/>
      </c>
      <c r="AG263" s="10" t="str">
        <f t="shared" si="93"/>
        <v/>
      </c>
      <c r="AH263" s="10" t="str">
        <f t="shared" si="94"/>
        <v/>
      </c>
      <c r="AI263" s="10" t="str">
        <f t="shared" si="88"/>
        <v/>
      </c>
      <c r="AJ263" s="10" t="str">
        <f t="shared" si="95"/>
        <v/>
      </c>
    </row>
    <row r="264" spans="1:36" ht="22.5" customHeight="1" x14ac:dyDescent="0.2">
      <c r="A264" s="94">
        <v>255</v>
      </c>
      <c r="B264" s="114"/>
      <c r="C264" s="101"/>
      <c r="D264" s="101"/>
      <c r="E264" s="102"/>
      <c r="F264" s="80"/>
      <c r="G264" s="81"/>
      <c r="H264" s="81"/>
      <c r="I264" s="81"/>
      <c r="J264" s="80"/>
      <c r="K264" s="81"/>
      <c r="L264" s="3"/>
      <c r="M264" s="10" t="str">
        <f t="shared" si="89"/>
        <v/>
      </c>
      <c r="N264" s="10" t="str">
        <f t="shared" si="90"/>
        <v/>
      </c>
      <c r="O264" s="10" t="str">
        <f t="shared" si="72"/>
        <v/>
      </c>
      <c r="P264" s="10" t="str">
        <f t="shared" si="73"/>
        <v/>
      </c>
      <c r="Q264" s="10" t="str">
        <f t="shared" si="74"/>
        <v/>
      </c>
      <c r="R264" s="1" t="str">
        <f t="shared" si="75"/>
        <v/>
      </c>
      <c r="S264" s="1" t="str">
        <f t="shared" si="76"/>
        <v/>
      </c>
      <c r="T264" s="1" t="str">
        <f t="shared" si="77"/>
        <v/>
      </c>
      <c r="U264" s="1" t="str">
        <f t="shared" si="78"/>
        <v/>
      </c>
      <c r="V264" t="str">
        <f t="shared" si="79"/>
        <v/>
      </c>
      <c r="W264" s="10" t="str">
        <f t="shared" si="80"/>
        <v/>
      </c>
      <c r="X264" s="10" t="str">
        <f t="shared" si="81"/>
        <v/>
      </c>
      <c r="Y264" s="10" t="str">
        <f t="shared" si="82"/>
        <v/>
      </c>
      <c r="Z264" s="10" t="str">
        <f t="shared" si="83"/>
        <v/>
      </c>
      <c r="AA264" s="10" t="str">
        <f t="shared" si="84"/>
        <v/>
      </c>
      <c r="AB264" s="10" t="str">
        <f t="shared" si="85"/>
        <v/>
      </c>
      <c r="AC264" s="10" t="str">
        <f t="shared" si="91"/>
        <v/>
      </c>
      <c r="AD264" s="10" t="str">
        <f t="shared" si="86"/>
        <v/>
      </c>
      <c r="AE264" s="10" t="str">
        <f t="shared" si="87"/>
        <v/>
      </c>
      <c r="AF264" s="10" t="str">
        <f t="shared" si="92"/>
        <v/>
      </c>
      <c r="AG264" s="10" t="str">
        <f t="shared" si="93"/>
        <v/>
      </c>
      <c r="AH264" s="10" t="str">
        <f t="shared" si="94"/>
        <v/>
      </c>
      <c r="AI264" s="10" t="str">
        <f t="shared" si="88"/>
        <v/>
      </c>
      <c r="AJ264" s="10" t="str">
        <f t="shared" si="95"/>
        <v/>
      </c>
    </row>
    <row r="265" spans="1:36" ht="22.5" customHeight="1" x14ac:dyDescent="0.2">
      <c r="A265" s="94">
        <v>256</v>
      </c>
      <c r="B265" s="114"/>
      <c r="C265" s="101"/>
      <c r="D265" s="101"/>
      <c r="E265" s="102"/>
      <c r="F265" s="80"/>
      <c r="G265" s="81"/>
      <c r="H265" s="81"/>
      <c r="I265" s="81"/>
      <c r="J265" s="80"/>
      <c r="K265" s="81"/>
      <c r="L265" s="3"/>
      <c r="M265" s="10" t="str">
        <f t="shared" si="89"/>
        <v/>
      </c>
      <c r="N265" s="10" t="str">
        <f t="shared" si="90"/>
        <v/>
      </c>
      <c r="O265" s="10" t="str">
        <f t="shared" si="72"/>
        <v/>
      </c>
      <c r="P265" s="10" t="str">
        <f t="shared" si="73"/>
        <v/>
      </c>
      <c r="Q265" s="10" t="str">
        <f t="shared" si="74"/>
        <v/>
      </c>
      <c r="R265" s="1" t="str">
        <f t="shared" si="75"/>
        <v/>
      </c>
      <c r="S265" s="1" t="str">
        <f t="shared" si="76"/>
        <v/>
      </c>
      <c r="T265" s="1" t="str">
        <f t="shared" si="77"/>
        <v/>
      </c>
      <c r="U265" s="1" t="str">
        <f t="shared" si="78"/>
        <v/>
      </c>
      <c r="V265" t="str">
        <f t="shared" si="79"/>
        <v/>
      </c>
      <c r="W265" s="10" t="str">
        <f t="shared" si="80"/>
        <v/>
      </c>
      <c r="X265" s="10" t="str">
        <f t="shared" si="81"/>
        <v/>
      </c>
      <c r="Y265" s="10" t="str">
        <f t="shared" si="82"/>
        <v/>
      </c>
      <c r="Z265" s="10" t="str">
        <f t="shared" si="83"/>
        <v/>
      </c>
      <c r="AA265" s="10" t="str">
        <f t="shared" si="84"/>
        <v/>
      </c>
      <c r="AB265" s="10" t="str">
        <f t="shared" si="85"/>
        <v/>
      </c>
      <c r="AC265" s="10" t="str">
        <f t="shared" si="91"/>
        <v/>
      </c>
      <c r="AD265" s="10" t="str">
        <f t="shared" si="86"/>
        <v/>
      </c>
      <c r="AE265" s="10" t="str">
        <f t="shared" si="87"/>
        <v/>
      </c>
      <c r="AF265" s="10" t="str">
        <f t="shared" si="92"/>
        <v/>
      </c>
      <c r="AG265" s="10" t="str">
        <f t="shared" si="93"/>
        <v/>
      </c>
      <c r="AH265" s="10" t="str">
        <f t="shared" si="94"/>
        <v/>
      </c>
      <c r="AI265" s="10" t="str">
        <f t="shared" si="88"/>
        <v/>
      </c>
      <c r="AJ265" s="10" t="str">
        <f t="shared" si="95"/>
        <v/>
      </c>
    </row>
    <row r="266" spans="1:36" ht="22.5" customHeight="1" x14ac:dyDescent="0.2">
      <c r="A266" s="94">
        <v>257</v>
      </c>
      <c r="B266" s="114"/>
      <c r="C266" s="101"/>
      <c r="D266" s="101"/>
      <c r="E266" s="102"/>
      <c r="F266" s="80"/>
      <c r="G266" s="81"/>
      <c r="H266" s="81"/>
      <c r="I266" s="81"/>
      <c r="J266" s="80"/>
      <c r="K266" s="81"/>
      <c r="L266" s="3"/>
      <c r="M266" s="10" t="str">
        <f t="shared" si="89"/>
        <v/>
      </c>
      <c r="N266" s="10" t="str">
        <f t="shared" si="90"/>
        <v/>
      </c>
      <c r="O266" s="10" t="str">
        <f t="shared" ref="O266:O329" si="96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66" s="10" t="str">
        <f t="shared" ref="P266:P329" si="97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66" s="10" t="str">
        <f t="shared" ref="Q266:Q329" si="98">IF(AND(VLOOKUP(ROW()-9,A:K,8,0) &lt;&gt; "2500",VLOOKUP(ROW()-9,A:K,8,0) &lt;&gt;"4050"),"",IF($Q$8=TRUE,"","The sum of GL 2500 must equal the sum of GL 4050. "))</f>
        <v/>
      </c>
      <c r="R266" s="1" t="str">
        <f t="shared" ref="R266:R329" si="99">IF(AND(VLOOKUP(ROW()-9,A:K,8,0) &lt;&gt; "2170",VLOOKUP(ROW()-9,A:K,8,0) &lt;&gt;"5370"),"",IF($R$8=TRUE,"","The sum of GL 2170 must equal the sum of GL 5370. "))</f>
        <v/>
      </c>
      <c r="S266" s="1" t="str">
        <f t="shared" ref="S266:S329" si="100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66" s="1" t="str">
        <f t="shared" ref="T266:T329" si="101">IF(OR(VLOOKUP(ROW()-9,A:K,8,0)="3400",VLOOKUP(ROW()-9,A:K,8,0)="3500"),"GL 3400 and 3500 are not allowed. Must use lowest level. ","")</f>
        <v/>
      </c>
      <c r="U266" s="1" t="str">
        <f t="shared" ref="U266:U329" si="102">IF(AND(VLOOKUP(ROW()-9,A:K,8,0)="2125",VLOOKUP(ROW()-9,A:K,10,0)&gt;0),"GL 2125 must equal 0. ","")</f>
        <v/>
      </c>
      <c r="V266" t="str">
        <f t="shared" ref="V266:V329" si="103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66" s="10" t="str">
        <f t="shared" ref="W266:W329" si="104">IF(AND(OR(VLOOKUP(ROW()-9,A:K,8,0)="1390",VLOOKUP(ROW()-9,A:K,8,0)="1600"),VLOOKUP(ROW()-9,A:K,11,0)="D"),"GL " &amp; VLOOKUP(ROW()-9,A:K,8,0) &amp; " must be a credit value. ","")</f>
        <v/>
      </c>
      <c r="X266" s="10" t="str">
        <f t="shared" ref="X266:X329" si="105">IF(VLOOKUP(ROW()-9,A:K,10,0)&lt;0,"Amount must be a positive value. ","")</f>
        <v/>
      </c>
      <c r="Y266" s="10" t="str">
        <f t="shared" ref="Y266:Y329" si="106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66" s="10" t="str">
        <f t="shared" ref="Z266:Z329" si="107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266" s="10" t="str">
        <f t="shared" ref="AA266:AA329" si="108">IF(ISERROR(ROUND(VLOOKUP(ROW()-9,A:K,10,0),2)=VLOOKUP(ROW()-9,A:K,10,0)),"",IF(ROUND(VLOOKUP(ROW()-9,A:K,10,0),2)=VLOOKUP(ROW()-9,A:K,10,0),"","Decimal place is larger than 2 digits. "))</f>
        <v/>
      </c>
      <c r="AB266" s="10" t="str">
        <f t="shared" ref="AB266:AB329" si="109">IF(VLOOKUP(ROW()-9,A:K,10,0) = "","", IF(ISNUMBER(VLOOKUP(ROW()-9,A:K,10,0))=TRUE,"","Amount must be a numeric value. "))</f>
        <v/>
      </c>
      <c r="AC266" s="10" t="str">
        <f t="shared" si="91"/>
        <v/>
      </c>
      <c r="AD266" s="10" t="str">
        <f t="shared" ref="AD266:AD329" si="110">IF(OR(AND(VLOOKUP(ROW()-9,A:K,10,0)&gt;0,VLOOKUP(ROW()-9,A:K,11,0)=""),AND(VLOOKUP(ROW()-9,A:K,6,0)&gt;0,VLOOKUP(ROW()-9,A:K,7,0)="")),"For every amount or encumbrance, the D/C column must have a D or C. ", "")</f>
        <v/>
      </c>
      <c r="AE266" s="10" t="str">
        <f t="shared" ref="AE266:AE329" si="111">IF(OR(VLOOKUP(ROW()-9,A:K,8,0) &amp; VLOOKUP(ROW()-9,A:K,9,0)="17300512",VLOOKUP(ROW()-9,A:K,8,0) &amp; VLOOKUP(ROW()-9,A:K,9,0)="17300666"),"GL 1730.0512 and 1730.0666 must not be on report 1. ","")</f>
        <v/>
      </c>
      <c r="AF266" s="10" t="str">
        <f t="shared" si="92"/>
        <v/>
      </c>
      <c r="AG266" s="10" t="str">
        <f t="shared" si="93"/>
        <v/>
      </c>
      <c r="AH266" s="10" t="str">
        <f t="shared" si="94"/>
        <v/>
      </c>
      <c r="AI266" s="10" t="str">
        <f t="shared" ref="AI266:AI329" si="112">IF(AND(OR(VLOOKUP(ROW()-9,A:K,8,0)="1410",VLOOKUP(ROW()-9,A:K,8,0)="3114"),VLOOKUP(ROW()-9,A:K,10,0)&gt;0),IF(VLOOKUP(ROW()-9,A:K,9,0)=$F$5,"Subsidiary must be another fund number.  ",""),"")</f>
        <v/>
      </c>
      <c r="AJ266" s="10" t="str">
        <f t="shared" si="95"/>
        <v/>
      </c>
    </row>
    <row r="267" spans="1:36" ht="22.5" customHeight="1" x14ac:dyDescent="0.2">
      <c r="A267" s="94">
        <v>258</v>
      </c>
      <c r="B267" s="114"/>
      <c r="C267" s="101"/>
      <c r="D267" s="101"/>
      <c r="E267" s="102"/>
      <c r="F267" s="80"/>
      <c r="G267" s="81"/>
      <c r="H267" s="81"/>
      <c r="I267" s="81"/>
      <c r="J267" s="80"/>
      <c r="K267" s="81"/>
      <c r="L267" s="3"/>
      <c r="M267" s="10" t="str">
        <f t="shared" ref="M267:M330" si="113">IF(ISERROR(N267),"",N267)&amp; IF(ISERROR(O267),"",O267)&amp; IF(ISERROR(P267),"",P267)&amp; IF(ISERROR(Q267),"",Q267)&amp; IF(ISERROR(R267),"",R267)&amp; IF(ISERROR(S267),"",S267)&amp; IF(ISERROR(T267),"",T267)&amp; IF(ISERROR(U267),"",U267)&amp;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IF(ISERROR(AG267),"",AG267)&amp; IF(ISERROR(AH267),"",AH267)&amp; IF(ISERROR(AI267),"",AI267)&amp; IF(ISERROR(AJ267),"",AJ267)</f>
        <v/>
      </c>
      <c r="N267" s="10" t="str">
        <f t="shared" ref="N267:N330" si="114">IF(AND(VLOOKUP(ROW()-9,A:K,8,0) &lt;&gt; "1749",VLOOKUP(ROW()-9,A:K,8,0) &lt;&gt;"1750",VLOOKUP(ROW()-9,A:K,8,0) &amp;VLOOKUP(ROW()-9,A:K,9,0)&lt;&gt;"5330"),"",IF($N$8=TRUE,"","GL 1749/1750 must have an offset account GL 5330. "))</f>
        <v/>
      </c>
      <c r="O267" s="10" t="str">
        <f t="shared" si="96"/>
        <v/>
      </c>
      <c r="P267" s="10" t="str">
        <f t="shared" si="97"/>
        <v/>
      </c>
      <c r="Q267" s="10" t="str">
        <f t="shared" si="98"/>
        <v/>
      </c>
      <c r="R267" s="1" t="str">
        <f t="shared" si="99"/>
        <v/>
      </c>
      <c r="S267" s="1" t="str">
        <f t="shared" si="100"/>
        <v/>
      </c>
      <c r="T267" s="1" t="str">
        <f t="shared" si="101"/>
        <v/>
      </c>
      <c r="U267" s="1" t="str">
        <f t="shared" si="102"/>
        <v/>
      </c>
      <c r="V267" t="str">
        <f t="shared" si="103"/>
        <v/>
      </c>
      <c r="W267" s="10" t="str">
        <f t="shared" si="104"/>
        <v/>
      </c>
      <c r="X267" s="10" t="str">
        <f t="shared" si="105"/>
        <v/>
      </c>
      <c r="Y267" s="10" t="str">
        <f t="shared" si="106"/>
        <v/>
      </c>
      <c r="Z267" s="10" t="str">
        <f t="shared" si="107"/>
        <v/>
      </c>
      <c r="AA267" s="10" t="str">
        <f t="shared" si="108"/>
        <v/>
      </c>
      <c r="AB267" s="10" t="str">
        <f t="shared" si="109"/>
        <v/>
      </c>
      <c r="AC267" s="10" t="str">
        <f t="shared" ref="AC267:AC330" si="115">IF(AND(VLOOKUP(ROW()-9,A:K,10,0)="",VLOOKUP(ROW()-9,A:K,6,0)=""),"",IF(VLOOKUP(ROW()-9,A:K,10,0)&gt;=VLOOKUP(ROW()-9,A:K,6,0),"","Encumbrance amount must be equal to or less than the accrual amount. "))</f>
        <v/>
      </c>
      <c r="AD267" s="10" t="str">
        <f t="shared" si="110"/>
        <v/>
      </c>
      <c r="AE267" s="10" t="str">
        <f t="shared" si="111"/>
        <v/>
      </c>
      <c r="AF267" s="10" t="str">
        <f t="shared" ref="AF267:AF330" si="116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67" s="10" t="str">
        <f t="shared" ref="AG267:AG330" si="117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67" s="10" t="str">
        <f t="shared" ref="AH267:AH330" si="118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67" s="10" t="str">
        <f t="shared" si="112"/>
        <v/>
      </c>
      <c r="AJ267" s="10" t="str">
        <f t="shared" ref="AJ267:AJ330" si="119">IF(AND(OR(VLOOKUP(ROW()-9,A:K,8,0)="1420",VLOOKUP(ROW()-9,A:K,8,0)="3115"),VLOOKUP(ROW()-9,A:K,10,0)&gt;0),IF(VLOOKUP(ROW()-9,A:K,9,0)=$F$5,"Subsidiary must be agency number. ",""),"")</f>
        <v/>
      </c>
    </row>
    <row r="268" spans="1:36" ht="22.5" customHeight="1" x14ac:dyDescent="0.2">
      <c r="A268" s="94">
        <v>259</v>
      </c>
      <c r="B268" s="114"/>
      <c r="C268" s="101"/>
      <c r="D268" s="101"/>
      <c r="E268" s="102"/>
      <c r="F268" s="80"/>
      <c r="G268" s="81"/>
      <c r="H268" s="81"/>
      <c r="I268" s="81"/>
      <c r="J268" s="80"/>
      <c r="K268" s="81"/>
      <c r="L268" s="3"/>
      <c r="M268" s="10" t="str">
        <f t="shared" si="113"/>
        <v/>
      </c>
      <c r="N268" s="10" t="str">
        <f t="shared" si="114"/>
        <v/>
      </c>
      <c r="O268" s="10" t="str">
        <f t="shared" si="96"/>
        <v/>
      </c>
      <c r="P268" s="10" t="str">
        <f t="shared" si="97"/>
        <v/>
      </c>
      <c r="Q268" s="10" t="str">
        <f t="shared" si="98"/>
        <v/>
      </c>
      <c r="R268" s="1" t="str">
        <f t="shared" si="99"/>
        <v/>
      </c>
      <c r="S268" s="1" t="str">
        <f t="shared" si="100"/>
        <v/>
      </c>
      <c r="T268" s="1" t="str">
        <f t="shared" si="101"/>
        <v/>
      </c>
      <c r="U268" s="1" t="str">
        <f t="shared" si="102"/>
        <v/>
      </c>
      <c r="V268" t="str">
        <f t="shared" si="103"/>
        <v/>
      </c>
      <c r="W268" s="10" t="str">
        <f t="shared" si="104"/>
        <v/>
      </c>
      <c r="X268" s="10" t="str">
        <f t="shared" si="105"/>
        <v/>
      </c>
      <c r="Y268" s="10" t="str">
        <f t="shared" si="106"/>
        <v/>
      </c>
      <c r="Z268" s="10" t="str">
        <f t="shared" si="107"/>
        <v/>
      </c>
      <c r="AA268" s="10" t="str">
        <f t="shared" si="108"/>
        <v/>
      </c>
      <c r="AB268" s="10" t="str">
        <f t="shared" si="109"/>
        <v/>
      </c>
      <c r="AC268" s="10" t="str">
        <f t="shared" si="115"/>
        <v/>
      </c>
      <c r="AD268" s="10" t="str">
        <f t="shared" si="110"/>
        <v/>
      </c>
      <c r="AE268" s="10" t="str">
        <f t="shared" si="111"/>
        <v/>
      </c>
      <c r="AF268" s="10" t="str">
        <f t="shared" si="116"/>
        <v/>
      </c>
      <c r="AG268" s="10" t="str">
        <f t="shared" si="117"/>
        <v/>
      </c>
      <c r="AH268" s="10" t="str">
        <f t="shared" si="118"/>
        <v/>
      </c>
      <c r="AI268" s="10" t="str">
        <f t="shared" si="112"/>
        <v/>
      </c>
      <c r="AJ268" s="10" t="str">
        <f t="shared" si="119"/>
        <v/>
      </c>
    </row>
    <row r="269" spans="1:36" ht="22.5" customHeight="1" x14ac:dyDescent="0.2">
      <c r="A269" s="94">
        <v>260</v>
      </c>
      <c r="B269" s="114"/>
      <c r="C269" s="101"/>
      <c r="D269" s="101"/>
      <c r="E269" s="102"/>
      <c r="F269" s="80"/>
      <c r="G269" s="81"/>
      <c r="H269" s="81"/>
      <c r="I269" s="81"/>
      <c r="J269" s="80"/>
      <c r="K269" s="81"/>
      <c r="L269" s="3"/>
      <c r="M269" s="10" t="str">
        <f t="shared" si="113"/>
        <v/>
      </c>
      <c r="N269" s="10" t="str">
        <f t="shared" si="114"/>
        <v/>
      </c>
      <c r="O269" s="10" t="str">
        <f t="shared" si="96"/>
        <v/>
      </c>
      <c r="P269" s="10" t="str">
        <f t="shared" si="97"/>
        <v/>
      </c>
      <c r="Q269" s="10" t="str">
        <f t="shared" si="98"/>
        <v/>
      </c>
      <c r="R269" s="1" t="str">
        <f t="shared" si="99"/>
        <v/>
      </c>
      <c r="S269" s="1" t="str">
        <f t="shared" si="100"/>
        <v/>
      </c>
      <c r="T269" s="1" t="str">
        <f t="shared" si="101"/>
        <v/>
      </c>
      <c r="U269" s="1" t="str">
        <f t="shared" si="102"/>
        <v/>
      </c>
      <c r="V269" t="str">
        <f t="shared" si="103"/>
        <v/>
      </c>
      <c r="W269" s="10" t="str">
        <f t="shared" si="104"/>
        <v/>
      </c>
      <c r="X269" s="10" t="str">
        <f t="shared" si="105"/>
        <v/>
      </c>
      <c r="Y269" s="10" t="str">
        <f t="shared" si="106"/>
        <v/>
      </c>
      <c r="Z269" s="10" t="str">
        <f t="shared" si="107"/>
        <v/>
      </c>
      <c r="AA269" s="10" t="str">
        <f t="shared" si="108"/>
        <v/>
      </c>
      <c r="AB269" s="10" t="str">
        <f t="shared" si="109"/>
        <v/>
      </c>
      <c r="AC269" s="10" t="str">
        <f t="shared" si="115"/>
        <v/>
      </c>
      <c r="AD269" s="10" t="str">
        <f t="shared" si="110"/>
        <v/>
      </c>
      <c r="AE269" s="10" t="str">
        <f t="shared" si="111"/>
        <v/>
      </c>
      <c r="AF269" s="10" t="str">
        <f t="shared" si="116"/>
        <v/>
      </c>
      <c r="AG269" s="10" t="str">
        <f t="shared" si="117"/>
        <v/>
      </c>
      <c r="AH269" s="10" t="str">
        <f t="shared" si="118"/>
        <v/>
      </c>
      <c r="AI269" s="10" t="str">
        <f t="shared" si="112"/>
        <v/>
      </c>
      <c r="AJ269" s="10" t="str">
        <f t="shared" si="119"/>
        <v/>
      </c>
    </row>
    <row r="270" spans="1:36" ht="22.5" customHeight="1" x14ac:dyDescent="0.2">
      <c r="A270" s="94">
        <v>261</v>
      </c>
      <c r="B270" s="114"/>
      <c r="C270" s="101"/>
      <c r="D270" s="101"/>
      <c r="E270" s="102"/>
      <c r="F270" s="80"/>
      <c r="G270" s="81"/>
      <c r="H270" s="81"/>
      <c r="I270" s="81"/>
      <c r="J270" s="80"/>
      <c r="K270" s="81"/>
      <c r="L270" s="3"/>
      <c r="M270" s="10" t="str">
        <f t="shared" si="113"/>
        <v/>
      </c>
      <c r="N270" s="10" t="str">
        <f t="shared" si="114"/>
        <v/>
      </c>
      <c r="O270" s="10" t="str">
        <f t="shared" si="96"/>
        <v/>
      </c>
      <c r="P270" s="10" t="str">
        <f t="shared" si="97"/>
        <v/>
      </c>
      <c r="Q270" s="10" t="str">
        <f t="shared" si="98"/>
        <v/>
      </c>
      <c r="R270" s="1" t="str">
        <f t="shared" si="99"/>
        <v/>
      </c>
      <c r="S270" s="1" t="str">
        <f t="shared" si="100"/>
        <v/>
      </c>
      <c r="T270" s="1" t="str">
        <f t="shared" si="101"/>
        <v/>
      </c>
      <c r="U270" s="1" t="str">
        <f t="shared" si="102"/>
        <v/>
      </c>
      <c r="V270" t="str">
        <f t="shared" si="103"/>
        <v/>
      </c>
      <c r="W270" s="10" t="str">
        <f t="shared" si="104"/>
        <v/>
      </c>
      <c r="X270" s="10" t="str">
        <f t="shared" si="105"/>
        <v/>
      </c>
      <c r="Y270" s="10" t="str">
        <f t="shared" si="106"/>
        <v/>
      </c>
      <c r="Z270" s="10" t="str">
        <f t="shared" si="107"/>
        <v/>
      </c>
      <c r="AA270" s="10" t="str">
        <f t="shared" si="108"/>
        <v/>
      </c>
      <c r="AB270" s="10" t="str">
        <f t="shared" si="109"/>
        <v/>
      </c>
      <c r="AC270" s="10" t="str">
        <f t="shared" si="115"/>
        <v/>
      </c>
      <c r="AD270" s="10" t="str">
        <f t="shared" si="110"/>
        <v/>
      </c>
      <c r="AE270" s="10" t="str">
        <f t="shared" si="111"/>
        <v/>
      </c>
      <c r="AF270" s="10" t="str">
        <f t="shared" si="116"/>
        <v/>
      </c>
      <c r="AG270" s="10" t="str">
        <f t="shared" si="117"/>
        <v/>
      </c>
      <c r="AH270" s="10" t="str">
        <f t="shared" si="118"/>
        <v/>
      </c>
      <c r="AI270" s="10" t="str">
        <f t="shared" si="112"/>
        <v/>
      </c>
      <c r="AJ270" s="10" t="str">
        <f t="shared" si="119"/>
        <v/>
      </c>
    </row>
    <row r="271" spans="1:36" ht="22.5" customHeight="1" x14ac:dyDescent="0.2">
      <c r="A271" s="94">
        <v>262</v>
      </c>
      <c r="B271" s="114"/>
      <c r="C271" s="101"/>
      <c r="D271" s="101"/>
      <c r="E271" s="102"/>
      <c r="F271" s="80"/>
      <c r="G271" s="81"/>
      <c r="H271" s="81"/>
      <c r="I271" s="81"/>
      <c r="J271" s="80"/>
      <c r="K271" s="81"/>
      <c r="L271" s="3"/>
      <c r="M271" s="10" t="str">
        <f t="shared" si="113"/>
        <v/>
      </c>
      <c r="N271" s="10" t="str">
        <f t="shared" si="114"/>
        <v/>
      </c>
      <c r="O271" s="10" t="str">
        <f t="shared" si="96"/>
        <v/>
      </c>
      <c r="P271" s="10" t="str">
        <f t="shared" si="97"/>
        <v/>
      </c>
      <c r="Q271" s="10" t="str">
        <f t="shared" si="98"/>
        <v/>
      </c>
      <c r="R271" s="1" t="str">
        <f t="shared" si="99"/>
        <v/>
      </c>
      <c r="S271" s="1" t="str">
        <f t="shared" si="100"/>
        <v/>
      </c>
      <c r="T271" s="1" t="str">
        <f t="shared" si="101"/>
        <v/>
      </c>
      <c r="U271" s="1" t="str">
        <f t="shared" si="102"/>
        <v/>
      </c>
      <c r="V271" t="str">
        <f t="shared" si="103"/>
        <v/>
      </c>
      <c r="W271" s="10" t="str">
        <f t="shared" si="104"/>
        <v/>
      </c>
      <c r="X271" s="10" t="str">
        <f t="shared" si="105"/>
        <v/>
      </c>
      <c r="Y271" s="10" t="str">
        <f t="shared" si="106"/>
        <v/>
      </c>
      <c r="Z271" s="10" t="str">
        <f t="shared" si="107"/>
        <v/>
      </c>
      <c r="AA271" s="10" t="str">
        <f t="shared" si="108"/>
        <v/>
      </c>
      <c r="AB271" s="10" t="str">
        <f t="shared" si="109"/>
        <v/>
      </c>
      <c r="AC271" s="10" t="str">
        <f t="shared" si="115"/>
        <v/>
      </c>
      <c r="AD271" s="10" t="str">
        <f t="shared" si="110"/>
        <v/>
      </c>
      <c r="AE271" s="10" t="str">
        <f t="shared" si="111"/>
        <v/>
      </c>
      <c r="AF271" s="10" t="str">
        <f t="shared" si="116"/>
        <v/>
      </c>
      <c r="AG271" s="10" t="str">
        <f t="shared" si="117"/>
        <v/>
      </c>
      <c r="AH271" s="10" t="str">
        <f t="shared" si="118"/>
        <v/>
      </c>
      <c r="AI271" s="10" t="str">
        <f t="shared" si="112"/>
        <v/>
      </c>
      <c r="AJ271" s="10" t="str">
        <f t="shared" si="119"/>
        <v/>
      </c>
    </row>
    <row r="272" spans="1:36" ht="22.5" customHeight="1" x14ac:dyDescent="0.2">
      <c r="A272" s="94">
        <v>263</v>
      </c>
      <c r="B272" s="114"/>
      <c r="C272" s="101"/>
      <c r="D272" s="101"/>
      <c r="E272" s="102"/>
      <c r="F272" s="80"/>
      <c r="G272" s="81"/>
      <c r="H272" s="81"/>
      <c r="I272" s="81"/>
      <c r="J272" s="80"/>
      <c r="K272" s="81"/>
      <c r="L272" s="3"/>
      <c r="M272" s="10" t="str">
        <f t="shared" si="113"/>
        <v/>
      </c>
      <c r="N272" s="10" t="str">
        <f t="shared" si="114"/>
        <v/>
      </c>
      <c r="O272" s="10" t="str">
        <f t="shared" si="96"/>
        <v/>
      </c>
      <c r="P272" s="10" t="str">
        <f t="shared" si="97"/>
        <v/>
      </c>
      <c r="Q272" s="10" t="str">
        <f t="shared" si="98"/>
        <v/>
      </c>
      <c r="R272" s="1" t="str">
        <f t="shared" si="99"/>
        <v/>
      </c>
      <c r="S272" s="1" t="str">
        <f t="shared" si="100"/>
        <v/>
      </c>
      <c r="T272" s="1" t="str">
        <f t="shared" si="101"/>
        <v/>
      </c>
      <c r="U272" s="1" t="str">
        <f t="shared" si="102"/>
        <v/>
      </c>
      <c r="V272" t="str">
        <f t="shared" si="103"/>
        <v/>
      </c>
      <c r="W272" s="10" t="str">
        <f t="shared" si="104"/>
        <v/>
      </c>
      <c r="X272" s="10" t="str">
        <f t="shared" si="105"/>
        <v/>
      </c>
      <c r="Y272" s="10" t="str">
        <f t="shared" si="106"/>
        <v/>
      </c>
      <c r="Z272" s="10" t="str">
        <f t="shared" si="107"/>
        <v/>
      </c>
      <c r="AA272" s="10" t="str">
        <f t="shared" si="108"/>
        <v/>
      </c>
      <c r="AB272" s="10" t="str">
        <f t="shared" si="109"/>
        <v/>
      </c>
      <c r="AC272" s="10" t="str">
        <f t="shared" si="115"/>
        <v/>
      </c>
      <c r="AD272" s="10" t="str">
        <f t="shared" si="110"/>
        <v/>
      </c>
      <c r="AE272" s="10" t="str">
        <f t="shared" si="111"/>
        <v/>
      </c>
      <c r="AF272" s="10" t="str">
        <f t="shared" si="116"/>
        <v/>
      </c>
      <c r="AG272" s="10" t="str">
        <f t="shared" si="117"/>
        <v/>
      </c>
      <c r="AH272" s="10" t="str">
        <f t="shared" si="118"/>
        <v/>
      </c>
      <c r="AI272" s="10" t="str">
        <f t="shared" si="112"/>
        <v/>
      </c>
      <c r="AJ272" s="10" t="str">
        <f t="shared" si="119"/>
        <v/>
      </c>
    </row>
    <row r="273" spans="1:36" ht="22.5" customHeight="1" x14ac:dyDescent="0.2">
      <c r="A273" s="94">
        <v>264</v>
      </c>
      <c r="B273" s="114"/>
      <c r="C273" s="101"/>
      <c r="D273" s="101"/>
      <c r="E273" s="102"/>
      <c r="F273" s="80"/>
      <c r="G273" s="81"/>
      <c r="H273" s="81"/>
      <c r="I273" s="81"/>
      <c r="J273" s="80"/>
      <c r="K273" s="81"/>
      <c r="L273" s="3"/>
      <c r="M273" s="10" t="str">
        <f t="shared" si="113"/>
        <v/>
      </c>
      <c r="N273" s="10" t="str">
        <f t="shared" si="114"/>
        <v/>
      </c>
      <c r="O273" s="10" t="str">
        <f t="shared" si="96"/>
        <v/>
      </c>
      <c r="P273" s="10" t="str">
        <f t="shared" si="97"/>
        <v/>
      </c>
      <c r="Q273" s="10" t="str">
        <f t="shared" si="98"/>
        <v/>
      </c>
      <c r="R273" s="1" t="str">
        <f t="shared" si="99"/>
        <v/>
      </c>
      <c r="S273" s="1" t="str">
        <f t="shared" si="100"/>
        <v/>
      </c>
      <c r="T273" s="1" t="str">
        <f t="shared" si="101"/>
        <v/>
      </c>
      <c r="U273" s="1" t="str">
        <f t="shared" si="102"/>
        <v/>
      </c>
      <c r="V273" t="str">
        <f t="shared" si="103"/>
        <v/>
      </c>
      <c r="W273" s="10" t="str">
        <f t="shared" si="104"/>
        <v/>
      </c>
      <c r="X273" s="10" t="str">
        <f t="shared" si="105"/>
        <v/>
      </c>
      <c r="Y273" s="10" t="str">
        <f t="shared" si="106"/>
        <v/>
      </c>
      <c r="Z273" s="10" t="str">
        <f t="shared" si="107"/>
        <v/>
      </c>
      <c r="AA273" s="10" t="str">
        <f t="shared" si="108"/>
        <v/>
      </c>
      <c r="AB273" s="10" t="str">
        <f t="shared" si="109"/>
        <v/>
      </c>
      <c r="AC273" s="10" t="str">
        <f t="shared" si="115"/>
        <v/>
      </c>
      <c r="AD273" s="10" t="str">
        <f t="shared" si="110"/>
        <v/>
      </c>
      <c r="AE273" s="10" t="str">
        <f t="shared" si="111"/>
        <v/>
      </c>
      <c r="AF273" s="10" t="str">
        <f t="shared" si="116"/>
        <v/>
      </c>
      <c r="AG273" s="10" t="str">
        <f t="shared" si="117"/>
        <v/>
      </c>
      <c r="AH273" s="10" t="str">
        <f t="shared" si="118"/>
        <v/>
      </c>
      <c r="AI273" s="10" t="str">
        <f t="shared" si="112"/>
        <v/>
      </c>
      <c r="AJ273" s="10" t="str">
        <f t="shared" si="119"/>
        <v/>
      </c>
    </row>
    <row r="274" spans="1:36" ht="22.5" customHeight="1" x14ac:dyDescent="0.2">
      <c r="A274" s="94">
        <v>265</v>
      </c>
      <c r="B274" s="114"/>
      <c r="C274" s="101"/>
      <c r="D274" s="101"/>
      <c r="E274" s="102"/>
      <c r="F274" s="80"/>
      <c r="G274" s="81"/>
      <c r="H274" s="81"/>
      <c r="I274" s="81"/>
      <c r="J274" s="80"/>
      <c r="K274" s="81"/>
      <c r="L274" s="3"/>
      <c r="M274" s="10" t="str">
        <f t="shared" si="113"/>
        <v/>
      </c>
      <c r="N274" s="10" t="str">
        <f t="shared" si="114"/>
        <v/>
      </c>
      <c r="O274" s="10" t="str">
        <f t="shared" si="96"/>
        <v/>
      </c>
      <c r="P274" s="10" t="str">
        <f t="shared" si="97"/>
        <v/>
      </c>
      <c r="Q274" s="10" t="str">
        <f t="shared" si="98"/>
        <v/>
      </c>
      <c r="R274" s="1" t="str">
        <f t="shared" si="99"/>
        <v/>
      </c>
      <c r="S274" s="1" t="str">
        <f t="shared" si="100"/>
        <v/>
      </c>
      <c r="T274" s="1" t="str">
        <f t="shared" si="101"/>
        <v/>
      </c>
      <c r="U274" s="1" t="str">
        <f t="shared" si="102"/>
        <v/>
      </c>
      <c r="V274" t="str">
        <f t="shared" si="103"/>
        <v/>
      </c>
      <c r="W274" s="10" t="str">
        <f t="shared" si="104"/>
        <v/>
      </c>
      <c r="X274" s="10" t="str">
        <f t="shared" si="105"/>
        <v/>
      </c>
      <c r="Y274" s="10" t="str">
        <f t="shared" si="106"/>
        <v/>
      </c>
      <c r="Z274" s="10" t="str">
        <f t="shared" si="107"/>
        <v/>
      </c>
      <c r="AA274" s="10" t="str">
        <f t="shared" si="108"/>
        <v/>
      </c>
      <c r="AB274" s="10" t="str">
        <f t="shared" si="109"/>
        <v/>
      </c>
      <c r="AC274" s="10" t="str">
        <f t="shared" si="115"/>
        <v/>
      </c>
      <c r="AD274" s="10" t="str">
        <f t="shared" si="110"/>
        <v/>
      </c>
      <c r="AE274" s="10" t="str">
        <f t="shared" si="111"/>
        <v/>
      </c>
      <c r="AF274" s="10" t="str">
        <f t="shared" si="116"/>
        <v/>
      </c>
      <c r="AG274" s="10" t="str">
        <f t="shared" si="117"/>
        <v/>
      </c>
      <c r="AH274" s="10" t="str">
        <f t="shared" si="118"/>
        <v/>
      </c>
      <c r="AI274" s="10" t="str">
        <f t="shared" si="112"/>
        <v/>
      </c>
      <c r="AJ274" s="10" t="str">
        <f t="shared" si="119"/>
        <v/>
      </c>
    </row>
    <row r="275" spans="1:36" ht="22.5" customHeight="1" x14ac:dyDescent="0.2">
      <c r="A275" s="94">
        <v>266</v>
      </c>
      <c r="B275" s="114"/>
      <c r="C275" s="101"/>
      <c r="D275" s="101"/>
      <c r="E275" s="102"/>
      <c r="F275" s="80"/>
      <c r="G275" s="81"/>
      <c r="H275" s="81"/>
      <c r="I275" s="81"/>
      <c r="J275" s="80"/>
      <c r="K275" s="81"/>
      <c r="L275" s="3"/>
      <c r="M275" s="10" t="str">
        <f t="shared" si="113"/>
        <v/>
      </c>
      <c r="N275" s="10" t="str">
        <f t="shared" si="114"/>
        <v/>
      </c>
      <c r="O275" s="10" t="str">
        <f t="shared" si="96"/>
        <v/>
      </c>
      <c r="P275" s="10" t="str">
        <f t="shared" si="97"/>
        <v/>
      </c>
      <c r="Q275" s="10" t="str">
        <f t="shared" si="98"/>
        <v/>
      </c>
      <c r="R275" s="1" t="str">
        <f t="shared" si="99"/>
        <v/>
      </c>
      <c r="S275" s="1" t="str">
        <f t="shared" si="100"/>
        <v/>
      </c>
      <c r="T275" s="1" t="str">
        <f t="shared" si="101"/>
        <v/>
      </c>
      <c r="U275" s="1" t="str">
        <f t="shared" si="102"/>
        <v/>
      </c>
      <c r="V275" t="str">
        <f t="shared" si="103"/>
        <v/>
      </c>
      <c r="W275" s="10" t="str">
        <f t="shared" si="104"/>
        <v/>
      </c>
      <c r="X275" s="10" t="str">
        <f t="shared" si="105"/>
        <v/>
      </c>
      <c r="Y275" s="10" t="str">
        <f t="shared" si="106"/>
        <v/>
      </c>
      <c r="Z275" s="10" t="str">
        <f t="shared" si="107"/>
        <v/>
      </c>
      <c r="AA275" s="10" t="str">
        <f t="shared" si="108"/>
        <v/>
      </c>
      <c r="AB275" s="10" t="str">
        <f t="shared" si="109"/>
        <v/>
      </c>
      <c r="AC275" s="10" t="str">
        <f t="shared" si="115"/>
        <v/>
      </c>
      <c r="AD275" s="10" t="str">
        <f t="shared" si="110"/>
        <v/>
      </c>
      <c r="AE275" s="10" t="str">
        <f t="shared" si="111"/>
        <v/>
      </c>
      <c r="AF275" s="10" t="str">
        <f t="shared" si="116"/>
        <v/>
      </c>
      <c r="AG275" s="10" t="str">
        <f t="shared" si="117"/>
        <v/>
      </c>
      <c r="AH275" s="10" t="str">
        <f t="shared" si="118"/>
        <v/>
      </c>
      <c r="AI275" s="10" t="str">
        <f t="shared" si="112"/>
        <v/>
      </c>
      <c r="AJ275" s="10" t="str">
        <f t="shared" si="119"/>
        <v/>
      </c>
    </row>
    <row r="276" spans="1:36" ht="22.5" customHeight="1" x14ac:dyDescent="0.2">
      <c r="A276" s="94">
        <v>267</v>
      </c>
      <c r="B276" s="114"/>
      <c r="C276" s="101"/>
      <c r="D276" s="101"/>
      <c r="E276" s="102"/>
      <c r="F276" s="80"/>
      <c r="G276" s="81"/>
      <c r="H276" s="81"/>
      <c r="I276" s="81"/>
      <c r="J276" s="80"/>
      <c r="K276" s="81"/>
      <c r="L276" s="3"/>
      <c r="M276" s="10" t="str">
        <f t="shared" si="113"/>
        <v/>
      </c>
      <c r="N276" s="10" t="str">
        <f t="shared" si="114"/>
        <v/>
      </c>
      <c r="O276" s="10" t="str">
        <f t="shared" si="96"/>
        <v/>
      </c>
      <c r="P276" s="10" t="str">
        <f t="shared" si="97"/>
        <v/>
      </c>
      <c r="Q276" s="10" t="str">
        <f t="shared" si="98"/>
        <v/>
      </c>
      <c r="R276" s="1" t="str">
        <f t="shared" si="99"/>
        <v/>
      </c>
      <c r="S276" s="1" t="str">
        <f t="shared" si="100"/>
        <v/>
      </c>
      <c r="T276" s="1" t="str">
        <f t="shared" si="101"/>
        <v/>
      </c>
      <c r="U276" s="1" t="str">
        <f t="shared" si="102"/>
        <v/>
      </c>
      <c r="V276" t="str">
        <f t="shared" si="103"/>
        <v/>
      </c>
      <c r="W276" s="10" t="str">
        <f t="shared" si="104"/>
        <v/>
      </c>
      <c r="X276" s="10" t="str">
        <f t="shared" si="105"/>
        <v/>
      </c>
      <c r="Y276" s="10" t="str">
        <f t="shared" si="106"/>
        <v/>
      </c>
      <c r="Z276" s="10" t="str">
        <f t="shared" si="107"/>
        <v/>
      </c>
      <c r="AA276" s="10" t="str">
        <f t="shared" si="108"/>
        <v/>
      </c>
      <c r="AB276" s="10" t="str">
        <f t="shared" si="109"/>
        <v/>
      </c>
      <c r="AC276" s="10" t="str">
        <f t="shared" si="115"/>
        <v/>
      </c>
      <c r="AD276" s="10" t="str">
        <f t="shared" si="110"/>
        <v/>
      </c>
      <c r="AE276" s="10" t="str">
        <f t="shared" si="111"/>
        <v/>
      </c>
      <c r="AF276" s="10" t="str">
        <f t="shared" si="116"/>
        <v/>
      </c>
      <c r="AG276" s="10" t="str">
        <f t="shared" si="117"/>
        <v/>
      </c>
      <c r="AH276" s="10" t="str">
        <f t="shared" si="118"/>
        <v/>
      </c>
      <c r="AI276" s="10" t="str">
        <f t="shared" si="112"/>
        <v/>
      </c>
      <c r="AJ276" s="10" t="str">
        <f t="shared" si="119"/>
        <v/>
      </c>
    </row>
    <row r="277" spans="1:36" ht="22.5" customHeight="1" x14ac:dyDescent="0.2">
      <c r="A277" s="94">
        <v>268</v>
      </c>
      <c r="B277" s="114"/>
      <c r="C277" s="101"/>
      <c r="D277" s="101"/>
      <c r="E277" s="102"/>
      <c r="F277" s="80"/>
      <c r="G277" s="81"/>
      <c r="H277" s="81"/>
      <c r="I277" s="81"/>
      <c r="J277" s="80"/>
      <c r="K277" s="81"/>
      <c r="L277" s="3"/>
      <c r="M277" s="10" t="str">
        <f t="shared" si="113"/>
        <v/>
      </c>
      <c r="N277" s="10" t="str">
        <f t="shared" si="114"/>
        <v/>
      </c>
      <c r="O277" s="10" t="str">
        <f t="shared" si="96"/>
        <v/>
      </c>
      <c r="P277" s="10" t="str">
        <f t="shared" si="97"/>
        <v/>
      </c>
      <c r="Q277" s="10" t="str">
        <f t="shared" si="98"/>
        <v/>
      </c>
      <c r="R277" s="1" t="str">
        <f t="shared" si="99"/>
        <v/>
      </c>
      <c r="S277" s="1" t="str">
        <f t="shared" si="100"/>
        <v/>
      </c>
      <c r="T277" s="1" t="str">
        <f t="shared" si="101"/>
        <v/>
      </c>
      <c r="U277" s="1" t="str">
        <f t="shared" si="102"/>
        <v/>
      </c>
      <c r="V277" t="str">
        <f t="shared" si="103"/>
        <v/>
      </c>
      <c r="W277" s="10" t="str">
        <f t="shared" si="104"/>
        <v/>
      </c>
      <c r="X277" s="10" t="str">
        <f t="shared" si="105"/>
        <v/>
      </c>
      <c r="Y277" s="10" t="str">
        <f t="shared" si="106"/>
        <v/>
      </c>
      <c r="Z277" s="10" t="str">
        <f t="shared" si="107"/>
        <v/>
      </c>
      <c r="AA277" s="10" t="str">
        <f t="shared" si="108"/>
        <v/>
      </c>
      <c r="AB277" s="10" t="str">
        <f t="shared" si="109"/>
        <v/>
      </c>
      <c r="AC277" s="10" t="str">
        <f t="shared" si="115"/>
        <v/>
      </c>
      <c r="AD277" s="10" t="str">
        <f t="shared" si="110"/>
        <v/>
      </c>
      <c r="AE277" s="10" t="str">
        <f t="shared" si="111"/>
        <v/>
      </c>
      <c r="AF277" s="10" t="str">
        <f t="shared" si="116"/>
        <v/>
      </c>
      <c r="AG277" s="10" t="str">
        <f t="shared" si="117"/>
        <v/>
      </c>
      <c r="AH277" s="10" t="str">
        <f t="shared" si="118"/>
        <v/>
      </c>
      <c r="AI277" s="10" t="str">
        <f t="shared" si="112"/>
        <v/>
      </c>
      <c r="AJ277" s="10" t="str">
        <f t="shared" si="119"/>
        <v/>
      </c>
    </row>
    <row r="278" spans="1:36" ht="22.5" customHeight="1" x14ac:dyDescent="0.2">
      <c r="A278" s="94">
        <v>269</v>
      </c>
      <c r="B278" s="114"/>
      <c r="C278" s="101"/>
      <c r="D278" s="101"/>
      <c r="E278" s="102"/>
      <c r="F278" s="80"/>
      <c r="G278" s="81"/>
      <c r="H278" s="81"/>
      <c r="I278" s="81"/>
      <c r="J278" s="80"/>
      <c r="K278" s="81"/>
      <c r="L278" s="3"/>
      <c r="M278" s="10" t="str">
        <f t="shared" si="113"/>
        <v/>
      </c>
      <c r="N278" s="10" t="str">
        <f t="shared" si="114"/>
        <v/>
      </c>
      <c r="O278" s="10" t="str">
        <f t="shared" si="96"/>
        <v/>
      </c>
      <c r="P278" s="10" t="str">
        <f t="shared" si="97"/>
        <v/>
      </c>
      <c r="Q278" s="10" t="str">
        <f t="shared" si="98"/>
        <v/>
      </c>
      <c r="R278" s="1" t="str">
        <f t="shared" si="99"/>
        <v/>
      </c>
      <c r="S278" s="1" t="str">
        <f t="shared" si="100"/>
        <v/>
      </c>
      <c r="T278" s="1" t="str">
        <f t="shared" si="101"/>
        <v/>
      </c>
      <c r="U278" s="1" t="str">
        <f t="shared" si="102"/>
        <v/>
      </c>
      <c r="V278" t="str">
        <f t="shared" si="103"/>
        <v/>
      </c>
      <c r="W278" s="10" t="str">
        <f t="shared" si="104"/>
        <v/>
      </c>
      <c r="X278" s="10" t="str">
        <f t="shared" si="105"/>
        <v/>
      </c>
      <c r="Y278" s="10" t="str">
        <f t="shared" si="106"/>
        <v/>
      </c>
      <c r="Z278" s="10" t="str">
        <f t="shared" si="107"/>
        <v/>
      </c>
      <c r="AA278" s="10" t="str">
        <f t="shared" si="108"/>
        <v/>
      </c>
      <c r="AB278" s="10" t="str">
        <f t="shared" si="109"/>
        <v/>
      </c>
      <c r="AC278" s="10" t="str">
        <f t="shared" si="115"/>
        <v/>
      </c>
      <c r="AD278" s="10" t="str">
        <f t="shared" si="110"/>
        <v/>
      </c>
      <c r="AE278" s="10" t="str">
        <f t="shared" si="111"/>
        <v/>
      </c>
      <c r="AF278" s="10" t="str">
        <f t="shared" si="116"/>
        <v/>
      </c>
      <c r="AG278" s="10" t="str">
        <f t="shared" si="117"/>
        <v/>
      </c>
      <c r="AH278" s="10" t="str">
        <f t="shared" si="118"/>
        <v/>
      </c>
      <c r="AI278" s="10" t="str">
        <f t="shared" si="112"/>
        <v/>
      </c>
      <c r="AJ278" s="10" t="str">
        <f t="shared" si="119"/>
        <v/>
      </c>
    </row>
    <row r="279" spans="1:36" ht="22.5" customHeight="1" x14ac:dyDescent="0.2">
      <c r="A279" s="94">
        <v>270</v>
      </c>
      <c r="B279" s="114"/>
      <c r="C279" s="101"/>
      <c r="D279" s="101"/>
      <c r="E279" s="102"/>
      <c r="F279" s="80"/>
      <c r="G279" s="81"/>
      <c r="H279" s="81"/>
      <c r="I279" s="81"/>
      <c r="J279" s="80"/>
      <c r="K279" s="81"/>
      <c r="L279" s="3"/>
      <c r="M279" s="10" t="str">
        <f t="shared" si="113"/>
        <v/>
      </c>
      <c r="N279" s="10" t="str">
        <f t="shared" si="114"/>
        <v/>
      </c>
      <c r="O279" s="10" t="str">
        <f t="shared" si="96"/>
        <v/>
      </c>
      <c r="P279" s="10" t="str">
        <f t="shared" si="97"/>
        <v/>
      </c>
      <c r="Q279" s="10" t="str">
        <f t="shared" si="98"/>
        <v/>
      </c>
      <c r="R279" s="1" t="str">
        <f t="shared" si="99"/>
        <v/>
      </c>
      <c r="S279" s="1" t="str">
        <f t="shared" si="100"/>
        <v/>
      </c>
      <c r="T279" s="1" t="str">
        <f t="shared" si="101"/>
        <v/>
      </c>
      <c r="U279" s="1" t="str">
        <f t="shared" si="102"/>
        <v/>
      </c>
      <c r="V279" t="str">
        <f t="shared" si="103"/>
        <v/>
      </c>
      <c r="W279" s="10" t="str">
        <f t="shared" si="104"/>
        <v/>
      </c>
      <c r="X279" s="10" t="str">
        <f t="shared" si="105"/>
        <v/>
      </c>
      <c r="Y279" s="10" t="str">
        <f t="shared" si="106"/>
        <v/>
      </c>
      <c r="Z279" s="10" t="str">
        <f t="shared" si="107"/>
        <v/>
      </c>
      <c r="AA279" s="10" t="str">
        <f t="shared" si="108"/>
        <v/>
      </c>
      <c r="AB279" s="10" t="str">
        <f t="shared" si="109"/>
        <v/>
      </c>
      <c r="AC279" s="10" t="str">
        <f t="shared" si="115"/>
        <v/>
      </c>
      <c r="AD279" s="10" t="str">
        <f t="shared" si="110"/>
        <v/>
      </c>
      <c r="AE279" s="10" t="str">
        <f t="shared" si="111"/>
        <v/>
      </c>
      <c r="AF279" s="10" t="str">
        <f t="shared" si="116"/>
        <v/>
      </c>
      <c r="AG279" s="10" t="str">
        <f t="shared" si="117"/>
        <v/>
      </c>
      <c r="AH279" s="10" t="str">
        <f t="shared" si="118"/>
        <v/>
      </c>
      <c r="AI279" s="10" t="str">
        <f t="shared" si="112"/>
        <v/>
      </c>
      <c r="AJ279" s="10" t="str">
        <f t="shared" si="119"/>
        <v/>
      </c>
    </row>
    <row r="280" spans="1:36" ht="22.5" customHeight="1" x14ac:dyDescent="0.2">
      <c r="A280" s="94">
        <v>271</v>
      </c>
      <c r="B280" s="114"/>
      <c r="C280" s="101"/>
      <c r="D280" s="101"/>
      <c r="E280" s="102"/>
      <c r="F280" s="80"/>
      <c r="G280" s="81"/>
      <c r="H280" s="81"/>
      <c r="I280" s="81"/>
      <c r="J280" s="80"/>
      <c r="K280" s="81"/>
      <c r="L280" s="3"/>
      <c r="M280" s="10" t="str">
        <f t="shared" si="113"/>
        <v/>
      </c>
      <c r="N280" s="10" t="str">
        <f t="shared" si="114"/>
        <v/>
      </c>
      <c r="O280" s="10" t="str">
        <f t="shared" si="96"/>
        <v/>
      </c>
      <c r="P280" s="10" t="str">
        <f t="shared" si="97"/>
        <v/>
      </c>
      <c r="Q280" s="10" t="str">
        <f t="shared" si="98"/>
        <v/>
      </c>
      <c r="R280" s="1" t="str">
        <f t="shared" si="99"/>
        <v/>
      </c>
      <c r="S280" s="1" t="str">
        <f t="shared" si="100"/>
        <v/>
      </c>
      <c r="T280" s="1" t="str">
        <f t="shared" si="101"/>
        <v/>
      </c>
      <c r="U280" s="1" t="str">
        <f t="shared" si="102"/>
        <v/>
      </c>
      <c r="V280" t="str">
        <f t="shared" si="103"/>
        <v/>
      </c>
      <c r="W280" s="10" t="str">
        <f t="shared" si="104"/>
        <v/>
      </c>
      <c r="X280" s="10" t="str">
        <f t="shared" si="105"/>
        <v/>
      </c>
      <c r="Y280" s="10" t="str">
        <f t="shared" si="106"/>
        <v/>
      </c>
      <c r="Z280" s="10" t="str">
        <f t="shared" si="107"/>
        <v/>
      </c>
      <c r="AA280" s="10" t="str">
        <f t="shared" si="108"/>
        <v/>
      </c>
      <c r="AB280" s="10" t="str">
        <f t="shared" si="109"/>
        <v/>
      </c>
      <c r="AC280" s="10" t="str">
        <f t="shared" si="115"/>
        <v/>
      </c>
      <c r="AD280" s="10" t="str">
        <f t="shared" si="110"/>
        <v/>
      </c>
      <c r="AE280" s="10" t="str">
        <f t="shared" si="111"/>
        <v/>
      </c>
      <c r="AF280" s="10" t="str">
        <f t="shared" si="116"/>
        <v/>
      </c>
      <c r="AG280" s="10" t="str">
        <f t="shared" si="117"/>
        <v/>
      </c>
      <c r="AH280" s="10" t="str">
        <f t="shared" si="118"/>
        <v/>
      </c>
      <c r="AI280" s="10" t="str">
        <f t="shared" si="112"/>
        <v/>
      </c>
      <c r="AJ280" s="10" t="str">
        <f t="shared" si="119"/>
        <v/>
      </c>
    </row>
    <row r="281" spans="1:36" ht="22.5" customHeight="1" x14ac:dyDescent="0.2">
      <c r="A281" s="94">
        <v>272</v>
      </c>
      <c r="B281" s="114"/>
      <c r="C281" s="101"/>
      <c r="D281" s="101"/>
      <c r="E281" s="102"/>
      <c r="F281" s="80"/>
      <c r="G281" s="81"/>
      <c r="H281" s="81"/>
      <c r="I281" s="81"/>
      <c r="J281" s="80"/>
      <c r="K281" s="81"/>
      <c r="L281" s="3"/>
      <c r="M281" s="10" t="str">
        <f t="shared" si="113"/>
        <v/>
      </c>
      <c r="N281" s="10" t="str">
        <f t="shared" si="114"/>
        <v/>
      </c>
      <c r="O281" s="10" t="str">
        <f t="shared" si="96"/>
        <v/>
      </c>
      <c r="P281" s="10" t="str">
        <f t="shared" si="97"/>
        <v/>
      </c>
      <c r="Q281" s="10" t="str">
        <f t="shared" si="98"/>
        <v/>
      </c>
      <c r="R281" s="1" t="str">
        <f t="shared" si="99"/>
        <v/>
      </c>
      <c r="S281" s="1" t="str">
        <f t="shared" si="100"/>
        <v/>
      </c>
      <c r="T281" s="1" t="str">
        <f t="shared" si="101"/>
        <v/>
      </c>
      <c r="U281" s="1" t="str">
        <f t="shared" si="102"/>
        <v/>
      </c>
      <c r="V281" t="str">
        <f t="shared" si="103"/>
        <v/>
      </c>
      <c r="W281" s="10" t="str">
        <f t="shared" si="104"/>
        <v/>
      </c>
      <c r="X281" s="10" t="str">
        <f t="shared" si="105"/>
        <v/>
      </c>
      <c r="Y281" s="10" t="str">
        <f t="shared" si="106"/>
        <v/>
      </c>
      <c r="Z281" s="10" t="str">
        <f t="shared" si="107"/>
        <v/>
      </c>
      <c r="AA281" s="10" t="str">
        <f t="shared" si="108"/>
        <v/>
      </c>
      <c r="AB281" s="10" t="str">
        <f t="shared" si="109"/>
        <v/>
      </c>
      <c r="AC281" s="10" t="str">
        <f t="shared" si="115"/>
        <v/>
      </c>
      <c r="AD281" s="10" t="str">
        <f t="shared" si="110"/>
        <v/>
      </c>
      <c r="AE281" s="10" t="str">
        <f t="shared" si="111"/>
        <v/>
      </c>
      <c r="AF281" s="10" t="str">
        <f t="shared" si="116"/>
        <v/>
      </c>
      <c r="AG281" s="10" t="str">
        <f t="shared" si="117"/>
        <v/>
      </c>
      <c r="AH281" s="10" t="str">
        <f t="shared" si="118"/>
        <v/>
      </c>
      <c r="AI281" s="10" t="str">
        <f t="shared" si="112"/>
        <v/>
      </c>
      <c r="AJ281" s="10" t="str">
        <f t="shared" si="119"/>
        <v/>
      </c>
    </row>
    <row r="282" spans="1:36" ht="22.5" customHeight="1" x14ac:dyDescent="0.2">
      <c r="A282" s="94">
        <v>273</v>
      </c>
      <c r="B282" s="114"/>
      <c r="C282" s="101"/>
      <c r="D282" s="101"/>
      <c r="E282" s="102"/>
      <c r="F282" s="80"/>
      <c r="G282" s="81"/>
      <c r="H282" s="81"/>
      <c r="I282" s="81"/>
      <c r="J282" s="80"/>
      <c r="K282" s="81"/>
      <c r="L282" s="3"/>
      <c r="M282" s="10" t="str">
        <f t="shared" si="113"/>
        <v/>
      </c>
      <c r="N282" s="10" t="str">
        <f t="shared" si="114"/>
        <v/>
      </c>
      <c r="O282" s="10" t="str">
        <f t="shared" si="96"/>
        <v/>
      </c>
      <c r="P282" s="10" t="str">
        <f t="shared" si="97"/>
        <v/>
      </c>
      <c r="Q282" s="10" t="str">
        <f t="shared" si="98"/>
        <v/>
      </c>
      <c r="R282" s="1" t="str">
        <f t="shared" si="99"/>
        <v/>
      </c>
      <c r="S282" s="1" t="str">
        <f t="shared" si="100"/>
        <v/>
      </c>
      <c r="T282" s="1" t="str">
        <f t="shared" si="101"/>
        <v/>
      </c>
      <c r="U282" s="1" t="str">
        <f t="shared" si="102"/>
        <v/>
      </c>
      <c r="V282" t="str">
        <f t="shared" si="103"/>
        <v/>
      </c>
      <c r="W282" s="10" t="str">
        <f t="shared" si="104"/>
        <v/>
      </c>
      <c r="X282" s="10" t="str">
        <f t="shared" si="105"/>
        <v/>
      </c>
      <c r="Y282" s="10" t="str">
        <f t="shared" si="106"/>
        <v/>
      </c>
      <c r="Z282" s="10" t="str">
        <f t="shared" si="107"/>
        <v/>
      </c>
      <c r="AA282" s="10" t="str">
        <f t="shared" si="108"/>
        <v/>
      </c>
      <c r="AB282" s="10" t="str">
        <f t="shared" si="109"/>
        <v/>
      </c>
      <c r="AC282" s="10" t="str">
        <f t="shared" si="115"/>
        <v/>
      </c>
      <c r="AD282" s="10" t="str">
        <f t="shared" si="110"/>
        <v/>
      </c>
      <c r="AE282" s="10" t="str">
        <f t="shared" si="111"/>
        <v/>
      </c>
      <c r="AF282" s="10" t="str">
        <f t="shared" si="116"/>
        <v/>
      </c>
      <c r="AG282" s="10" t="str">
        <f t="shared" si="117"/>
        <v/>
      </c>
      <c r="AH282" s="10" t="str">
        <f t="shared" si="118"/>
        <v/>
      </c>
      <c r="AI282" s="10" t="str">
        <f t="shared" si="112"/>
        <v/>
      </c>
      <c r="AJ282" s="10" t="str">
        <f t="shared" si="119"/>
        <v/>
      </c>
    </row>
    <row r="283" spans="1:36" ht="22.5" customHeight="1" x14ac:dyDescent="0.2">
      <c r="A283" s="94">
        <v>274</v>
      </c>
      <c r="B283" s="114"/>
      <c r="C283" s="101"/>
      <c r="D283" s="101"/>
      <c r="E283" s="102"/>
      <c r="F283" s="80"/>
      <c r="G283" s="81"/>
      <c r="H283" s="81"/>
      <c r="I283" s="81"/>
      <c r="J283" s="80"/>
      <c r="K283" s="81"/>
      <c r="L283" s="3"/>
      <c r="M283" s="10" t="str">
        <f t="shared" si="113"/>
        <v/>
      </c>
      <c r="N283" s="10" t="str">
        <f t="shared" si="114"/>
        <v/>
      </c>
      <c r="O283" s="10" t="str">
        <f t="shared" si="96"/>
        <v/>
      </c>
      <c r="P283" s="10" t="str">
        <f t="shared" si="97"/>
        <v/>
      </c>
      <c r="Q283" s="10" t="str">
        <f t="shared" si="98"/>
        <v/>
      </c>
      <c r="R283" s="1" t="str">
        <f t="shared" si="99"/>
        <v/>
      </c>
      <c r="S283" s="1" t="str">
        <f t="shared" si="100"/>
        <v/>
      </c>
      <c r="T283" s="1" t="str">
        <f t="shared" si="101"/>
        <v/>
      </c>
      <c r="U283" s="1" t="str">
        <f t="shared" si="102"/>
        <v/>
      </c>
      <c r="V283" t="str">
        <f t="shared" si="103"/>
        <v/>
      </c>
      <c r="W283" s="10" t="str">
        <f t="shared" si="104"/>
        <v/>
      </c>
      <c r="X283" s="10" t="str">
        <f t="shared" si="105"/>
        <v/>
      </c>
      <c r="Y283" s="10" t="str">
        <f t="shared" si="106"/>
        <v/>
      </c>
      <c r="Z283" s="10" t="str">
        <f t="shared" si="107"/>
        <v/>
      </c>
      <c r="AA283" s="10" t="str">
        <f t="shared" si="108"/>
        <v/>
      </c>
      <c r="AB283" s="10" t="str">
        <f t="shared" si="109"/>
        <v/>
      </c>
      <c r="AC283" s="10" t="str">
        <f t="shared" si="115"/>
        <v/>
      </c>
      <c r="AD283" s="10" t="str">
        <f t="shared" si="110"/>
        <v/>
      </c>
      <c r="AE283" s="10" t="str">
        <f t="shared" si="111"/>
        <v/>
      </c>
      <c r="AF283" s="10" t="str">
        <f t="shared" si="116"/>
        <v/>
      </c>
      <c r="AG283" s="10" t="str">
        <f t="shared" si="117"/>
        <v/>
      </c>
      <c r="AH283" s="10" t="str">
        <f t="shared" si="118"/>
        <v/>
      </c>
      <c r="AI283" s="10" t="str">
        <f t="shared" si="112"/>
        <v/>
      </c>
      <c r="AJ283" s="10" t="str">
        <f t="shared" si="119"/>
        <v/>
      </c>
    </row>
    <row r="284" spans="1:36" ht="22.5" customHeight="1" x14ac:dyDescent="0.2">
      <c r="A284" s="94">
        <v>275</v>
      </c>
      <c r="B284" s="114"/>
      <c r="C284" s="101"/>
      <c r="D284" s="101"/>
      <c r="E284" s="102"/>
      <c r="F284" s="80"/>
      <c r="G284" s="81"/>
      <c r="H284" s="81"/>
      <c r="I284" s="81"/>
      <c r="J284" s="80"/>
      <c r="K284" s="81"/>
      <c r="L284" s="3"/>
      <c r="M284" s="10" t="str">
        <f t="shared" si="113"/>
        <v/>
      </c>
      <c r="N284" s="10" t="str">
        <f t="shared" si="114"/>
        <v/>
      </c>
      <c r="O284" s="10" t="str">
        <f t="shared" si="96"/>
        <v/>
      </c>
      <c r="P284" s="10" t="str">
        <f t="shared" si="97"/>
        <v/>
      </c>
      <c r="Q284" s="10" t="str">
        <f t="shared" si="98"/>
        <v/>
      </c>
      <c r="R284" s="1" t="str">
        <f t="shared" si="99"/>
        <v/>
      </c>
      <c r="S284" s="1" t="str">
        <f t="shared" si="100"/>
        <v/>
      </c>
      <c r="T284" s="1" t="str">
        <f t="shared" si="101"/>
        <v/>
      </c>
      <c r="U284" s="1" t="str">
        <f t="shared" si="102"/>
        <v/>
      </c>
      <c r="V284" t="str">
        <f t="shared" si="103"/>
        <v/>
      </c>
      <c r="W284" s="10" t="str">
        <f t="shared" si="104"/>
        <v/>
      </c>
      <c r="X284" s="10" t="str">
        <f t="shared" si="105"/>
        <v/>
      </c>
      <c r="Y284" s="10" t="str">
        <f t="shared" si="106"/>
        <v/>
      </c>
      <c r="Z284" s="10" t="str">
        <f t="shared" si="107"/>
        <v/>
      </c>
      <c r="AA284" s="10" t="str">
        <f t="shared" si="108"/>
        <v/>
      </c>
      <c r="AB284" s="10" t="str">
        <f t="shared" si="109"/>
        <v/>
      </c>
      <c r="AC284" s="10" t="str">
        <f t="shared" si="115"/>
        <v/>
      </c>
      <c r="AD284" s="10" t="str">
        <f t="shared" si="110"/>
        <v/>
      </c>
      <c r="AE284" s="10" t="str">
        <f t="shared" si="111"/>
        <v/>
      </c>
      <c r="AF284" s="10" t="str">
        <f t="shared" si="116"/>
        <v/>
      </c>
      <c r="AG284" s="10" t="str">
        <f t="shared" si="117"/>
        <v/>
      </c>
      <c r="AH284" s="10" t="str">
        <f t="shared" si="118"/>
        <v/>
      </c>
      <c r="AI284" s="10" t="str">
        <f t="shared" si="112"/>
        <v/>
      </c>
      <c r="AJ284" s="10" t="str">
        <f t="shared" si="119"/>
        <v/>
      </c>
    </row>
    <row r="285" spans="1:36" ht="22.5" customHeight="1" x14ac:dyDescent="0.2">
      <c r="A285" s="94">
        <v>276</v>
      </c>
      <c r="B285" s="114"/>
      <c r="C285" s="101"/>
      <c r="D285" s="101"/>
      <c r="E285" s="102"/>
      <c r="F285" s="80"/>
      <c r="G285" s="81"/>
      <c r="H285" s="81"/>
      <c r="I285" s="81"/>
      <c r="J285" s="80"/>
      <c r="K285" s="81"/>
      <c r="L285" s="3"/>
      <c r="M285" s="10" t="str">
        <f t="shared" si="113"/>
        <v/>
      </c>
      <c r="N285" s="10" t="str">
        <f t="shared" si="114"/>
        <v/>
      </c>
      <c r="O285" s="10" t="str">
        <f t="shared" si="96"/>
        <v/>
      </c>
      <c r="P285" s="10" t="str">
        <f t="shared" si="97"/>
        <v/>
      </c>
      <c r="Q285" s="10" t="str">
        <f t="shared" si="98"/>
        <v/>
      </c>
      <c r="R285" s="1" t="str">
        <f t="shared" si="99"/>
        <v/>
      </c>
      <c r="S285" s="1" t="str">
        <f t="shared" si="100"/>
        <v/>
      </c>
      <c r="T285" s="1" t="str">
        <f t="shared" si="101"/>
        <v/>
      </c>
      <c r="U285" s="1" t="str">
        <f t="shared" si="102"/>
        <v/>
      </c>
      <c r="V285" t="str">
        <f t="shared" si="103"/>
        <v/>
      </c>
      <c r="W285" s="10" t="str">
        <f t="shared" si="104"/>
        <v/>
      </c>
      <c r="X285" s="10" t="str">
        <f t="shared" si="105"/>
        <v/>
      </c>
      <c r="Y285" s="10" t="str">
        <f t="shared" si="106"/>
        <v/>
      </c>
      <c r="Z285" s="10" t="str">
        <f t="shared" si="107"/>
        <v/>
      </c>
      <c r="AA285" s="10" t="str">
        <f t="shared" si="108"/>
        <v/>
      </c>
      <c r="AB285" s="10" t="str">
        <f t="shared" si="109"/>
        <v/>
      </c>
      <c r="AC285" s="10" t="str">
        <f t="shared" si="115"/>
        <v/>
      </c>
      <c r="AD285" s="10" t="str">
        <f t="shared" si="110"/>
        <v/>
      </c>
      <c r="AE285" s="10" t="str">
        <f t="shared" si="111"/>
        <v/>
      </c>
      <c r="AF285" s="10" t="str">
        <f t="shared" si="116"/>
        <v/>
      </c>
      <c r="AG285" s="10" t="str">
        <f t="shared" si="117"/>
        <v/>
      </c>
      <c r="AH285" s="10" t="str">
        <f t="shared" si="118"/>
        <v/>
      </c>
      <c r="AI285" s="10" t="str">
        <f t="shared" si="112"/>
        <v/>
      </c>
      <c r="AJ285" s="10" t="str">
        <f t="shared" si="119"/>
        <v/>
      </c>
    </row>
    <row r="286" spans="1:36" ht="22.5" customHeight="1" x14ac:dyDescent="0.2">
      <c r="A286" s="94">
        <v>277</v>
      </c>
      <c r="B286" s="114"/>
      <c r="C286" s="101"/>
      <c r="D286" s="101"/>
      <c r="E286" s="102"/>
      <c r="F286" s="80"/>
      <c r="G286" s="81"/>
      <c r="H286" s="81"/>
      <c r="I286" s="81"/>
      <c r="J286" s="80"/>
      <c r="K286" s="81"/>
      <c r="L286" s="3"/>
      <c r="M286" s="10" t="str">
        <f t="shared" si="113"/>
        <v/>
      </c>
      <c r="N286" s="10" t="str">
        <f t="shared" si="114"/>
        <v/>
      </c>
      <c r="O286" s="10" t="str">
        <f t="shared" si="96"/>
        <v/>
      </c>
      <c r="P286" s="10" t="str">
        <f t="shared" si="97"/>
        <v/>
      </c>
      <c r="Q286" s="10" t="str">
        <f t="shared" si="98"/>
        <v/>
      </c>
      <c r="R286" s="1" t="str">
        <f t="shared" si="99"/>
        <v/>
      </c>
      <c r="S286" s="1" t="str">
        <f t="shared" si="100"/>
        <v/>
      </c>
      <c r="T286" s="1" t="str">
        <f t="shared" si="101"/>
        <v/>
      </c>
      <c r="U286" s="1" t="str">
        <f t="shared" si="102"/>
        <v/>
      </c>
      <c r="V286" t="str">
        <f t="shared" si="103"/>
        <v/>
      </c>
      <c r="W286" s="10" t="str">
        <f t="shared" si="104"/>
        <v/>
      </c>
      <c r="X286" s="10" t="str">
        <f t="shared" si="105"/>
        <v/>
      </c>
      <c r="Y286" s="10" t="str">
        <f t="shared" si="106"/>
        <v/>
      </c>
      <c r="Z286" s="10" t="str">
        <f t="shared" si="107"/>
        <v/>
      </c>
      <c r="AA286" s="10" t="str">
        <f t="shared" si="108"/>
        <v/>
      </c>
      <c r="AB286" s="10" t="str">
        <f t="shared" si="109"/>
        <v/>
      </c>
      <c r="AC286" s="10" t="str">
        <f t="shared" si="115"/>
        <v/>
      </c>
      <c r="AD286" s="10" t="str">
        <f t="shared" si="110"/>
        <v/>
      </c>
      <c r="AE286" s="10" t="str">
        <f t="shared" si="111"/>
        <v/>
      </c>
      <c r="AF286" s="10" t="str">
        <f t="shared" si="116"/>
        <v/>
      </c>
      <c r="AG286" s="10" t="str">
        <f t="shared" si="117"/>
        <v/>
      </c>
      <c r="AH286" s="10" t="str">
        <f t="shared" si="118"/>
        <v/>
      </c>
      <c r="AI286" s="10" t="str">
        <f t="shared" si="112"/>
        <v/>
      </c>
      <c r="AJ286" s="10" t="str">
        <f t="shared" si="119"/>
        <v/>
      </c>
    </row>
    <row r="287" spans="1:36" ht="22.5" customHeight="1" x14ac:dyDescent="0.2">
      <c r="A287" s="94">
        <v>278</v>
      </c>
      <c r="B287" s="114"/>
      <c r="C287" s="101"/>
      <c r="D287" s="101"/>
      <c r="E287" s="102"/>
      <c r="F287" s="80"/>
      <c r="G287" s="81"/>
      <c r="H287" s="81"/>
      <c r="I287" s="81"/>
      <c r="J287" s="80"/>
      <c r="K287" s="81"/>
      <c r="L287" s="3"/>
      <c r="M287" s="10" t="str">
        <f t="shared" si="113"/>
        <v/>
      </c>
      <c r="N287" s="10" t="str">
        <f t="shared" si="114"/>
        <v/>
      </c>
      <c r="O287" s="10" t="str">
        <f t="shared" si="96"/>
        <v/>
      </c>
      <c r="P287" s="10" t="str">
        <f t="shared" si="97"/>
        <v/>
      </c>
      <c r="Q287" s="10" t="str">
        <f t="shared" si="98"/>
        <v/>
      </c>
      <c r="R287" s="1" t="str">
        <f t="shared" si="99"/>
        <v/>
      </c>
      <c r="S287" s="1" t="str">
        <f t="shared" si="100"/>
        <v/>
      </c>
      <c r="T287" s="1" t="str">
        <f t="shared" si="101"/>
        <v/>
      </c>
      <c r="U287" s="1" t="str">
        <f t="shared" si="102"/>
        <v/>
      </c>
      <c r="V287" t="str">
        <f t="shared" si="103"/>
        <v/>
      </c>
      <c r="W287" s="10" t="str">
        <f t="shared" si="104"/>
        <v/>
      </c>
      <c r="X287" s="10" t="str">
        <f t="shared" si="105"/>
        <v/>
      </c>
      <c r="Y287" s="10" t="str">
        <f t="shared" si="106"/>
        <v/>
      </c>
      <c r="Z287" s="10" t="str">
        <f t="shared" si="107"/>
        <v/>
      </c>
      <c r="AA287" s="10" t="str">
        <f t="shared" si="108"/>
        <v/>
      </c>
      <c r="AB287" s="10" t="str">
        <f t="shared" si="109"/>
        <v/>
      </c>
      <c r="AC287" s="10" t="str">
        <f t="shared" si="115"/>
        <v/>
      </c>
      <c r="AD287" s="10" t="str">
        <f t="shared" si="110"/>
        <v/>
      </c>
      <c r="AE287" s="10" t="str">
        <f t="shared" si="111"/>
        <v/>
      </c>
      <c r="AF287" s="10" t="str">
        <f t="shared" si="116"/>
        <v/>
      </c>
      <c r="AG287" s="10" t="str">
        <f t="shared" si="117"/>
        <v/>
      </c>
      <c r="AH287" s="10" t="str">
        <f t="shared" si="118"/>
        <v/>
      </c>
      <c r="AI287" s="10" t="str">
        <f t="shared" si="112"/>
        <v/>
      </c>
      <c r="AJ287" s="10" t="str">
        <f t="shared" si="119"/>
        <v/>
      </c>
    </row>
    <row r="288" spans="1:36" ht="22.5" customHeight="1" x14ac:dyDescent="0.2">
      <c r="A288" s="94">
        <v>279</v>
      </c>
      <c r="B288" s="114"/>
      <c r="C288" s="101"/>
      <c r="D288" s="101"/>
      <c r="E288" s="102"/>
      <c r="F288" s="80"/>
      <c r="G288" s="81"/>
      <c r="H288" s="81"/>
      <c r="I288" s="81"/>
      <c r="J288" s="80"/>
      <c r="K288" s="81"/>
      <c r="L288" s="3"/>
      <c r="M288" s="10" t="str">
        <f t="shared" si="113"/>
        <v/>
      </c>
      <c r="N288" s="10" t="str">
        <f t="shared" si="114"/>
        <v/>
      </c>
      <c r="O288" s="10" t="str">
        <f t="shared" si="96"/>
        <v/>
      </c>
      <c r="P288" s="10" t="str">
        <f t="shared" si="97"/>
        <v/>
      </c>
      <c r="Q288" s="10" t="str">
        <f t="shared" si="98"/>
        <v/>
      </c>
      <c r="R288" s="1" t="str">
        <f t="shared" si="99"/>
        <v/>
      </c>
      <c r="S288" s="1" t="str">
        <f t="shared" si="100"/>
        <v/>
      </c>
      <c r="T288" s="1" t="str">
        <f t="shared" si="101"/>
        <v/>
      </c>
      <c r="U288" s="1" t="str">
        <f t="shared" si="102"/>
        <v/>
      </c>
      <c r="V288" t="str">
        <f t="shared" si="103"/>
        <v/>
      </c>
      <c r="W288" s="10" t="str">
        <f t="shared" si="104"/>
        <v/>
      </c>
      <c r="X288" s="10" t="str">
        <f t="shared" si="105"/>
        <v/>
      </c>
      <c r="Y288" s="10" t="str">
        <f t="shared" si="106"/>
        <v/>
      </c>
      <c r="Z288" s="10" t="str">
        <f t="shared" si="107"/>
        <v/>
      </c>
      <c r="AA288" s="10" t="str">
        <f t="shared" si="108"/>
        <v/>
      </c>
      <c r="AB288" s="10" t="str">
        <f t="shared" si="109"/>
        <v/>
      </c>
      <c r="AC288" s="10" t="str">
        <f t="shared" si="115"/>
        <v/>
      </c>
      <c r="AD288" s="10" t="str">
        <f t="shared" si="110"/>
        <v/>
      </c>
      <c r="AE288" s="10" t="str">
        <f t="shared" si="111"/>
        <v/>
      </c>
      <c r="AF288" s="10" t="str">
        <f t="shared" si="116"/>
        <v/>
      </c>
      <c r="AG288" s="10" t="str">
        <f t="shared" si="117"/>
        <v/>
      </c>
      <c r="AH288" s="10" t="str">
        <f t="shared" si="118"/>
        <v/>
      </c>
      <c r="AI288" s="10" t="str">
        <f t="shared" si="112"/>
        <v/>
      </c>
      <c r="AJ288" s="10" t="str">
        <f t="shared" si="119"/>
        <v/>
      </c>
    </row>
    <row r="289" spans="1:36" ht="22.5" customHeight="1" x14ac:dyDescent="0.2">
      <c r="A289" s="94">
        <v>280</v>
      </c>
      <c r="B289" s="114"/>
      <c r="C289" s="101"/>
      <c r="D289" s="101"/>
      <c r="E289" s="102"/>
      <c r="F289" s="80"/>
      <c r="G289" s="81"/>
      <c r="H289" s="81"/>
      <c r="I289" s="81"/>
      <c r="J289" s="80"/>
      <c r="K289" s="81"/>
      <c r="L289" s="3"/>
      <c r="M289" s="10" t="str">
        <f t="shared" si="113"/>
        <v/>
      </c>
      <c r="N289" s="10" t="str">
        <f t="shared" si="114"/>
        <v/>
      </c>
      <c r="O289" s="10" t="str">
        <f t="shared" si="96"/>
        <v/>
      </c>
      <c r="P289" s="10" t="str">
        <f t="shared" si="97"/>
        <v/>
      </c>
      <c r="Q289" s="10" t="str">
        <f t="shared" si="98"/>
        <v/>
      </c>
      <c r="R289" s="1" t="str">
        <f t="shared" si="99"/>
        <v/>
      </c>
      <c r="S289" s="1" t="str">
        <f t="shared" si="100"/>
        <v/>
      </c>
      <c r="T289" s="1" t="str">
        <f t="shared" si="101"/>
        <v/>
      </c>
      <c r="U289" s="1" t="str">
        <f t="shared" si="102"/>
        <v/>
      </c>
      <c r="V289" t="str">
        <f t="shared" si="103"/>
        <v/>
      </c>
      <c r="W289" s="10" t="str">
        <f t="shared" si="104"/>
        <v/>
      </c>
      <c r="X289" s="10" t="str">
        <f t="shared" si="105"/>
        <v/>
      </c>
      <c r="Y289" s="10" t="str">
        <f t="shared" si="106"/>
        <v/>
      </c>
      <c r="Z289" s="10" t="str">
        <f t="shared" si="107"/>
        <v/>
      </c>
      <c r="AA289" s="10" t="str">
        <f t="shared" si="108"/>
        <v/>
      </c>
      <c r="AB289" s="10" t="str">
        <f t="shared" si="109"/>
        <v/>
      </c>
      <c r="AC289" s="10" t="str">
        <f t="shared" si="115"/>
        <v/>
      </c>
      <c r="AD289" s="10" t="str">
        <f t="shared" si="110"/>
        <v/>
      </c>
      <c r="AE289" s="10" t="str">
        <f t="shared" si="111"/>
        <v/>
      </c>
      <c r="AF289" s="10" t="str">
        <f t="shared" si="116"/>
        <v/>
      </c>
      <c r="AG289" s="10" t="str">
        <f t="shared" si="117"/>
        <v/>
      </c>
      <c r="AH289" s="10" t="str">
        <f t="shared" si="118"/>
        <v/>
      </c>
      <c r="AI289" s="10" t="str">
        <f t="shared" si="112"/>
        <v/>
      </c>
      <c r="AJ289" s="10" t="str">
        <f t="shared" si="119"/>
        <v/>
      </c>
    </row>
    <row r="290" spans="1:36" ht="22.5" customHeight="1" x14ac:dyDescent="0.2">
      <c r="A290" s="94">
        <v>281</v>
      </c>
      <c r="B290" s="114"/>
      <c r="C290" s="101"/>
      <c r="D290" s="101"/>
      <c r="E290" s="102"/>
      <c r="F290" s="80"/>
      <c r="G290" s="81"/>
      <c r="H290" s="81"/>
      <c r="I290" s="81"/>
      <c r="J290" s="80"/>
      <c r="K290" s="81"/>
      <c r="L290" s="3"/>
      <c r="M290" s="10" t="str">
        <f t="shared" si="113"/>
        <v/>
      </c>
      <c r="N290" s="10" t="str">
        <f t="shared" si="114"/>
        <v/>
      </c>
      <c r="O290" s="10" t="str">
        <f t="shared" si="96"/>
        <v/>
      </c>
      <c r="P290" s="10" t="str">
        <f t="shared" si="97"/>
        <v/>
      </c>
      <c r="Q290" s="10" t="str">
        <f t="shared" si="98"/>
        <v/>
      </c>
      <c r="R290" s="1" t="str">
        <f t="shared" si="99"/>
        <v/>
      </c>
      <c r="S290" s="1" t="str">
        <f t="shared" si="100"/>
        <v/>
      </c>
      <c r="T290" s="1" t="str">
        <f t="shared" si="101"/>
        <v/>
      </c>
      <c r="U290" s="1" t="str">
        <f t="shared" si="102"/>
        <v/>
      </c>
      <c r="V290" t="str">
        <f t="shared" si="103"/>
        <v/>
      </c>
      <c r="W290" s="10" t="str">
        <f t="shared" si="104"/>
        <v/>
      </c>
      <c r="X290" s="10" t="str">
        <f t="shared" si="105"/>
        <v/>
      </c>
      <c r="Y290" s="10" t="str">
        <f t="shared" si="106"/>
        <v/>
      </c>
      <c r="Z290" s="10" t="str">
        <f t="shared" si="107"/>
        <v/>
      </c>
      <c r="AA290" s="10" t="str">
        <f t="shared" si="108"/>
        <v/>
      </c>
      <c r="AB290" s="10" t="str">
        <f t="shared" si="109"/>
        <v/>
      </c>
      <c r="AC290" s="10" t="str">
        <f t="shared" si="115"/>
        <v/>
      </c>
      <c r="AD290" s="10" t="str">
        <f t="shared" si="110"/>
        <v/>
      </c>
      <c r="AE290" s="10" t="str">
        <f t="shared" si="111"/>
        <v/>
      </c>
      <c r="AF290" s="10" t="str">
        <f t="shared" si="116"/>
        <v/>
      </c>
      <c r="AG290" s="10" t="str">
        <f t="shared" si="117"/>
        <v/>
      </c>
      <c r="AH290" s="10" t="str">
        <f t="shared" si="118"/>
        <v/>
      </c>
      <c r="AI290" s="10" t="str">
        <f t="shared" si="112"/>
        <v/>
      </c>
      <c r="AJ290" s="10" t="str">
        <f t="shared" si="119"/>
        <v/>
      </c>
    </row>
    <row r="291" spans="1:36" ht="22.5" customHeight="1" x14ac:dyDescent="0.2">
      <c r="A291" s="94">
        <v>282</v>
      </c>
      <c r="B291" s="114"/>
      <c r="C291" s="101"/>
      <c r="D291" s="101"/>
      <c r="E291" s="102"/>
      <c r="F291" s="80"/>
      <c r="G291" s="81"/>
      <c r="H291" s="81"/>
      <c r="I291" s="81"/>
      <c r="J291" s="80"/>
      <c r="K291" s="81"/>
      <c r="L291" s="3"/>
      <c r="M291" s="10" t="str">
        <f t="shared" si="113"/>
        <v/>
      </c>
      <c r="N291" s="10" t="str">
        <f t="shared" si="114"/>
        <v/>
      </c>
      <c r="O291" s="10" t="str">
        <f t="shared" si="96"/>
        <v/>
      </c>
      <c r="P291" s="10" t="str">
        <f t="shared" si="97"/>
        <v/>
      </c>
      <c r="Q291" s="10" t="str">
        <f t="shared" si="98"/>
        <v/>
      </c>
      <c r="R291" s="1" t="str">
        <f t="shared" si="99"/>
        <v/>
      </c>
      <c r="S291" s="1" t="str">
        <f t="shared" si="100"/>
        <v/>
      </c>
      <c r="T291" s="1" t="str">
        <f t="shared" si="101"/>
        <v/>
      </c>
      <c r="U291" s="1" t="str">
        <f t="shared" si="102"/>
        <v/>
      </c>
      <c r="V291" t="str">
        <f t="shared" si="103"/>
        <v/>
      </c>
      <c r="W291" s="10" t="str">
        <f t="shared" si="104"/>
        <v/>
      </c>
      <c r="X291" s="10" t="str">
        <f t="shared" si="105"/>
        <v/>
      </c>
      <c r="Y291" s="10" t="str">
        <f t="shared" si="106"/>
        <v/>
      </c>
      <c r="Z291" s="10" t="str">
        <f t="shared" si="107"/>
        <v/>
      </c>
      <c r="AA291" s="10" t="str">
        <f t="shared" si="108"/>
        <v/>
      </c>
      <c r="AB291" s="10" t="str">
        <f t="shared" si="109"/>
        <v/>
      </c>
      <c r="AC291" s="10" t="str">
        <f t="shared" si="115"/>
        <v/>
      </c>
      <c r="AD291" s="10" t="str">
        <f t="shared" si="110"/>
        <v/>
      </c>
      <c r="AE291" s="10" t="str">
        <f t="shared" si="111"/>
        <v/>
      </c>
      <c r="AF291" s="10" t="str">
        <f t="shared" si="116"/>
        <v/>
      </c>
      <c r="AG291" s="10" t="str">
        <f t="shared" si="117"/>
        <v/>
      </c>
      <c r="AH291" s="10" t="str">
        <f t="shared" si="118"/>
        <v/>
      </c>
      <c r="AI291" s="10" t="str">
        <f t="shared" si="112"/>
        <v/>
      </c>
      <c r="AJ291" s="10" t="str">
        <f t="shared" si="119"/>
        <v/>
      </c>
    </row>
    <row r="292" spans="1:36" ht="22.5" customHeight="1" x14ac:dyDescent="0.2">
      <c r="A292" s="94">
        <v>283</v>
      </c>
      <c r="B292" s="114"/>
      <c r="C292" s="101"/>
      <c r="D292" s="101"/>
      <c r="E292" s="102"/>
      <c r="F292" s="80"/>
      <c r="G292" s="81"/>
      <c r="H292" s="81"/>
      <c r="I292" s="81"/>
      <c r="J292" s="80"/>
      <c r="K292" s="81"/>
      <c r="L292" s="3"/>
      <c r="M292" s="10" t="str">
        <f t="shared" si="113"/>
        <v/>
      </c>
      <c r="N292" s="10" t="str">
        <f t="shared" si="114"/>
        <v/>
      </c>
      <c r="O292" s="10" t="str">
        <f t="shared" si="96"/>
        <v/>
      </c>
      <c r="P292" s="10" t="str">
        <f t="shared" si="97"/>
        <v/>
      </c>
      <c r="Q292" s="10" t="str">
        <f t="shared" si="98"/>
        <v/>
      </c>
      <c r="R292" s="1" t="str">
        <f t="shared" si="99"/>
        <v/>
      </c>
      <c r="S292" s="1" t="str">
        <f t="shared" si="100"/>
        <v/>
      </c>
      <c r="T292" s="1" t="str">
        <f t="shared" si="101"/>
        <v/>
      </c>
      <c r="U292" s="1" t="str">
        <f t="shared" si="102"/>
        <v/>
      </c>
      <c r="V292" t="str">
        <f t="shared" si="103"/>
        <v/>
      </c>
      <c r="W292" s="10" t="str">
        <f t="shared" si="104"/>
        <v/>
      </c>
      <c r="X292" s="10" t="str">
        <f t="shared" si="105"/>
        <v/>
      </c>
      <c r="Y292" s="10" t="str">
        <f t="shared" si="106"/>
        <v/>
      </c>
      <c r="Z292" s="10" t="str">
        <f t="shared" si="107"/>
        <v/>
      </c>
      <c r="AA292" s="10" t="str">
        <f t="shared" si="108"/>
        <v/>
      </c>
      <c r="AB292" s="10" t="str">
        <f t="shared" si="109"/>
        <v/>
      </c>
      <c r="AC292" s="10" t="str">
        <f t="shared" si="115"/>
        <v/>
      </c>
      <c r="AD292" s="10" t="str">
        <f t="shared" si="110"/>
        <v/>
      </c>
      <c r="AE292" s="10" t="str">
        <f t="shared" si="111"/>
        <v/>
      </c>
      <c r="AF292" s="10" t="str">
        <f t="shared" si="116"/>
        <v/>
      </c>
      <c r="AG292" s="10" t="str">
        <f t="shared" si="117"/>
        <v/>
      </c>
      <c r="AH292" s="10" t="str">
        <f t="shared" si="118"/>
        <v/>
      </c>
      <c r="AI292" s="10" t="str">
        <f t="shared" si="112"/>
        <v/>
      </c>
      <c r="AJ292" s="10" t="str">
        <f t="shared" si="119"/>
        <v/>
      </c>
    </row>
    <row r="293" spans="1:36" ht="22.5" customHeight="1" x14ac:dyDescent="0.2">
      <c r="A293" s="94">
        <v>284</v>
      </c>
      <c r="B293" s="114"/>
      <c r="C293" s="101"/>
      <c r="D293" s="101"/>
      <c r="E293" s="102"/>
      <c r="F293" s="80"/>
      <c r="G293" s="81"/>
      <c r="H293" s="81"/>
      <c r="I293" s="81"/>
      <c r="J293" s="80"/>
      <c r="K293" s="81"/>
      <c r="L293" s="3"/>
      <c r="M293" s="10" t="str">
        <f t="shared" si="113"/>
        <v/>
      </c>
      <c r="N293" s="10" t="str">
        <f t="shared" si="114"/>
        <v/>
      </c>
      <c r="O293" s="10" t="str">
        <f t="shared" si="96"/>
        <v/>
      </c>
      <c r="P293" s="10" t="str">
        <f t="shared" si="97"/>
        <v/>
      </c>
      <c r="Q293" s="10" t="str">
        <f t="shared" si="98"/>
        <v/>
      </c>
      <c r="R293" s="1" t="str">
        <f t="shared" si="99"/>
        <v/>
      </c>
      <c r="S293" s="1" t="str">
        <f t="shared" si="100"/>
        <v/>
      </c>
      <c r="T293" s="1" t="str">
        <f t="shared" si="101"/>
        <v/>
      </c>
      <c r="U293" s="1" t="str">
        <f t="shared" si="102"/>
        <v/>
      </c>
      <c r="V293" t="str">
        <f t="shared" si="103"/>
        <v/>
      </c>
      <c r="W293" s="10" t="str">
        <f t="shared" si="104"/>
        <v/>
      </c>
      <c r="X293" s="10" t="str">
        <f t="shared" si="105"/>
        <v/>
      </c>
      <c r="Y293" s="10" t="str">
        <f t="shared" si="106"/>
        <v/>
      </c>
      <c r="Z293" s="10" t="str">
        <f t="shared" si="107"/>
        <v/>
      </c>
      <c r="AA293" s="10" t="str">
        <f t="shared" si="108"/>
        <v/>
      </c>
      <c r="AB293" s="10" t="str">
        <f t="shared" si="109"/>
        <v/>
      </c>
      <c r="AC293" s="10" t="str">
        <f t="shared" si="115"/>
        <v/>
      </c>
      <c r="AD293" s="10" t="str">
        <f t="shared" si="110"/>
        <v/>
      </c>
      <c r="AE293" s="10" t="str">
        <f t="shared" si="111"/>
        <v/>
      </c>
      <c r="AF293" s="10" t="str">
        <f t="shared" si="116"/>
        <v/>
      </c>
      <c r="AG293" s="10" t="str">
        <f t="shared" si="117"/>
        <v/>
      </c>
      <c r="AH293" s="10" t="str">
        <f t="shared" si="118"/>
        <v/>
      </c>
      <c r="AI293" s="10" t="str">
        <f t="shared" si="112"/>
        <v/>
      </c>
      <c r="AJ293" s="10" t="str">
        <f t="shared" si="119"/>
        <v/>
      </c>
    </row>
    <row r="294" spans="1:36" ht="22.5" customHeight="1" x14ac:dyDescent="0.2">
      <c r="A294" s="94">
        <v>285</v>
      </c>
      <c r="B294" s="114"/>
      <c r="C294" s="101"/>
      <c r="D294" s="101"/>
      <c r="E294" s="102"/>
      <c r="F294" s="80"/>
      <c r="G294" s="81"/>
      <c r="H294" s="81"/>
      <c r="I294" s="81"/>
      <c r="J294" s="80"/>
      <c r="K294" s="81"/>
      <c r="L294" s="3"/>
      <c r="M294" s="10" t="str">
        <f t="shared" si="113"/>
        <v/>
      </c>
      <c r="N294" s="10" t="str">
        <f t="shared" si="114"/>
        <v/>
      </c>
      <c r="O294" s="10" t="str">
        <f t="shared" si="96"/>
        <v/>
      </c>
      <c r="P294" s="10" t="str">
        <f t="shared" si="97"/>
        <v/>
      </c>
      <c r="Q294" s="10" t="str">
        <f t="shared" si="98"/>
        <v/>
      </c>
      <c r="R294" s="1" t="str">
        <f t="shared" si="99"/>
        <v/>
      </c>
      <c r="S294" s="1" t="str">
        <f t="shared" si="100"/>
        <v/>
      </c>
      <c r="T294" s="1" t="str">
        <f t="shared" si="101"/>
        <v/>
      </c>
      <c r="U294" s="1" t="str">
        <f t="shared" si="102"/>
        <v/>
      </c>
      <c r="V294" t="str">
        <f t="shared" si="103"/>
        <v/>
      </c>
      <c r="W294" s="10" t="str">
        <f t="shared" si="104"/>
        <v/>
      </c>
      <c r="X294" s="10" t="str">
        <f t="shared" si="105"/>
        <v/>
      </c>
      <c r="Y294" s="10" t="str">
        <f t="shared" si="106"/>
        <v/>
      </c>
      <c r="Z294" s="10" t="str">
        <f t="shared" si="107"/>
        <v/>
      </c>
      <c r="AA294" s="10" t="str">
        <f t="shared" si="108"/>
        <v/>
      </c>
      <c r="AB294" s="10" t="str">
        <f t="shared" si="109"/>
        <v/>
      </c>
      <c r="AC294" s="10" t="str">
        <f t="shared" si="115"/>
        <v/>
      </c>
      <c r="AD294" s="10" t="str">
        <f t="shared" si="110"/>
        <v/>
      </c>
      <c r="AE294" s="10" t="str">
        <f t="shared" si="111"/>
        <v/>
      </c>
      <c r="AF294" s="10" t="str">
        <f t="shared" si="116"/>
        <v/>
      </c>
      <c r="AG294" s="10" t="str">
        <f t="shared" si="117"/>
        <v/>
      </c>
      <c r="AH294" s="10" t="str">
        <f t="shared" si="118"/>
        <v/>
      </c>
      <c r="AI294" s="10" t="str">
        <f t="shared" si="112"/>
        <v/>
      </c>
      <c r="AJ294" s="10" t="str">
        <f t="shared" si="119"/>
        <v/>
      </c>
    </row>
    <row r="295" spans="1:36" ht="22.5" customHeight="1" x14ac:dyDescent="0.2">
      <c r="A295" s="94">
        <v>286</v>
      </c>
      <c r="B295" s="114"/>
      <c r="C295" s="101"/>
      <c r="D295" s="101"/>
      <c r="E295" s="102"/>
      <c r="F295" s="80"/>
      <c r="G295" s="81"/>
      <c r="H295" s="81"/>
      <c r="I295" s="81"/>
      <c r="J295" s="80"/>
      <c r="K295" s="81"/>
      <c r="L295" s="3"/>
      <c r="M295" s="10" t="str">
        <f t="shared" si="113"/>
        <v/>
      </c>
      <c r="N295" s="10" t="str">
        <f t="shared" si="114"/>
        <v/>
      </c>
      <c r="O295" s="10" t="str">
        <f t="shared" si="96"/>
        <v/>
      </c>
      <c r="P295" s="10" t="str">
        <f t="shared" si="97"/>
        <v/>
      </c>
      <c r="Q295" s="10" t="str">
        <f t="shared" si="98"/>
        <v/>
      </c>
      <c r="R295" s="1" t="str">
        <f t="shared" si="99"/>
        <v/>
      </c>
      <c r="S295" s="1" t="str">
        <f t="shared" si="100"/>
        <v/>
      </c>
      <c r="T295" s="1" t="str">
        <f t="shared" si="101"/>
        <v/>
      </c>
      <c r="U295" s="1" t="str">
        <f t="shared" si="102"/>
        <v/>
      </c>
      <c r="V295" t="str">
        <f t="shared" si="103"/>
        <v/>
      </c>
      <c r="W295" s="10" t="str">
        <f t="shared" si="104"/>
        <v/>
      </c>
      <c r="X295" s="10" t="str">
        <f t="shared" si="105"/>
        <v/>
      </c>
      <c r="Y295" s="10" t="str">
        <f t="shared" si="106"/>
        <v/>
      </c>
      <c r="Z295" s="10" t="str">
        <f t="shared" si="107"/>
        <v/>
      </c>
      <c r="AA295" s="10" t="str">
        <f t="shared" si="108"/>
        <v/>
      </c>
      <c r="AB295" s="10" t="str">
        <f t="shared" si="109"/>
        <v/>
      </c>
      <c r="AC295" s="10" t="str">
        <f t="shared" si="115"/>
        <v/>
      </c>
      <c r="AD295" s="10" t="str">
        <f t="shared" si="110"/>
        <v/>
      </c>
      <c r="AE295" s="10" t="str">
        <f t="shared" si="111"/>
        <v/>
      </c>
      <c r="AF295" s="10" t="str">
        <f t="shared" si="116"/>
        <v/>
      </c>
      <c r="AG295" s="10" t="str">
        <f t="shared" si="117"/>
        <v/>
      </c>
      <c r="AH295" s="10" t="str">
        <f t="shared" si="118"/>
        <v/>
      </c>
      <c r="AI295" s="10" t="str">
        <f t="shared" si="112"/>
        <v/>
      </c>
      <c r="AJ295" s="10" t="str">
        <f t="shared" si="119"/>
        <v/>
      </c>
    </row>
    <row r="296" spans="1:36" ht="22.5" customHeight="1" x14ac:dyDescent="0.2">
      <c r="A296" s="94">
        <v>287</v>
      </c>
      <c r="B296" s="114"/>
      <c r="C296" s="101"/>
      <c r="D296" s="101"/>
      <c r="E296" s="102"/>
      <c r="F296" s="80"/>
      <c r="G296" s="81"/>
      <c r="H296" s="81"/>
      <c r="I296" s="81"/>
      <c r="J296" s="80"/>
      <c r="K296" s="81"/>
      <c r="L296" s="3"/>
      <c r="M296" s="10" t="str">
        <f t="shared" si="113"/>
        <v/>
      </c>
      <c r="N296" s="10" t="str">
        <f t="shared" si="114"/>
        <v/>
      </c>
      <c r="O296" s="10" t="str">
        <f t="shared" si="96"/>
        <v/>
      </c>
      <c r="P296" s="10" t="str">
        <f t="shared" si="97"/>
        <v/>
      </c>
      <c r="Q296" s="10" t="str">
        <f t="shared" si="98"/>
        <v/>
      </c>
      <c r="R296" s="1" t="str">
        <f t="shared" si="99"/>
        <v/>
      </c>
      <c r="S296" s="1" t="str">
        <f t="shared" si="100"/>
        <v/>
      </c>
      <c r="T296" s="1" t="str">
        <f t="shared" si="101"/>
        <v/>
      </c>
      <c r="U296" s="1" t="str">
        <f t="shared" si="102"/>
        <v/>
      </c>
      <c r="V296" t="str">
        <f t="shared" si="103"/>
        <v/>
      </c>
      <c r="W296" s="10" t="str">
        <f t="shared" si="104"/>
        <v/>
      </c>
      <c r="X296" s="10" t="str">
        <f t="shared" si="105"/>
        <v/>
      </c>
      <c r="Y296" s="10" t="str">
        <f t="shared" si="106"/>
        <v/>
      </c>
      <c r="Z296" s="10" t="str">
        <f t="shared" si="107"/>
        <v/>
      </c>
      <c r="AA296" s="10" t="str">
        <f t="shared" si="108"/>
        <v/>
      </c>
      <c r="AB296" s="10" t="str">
        <f t="shared" si="109"/>
        <v/>
      </c>
      <c r="AC296" s="10" t="str">
        <f t="shared" si="115"/>
        <v/>
      </c>
      <c r="AD296" s="10" t="str">
        <f t="shared" si="110"/>
        <v/>
      </c>
      <c r="AE296" s="10" t="str">
        <f t="shared" si="111"/>
        <v/>
      </c>
      <c r="AF296" s="10" t="str">
        <f t="shared" si="116"/>
        <v/>
      </c>
      <c r="AG296" s="10" t="str">
        <f t="shared" si="117"/>
        <v/>
      </c>
      <c r="AH296" s="10" t="str">
        <f t="shared" si="118"/>
        <v/>
      </c>
      <c r="AI296" s="10" t="str">
        <f t="shared" si="112"/>
        <v/>
      </c>
      <c r="AJ296" s="10" t="str">
        <f t="shared" si="119"/>
        <v/>
      </c>
    </row>
    <row r="297" spans="1:36" ht="22.5" customHeight="1" x14ac:dyDescent="0.2">
      <c r="A297" s="94">
        <v>288</v>
      </c>
      <c r="B297" s="114"/>
      <c r="C297" s="101"/>
      <c r="D297" s="101"/>
      <c r="E297" s="102"/>
      <c r="F297" s="80"/>
      <c r="G297" s="81"/>
      <c r="H297" s="81"/>
      <c r="I297" s="81"/>
      <c r="J297" s="80"/>
      <c r="K297" s="81"/>
      <c r="L297" s="3"/>
      <c r="M297" s="10" t="str">
        <f t="shared" si="113"/>
        <v/>
      </c>
      <c r="N297" s="10" t="str">
        <f t="shared" si="114"/>
        <v/>
      </c>
      <c r="O297" s="10" t="str">
        <f t="shared" si="96"/>
        <v/>
      </c>
      <c r="P297" s="10" t="str">
        <f t="shared" si="97"/>
        <v/>
      </c>
      <c r="Q297" s="10" t="str">
        <f t="shared" si="98"/>
        <v/>
      </c>
      <c r="R297" s="1" t="str">
        <f t="shared" si="99"/>
        <v/>
      </c>
      <c r="S297" s="1" t="str">
        <f t="shared" si="100"/>
        <v/>
      </c>
      <c r="T297" s="1" t="str">
        <f t="shared" si="101"/>
        <v/>
      </c>
      <c r="U297" s="1" t="str">
        <f t="shared" si="102"/>
        <v/>
      </c>
      <c r="V297" t="str">
        <f t="shared" si="103"/>
        <v/>
      </c>
      <c r="W297" s="10" t="str">
        <f t="shared" si="104"/>
        <v/>
      </c>
      <c r="X297" s="10" t="str">
        <f t="shared" si="105"/>
        <v/>
      </c>
      <c r="Y297" s="10" t="str">
        <f t="shared" si="106"/>
        <v/>
      </c>
      <c r="Z297" s="10" t="str">
        <f t="shared" si="107"/>
        <v/>
      </c>
      <c r="AA297" s="10" t="str">
        <f t="shared" si="108"/>
        <v/>
      </c>
      <c r="AB297" s="10" t="str">
        <f t="shared" si="109"/>
        <v/>
      </c>
      <c r="AC297" s="10" t="str">
        <f t="shared" si="115"/>
        <v/>
      </c>
      <c r="AD297" s="10" t="str">
        <f t="shared" si="110"/>
        <v/>
      </c>
      <c r="AE297" s="10" t="str">
        <f t="shared" si="111"/>
        <v/>
      </c>
      <c r="AF297" s="10" t="str">
        <f t="shared" si="116"/>
        <v/>
      </c>
      <c r="AG297" s="10" t="str">
        <f t="shared" si="117"/>
        <v/>
      </c>
      <c r="AH297" s="10" t="str">
        <f t="shared" si="118"/>
        <v/>
      </c>
      <c r="AI297" s="10" t="str">
        <f t="shared" si="112"/>
        <v/>
      </c>
      <c r="AJ297" s="10" t="str">
        <f t="shared" si="119"/>
        <v/>
      </c>
    </row>
    <row r="298" spans="1:36" ht="22.5" customHeight="1" x14ac:dyDescent="0.2">
      <c r="A298" s="94">
        <v>289</v>
      </c>
      <c r="B298" s="114"/>
      <c r="C298" s="101"/>
      <c r="D298" s="101"/>
      <c r="E298" s="102"/>
      <c r="F298" s="80"/>
      <c r="G298" s="81"/>
      <c r="H298" s="81"/>
      <c r="I298" s="81"/>
      <c r="J298" s="80"/>
      <c r="K298" s="81"/>
      <c r="L298" s="3"/>
      <c r="M298" s="10" t="str">
        <f t="shared" si="113"/>
        <v/>
      </c>
      <c r="N298" s="10" t="str">
        <f t="shared" si="114"/>
        <v/>
      </c>
      <c r="O298" s="10" t="str">
        <f t="shared" si="96"/>
        <v/>
      </c>
      <c r="P298" s="10" t="str">
        <f t="shared" si="97"/>
        <v/>
      </c>
      <c r="Q298" s="10" t="str">
        <f t="shared" si="98"/>
        <v/>
      </c>
      <c r="R298" s="1" t="str">
        <f t="shared" si="99"/>
        <v/>
      </c>
      <c r="S298" s="1" t="str">
        <f t="shared" si="100"/>
        <v/>
      </c>
      <c r="T298" s="1" t="str">
        <f t="shared" si="101"/>
        <v/>
      </c>
      <c r="U298" s="1" t="str">
        <f t="shared" si="102"/>
        <v/>
      </c>
      <c r="V298" t="str">
        <f t="shared" si="103"/>
        <v/>
      </c>
      <c r="W298" s="10" t="str">
        <f t="shared" si="104"/>
        <v/>
      </c>
      <c r="X298" s="10" t="str">
        <f t="shared" si="105"/>
        <v/>
      </c>
      <c r="Y298" s="10" t="str">
        <f t="shared" si="106"/>
        <v/>
      </c>
      <c r="Z298" s="10" t="str">
        <f t="shared" si="107"/>
        <v/>
      </c>
      <c r="AA298" s="10" t="str">
        <f t="shared" si="108"/>
        <v/>
      </c>
      <c r="AB298" s="10" t="str">
        <f t="shared" si="109"/>
        <v/>
      </c>
      <c r="AC298" s="10" t="str">
        <f t="shared" si="115"/>
        <v/>
      </c>
      <c r="AD298" s="10" t="str">
        <f t="shared" si="110"/>
        <v/>
      </c>
      <c r="AE298" s="10" t="str">
        <f t="shared" si="111"/>
        <v/>
      </c>
      <c r="AF298" s="10" t="str">
        <f t="shared" si="116"/>
        <v/>
      </c>
      <c r="AG298" s="10" t="str">
        <f t="shared" si="117"/>
        <v/>
      </c>
      <c r="AH298" s="10" t="str">
        <f t="shared" si="118"/>
        <v/>
      </c>
      <c r="AI298" s="10" t="str">
        <f t="shared" si="112"/>
        <v/>
      </c>
      <c r="AJ298" s="10" t="str">
        <f t="shared" si="119"/>
        <v/>
      </c>
    </row>
    <row r="299" spans="1:36" ht="22.5" customHeight="1" x14ac:dyDescent="0.2">
      <c r="A299" s="94">
        <v>290</v>
      </c>
      <c r="B299" s="114"/>
      <c r="C299" s="101"/>
      <c r="D299" s="101"/>
      <c r="E299" s="102"/>
      <c r="F299" s="80"/>
      <c r="G299" s="81"/>
      <c r="H299" s="81"/>
      <c r="I299" s="81"/>
      <c r="J299" s="80"/>
      <c r="K299" s="81"/>
      <c r="L299" s="3"/>
      <c r="M299" s="10" t="str">
        <f t="shared" si="113"/>
        <v/>
      </c>
      <c r="N299" s="10" t="str">
        <f t="shared" si="114"/>
        <v/>
      </c>
      <c r="O299" s="10" t="str">
        <f t="shared" si="96"/>
        <v/>
      </c>
      <c r="P299" s="10" t="str">
        <f t="shared" si="97"/>
        <v/>
      </c>
      <c r="Q299" s="10" t="str">
        <f t="shared" si="98"/>
        <v/>
      </c>
      <c r="R299" s="1" t="str">
        <f t="shared" si="99"/>
        <v/>
      </c>
      <c r="S299" s="1" t="str">
        <f t="shared" si="100"/>
        <v/>
      </c>
      <c r="T299" s="1" t="str">
        <f t="shared" si="101"/>
        <v/>
      </c>
      <c r="U299" s="1" t="str">
        <f t="shared" si="102"/>
        <v/>
      </c>
      <c r="V299" t="str">
        <f t="shared" si="103"/>
        <v/>
      </c>
      <c r="W299" s="10" t="str">
        <f t="shared" si="104"/>
        <v/>
      </c>
      <c r="X299" s="10" t="str">
        <f t="shared" si="105"/>
        <v/>
      </c>
      <c r="Y299" s="10" t="str">
        <f t="shared" si="106"/>
        <v/>
      </c>
      <c r="Z299" s="10" t="str">
        <f t="shared" si="107"/>
        <v/>
      </c>
      <c r="AA299" s="10" t="str">
        <f t="shared" si="108"/>
        <v/>
      </c>
      <c r="AB299" s="10" t="str">
        <f t="shared" si="109"/>
        <v/>
      </c>
      <c r="AC299" s="10" t="str">
        <f t="shared" si="115"/>
        <v/>
      </c>
      <c r="AD299" s="10" t="str">
        <f t="shared" si="110"/>
        <v/>
      </c>
      <c r="AE299" s="10" t="str">
        <f t="shared" si="111"/>
        <v/>
      </c>
      <c r="AF299" s="10" t="str">
        <f t="shared" si="116"/>
        <v/>
      </c>
      <c r="AG299" s="10" t="str">
        <f t="shared" si="117"/>
        <v/>
      </c>
      <c r="AH299" s="10" t="str">
        <f t="shared" si="118"/>
        <v/>
      </c>
      <c r="AI299" s="10" t="str">
        <f t="shared" si="112"/>
        <v/>
      </c>
      <c r="AJ299" s="10" t="str">
        <f t="shared" si="119"/>
        <v/>
      </c>
    </row>
    <row r="300" spans="1:36" ht="22.5" customHeight="1" x14ac:dyDescent="0.2">
      <c r="A300" s="94">
        <v>291</v>
      </c>
      <c r="B300" s="114"/>
      <c r="C300" s="101"/>
      <c r="D300" s="101"/>
      <c r="E300" s="102"/>
      <c r="F300" s="80"/>
      <c r="G300" s="81"/>
      <c r="H300" s="81"/>
      <c r="I300" s="81"/>
      <c r="J300" s="80"/>
      <c r="K300" s="81"/>
      <c r="L300" s="3"/>
      <c r="M300" s="10" t="str">
        <f t="shared" si="113"/>
        <v/>
      </c>
      <c r="N300" s="10" t="str">
        <f t="shared" si="114"/>
        <v/>
      </c>
      <c r="O300" s="10" t="str">
        <f t="shared" si="96"/>
        <v/>
      </c>
      <c r="P300" s="10" t="str">
        <f t="shared" si="97"/>
        <v/>
      </c>
      <c r="Q300" s="10" t="str">
        <f t="shared" si="98"/>
        <v/>
      </c>
      <c r="R300" s="1" t="str">
        <f t="shared" si="99"/>
        <v/>
      </c>
      <c r="S300" s="1" t="str">
        <f t="shared" si="100"/>
        <v/>
      </c>
      <c r="T300" s="1" t="str">
        <f t="shared" si="101"/>
        <v/>
      </c>
      <c r="U300" s="1" t="str">
        <f t="shared" si="102"/>
        <v/>
      </c>
      <c r="V300" t="str">
        <f t="shared" si="103"/>
        <v/>
      </c>
      <c r="W300" s="10" t="str">
        <f t="shared" si="104"/>
        <v/>
      </c>
      <c r="X300" s="10" t="str">
        <f t="shared" si="105"/>
        <v/>
      </c>
      <c r="Y300" s="10" t="str">
        <f t="shared" si="106"/>
        <v/>
      </c>
      <c r="Z300" s="10" t="str">
        <f t="shared" si="107"/>
        <v/>
      </c>
      <c r="AA300" s="10" t="str">
        <f t="shared" si="108"/>
        <v/>
      </c>
      <c r="AB300" s="10" t="str">
        <f t="shared" si="109"/>
        <v/>
      </c>
      <c r="AC300" s="10" t="str">
        <f t="shared" si="115"/>
        <v/>
      </c>
      <c r="AD300" s="10" t="str">
        <f t="shared" si="110"/>
        <v/>
      </c>
      <c r="AE300" s="10" t="str">
        <f t="shared" si="111"/>
        <v/>
      </c>
      <c r="AF300" s="10" t="str">
        <f t="shared" si="116"/>
        <v/>
      </c>
      <c r="AG300" s="10" t="str">
        <f t="shared" si="117"/>
        <v/>
      </c>
      <c r="AH300" s="10" t="str">
        <f t="shared" si="118"/>
        <v/>
      </c>
      <c r="AI300" s="10" t="str">
        <f t="shared" si="112"/>
        <v/>
      </c>
      <c r="AJ300" s="10" t="str">
        <f t="shared" si="119"/>
        <v/>
      </c>
    </row>
    <row r="301" spans="1:36" ht="22.5" customHeight="1" x14ac:dyDescent="0.2">
      <c r="A301" s="94">
        <v>292</v>
      </c>
      <c r="B301" s="114"/>
      <c r="C301" s="101"/>
      <c r="D301" s="101"/>
      <c r="E301" s="102"/>
      <c r="F301" s="80"/>
      <c r="G301" s="81"/>
      <c r="H301" s="81"/>
      <c r="I301" s="81"/>
      <c r="J301" s="80"/>
      <c r="K301" s="81"/>
      <c r="L301" s="3"/>
      <c r="M301" s="10" t="str">
        <f t="shared" si="113"/>
        <v/>
      </c>
      <c r="N301" s="10" t="str">
        <f t="shared" si="114"/>
        <v/>
      </c>
      <c r="O301" s="10" t="str">
        <f t="shared" si="96"/>
        <v/>
      </c>
      <c r="P301" s="10" t="str">
        <f t="shared" si="97"/>
        <v/>
      </c>
      <c r="Q301" s="10" t="str">
        <f t="shared" si="98"/>
        <v/>
      </c>
      <c r="R301" s="1" t="str">
        <f t="shared" si="99"/>
        <v/>
      </c>
      <c r="S301" s="1" t="str">
        <f t="shared" si="100"/>
        <v/>
      </c>
      <c r="T301" s="1" t="str">
        <f t="shared" si="101"/>
        <v/>
      </c>
      <c r="U301" s="1" t="str">
        <f t="shared" si="102"/>
        <v/>
      </c>
      <c r="V301" t="str">
        <f t="shared" si="103"/>
        <v/>
      </c>
      <c r="W301" s="10" t="str">
        <f t="shared" si="104"/>
        <v/>
      </c>
      <c r="X301" s="10" t="str">
        <f t="shared" si="105"/>
        <v/>
      </c>
      <c r="Y301" s="10" t="str">
        <f t="shared" si="106"/>
        <v/>
      </c>
      <c r="Z301" s="10" t="str">
        <f t="shared" si="107"/>
        <v/>
      </c>
      <c r="AA301" s="10" t="str">
        <f t="shared" si="108"/>
        <v/>
      </c>
      <c r="AB301" s="10" t="str">
        <f t="shared" si="109"/>
        <v/>
      </c>
      <c r="AC301" s="10" t="str">
        <f t="shared" si="115"/>
        <v/>
      </c>
      <c r="AD301" s="10" t="str">
        <f t="shared" si="110"/>
        <v/>
      </c>
      <c r="AE301" s="10" t="str">
        <f t="shared" si="111"/>
        <v/>
      </c>
      <c r="AF301" s="10" t="str">
        <f t="shared" si="116"/>
        <v/>
      </c>
      <c r="AG301" s="10" t="str">
        <f t="shared" si="117"/>
        <v/>
      </c>
      <c r="AH301" s="10" t="str">
        <f t="shared" si="118"/>
        <v/>
      </c>
      <c r="AI301" s="10" t="str">
        <f t="shared" si="112"/>
        <v/>
      </c>
      <c r="AJ301" s="10" t="str">
        <f t="shared" si="119"/>
        <v/>
      </c>
    </row>
    <row r="302" spans="1:36" ht="22.5" customHeight="1" x14ac:dyDescent="0.2">
      <c r="A302" s="94">
        <v>293</v>
      </c>
      <c r="B302" s="114"/>
      <c r="C302" s="101"/>
      <c r="D302" s="101"/>
      <c r="E302" s="102"/>
      <c r="F302" s="80"/>
      <c r="G302" s="81"/>
      <c r="H302" s="81"/>
      <c r="I302" s="81"/>
      <c r="J302" s="80"/>
      <c r="K302" s="81"/>
      <c r="L302" s="3"/>
      <c r="M302" s="10" t="str">
        <f t="shared" si="113"/>
        <v/>
      </c>
      <c r="N302" s="10" t="str">
        <f t="shared" si="114"/>
        <v/>
      </c>
      <c r="O302" s="10" t="str">
        <f t="shared" si="96"/>
        <v/>
      </c>
      <c r="P302" s="10" t="str">
        <f t="shared" si="97"/>
        <v/>
      </c>
      <c r="Q302" s="10" t="str">
        <f t="shared" si="98"/>
        <v/>
      </c>
      <c r="R302" s="1" t="str">
        <f t="shared" si="99"/>
        <v/>
      </c>
      <c r="S302" s="1" t="str">
        <f t="shared" si="100"/>
        <v/>
      </c>
      <c r="T302" s="1" t="str">
        <f t="shared" si="101"/>
        <v/>
      </c>
      <c r="U302" s="1" t="str">
        <f t="shared" si="102"/>
        <v/>
      </c>
      <c r="V302" t="str">
        <f t="shared" si="103"/>
        <v/>
      </c>
      <c r="W302" s="10" t="str">
        <f t="shared" si="104"/>
        <v/>
      </c>
      <c r="X302" s="10" t="str">
        <f t="shared" si="105"/>
        <v/>
      </c>
      <c r="Y302" s="10" t="str">
        <f t="shared" si="106"/>
        <v/>
      </c>
      <c r="Z302" s="10" t="str">
        <f t="shared" si="107"/>
        <v/>
      </c>
      <c r="AA302" s="10" t="str">
        <f t="shared" si="108"/>
        <v/>
      </c>
      <c r="AB302" s="10" t="str">
        <f t="shared" si="109"/>
        <v/>
      </c>
      <c r="AC302" s="10" t="str">
        <f t="shared" si="115"/>
        <v/>
      </c>
      <c r="AD302" s="10" t="str">
        <f t="shared" si="110"/>
        <v/>
      </c>
      <c r="AE302" s="10" t="str">
        <f t="shared" si="111"/>
        <v/>
      </c>
      <c r="AF302" s="10" t="str">
        <f t="shared" si="116"/>
        <v/>
      </c>
      <c r="AG302" s="10" t="str">
        <f t="shared" si="117"/>
        <v/>
      </c>
      <c r="AH302" s="10" t="str">
        <f t="shared" si="118"/>
        <v/>
      </c>
      <c r="AI302" s="10" t="str">
        <f t="shared" si="112"/>
        <v/>
      </c>
      <c r="AJ302" s="10" t="str">
        <f t="shared" si="119"/>
        <v/>
      </c>
    </row>
    <row r="303" spans="1:36" ht="22.5" customHeight="1" x14ac:dyDescent="0.2">
      <c r="A303" s="94">
        <v>294</v>
      </c>
      <c r="B303" s="114"/>
      <c r="C303" s="101"/>
      <c r="D303" s="101"/>
      <c r="E303" s="102"/>
      <c r="F303" s="80"/>
      <c r="G303" s="81"/>
      <c r="H303" s="81"/>
      <c r="I303" s="81"/>
      <c r="J303" s="80"/>
      <c r="K303" s="81"/>
      <c r="L303" s="3"/>
      <c r="M303" s="10" t="str">
        <f t="shared" si="113"/>
        <v/>
      </c>
      <c r="N303" s="10" t="str">
        <f t="shared" si="114"/>
        <v/>
      </c>
      <c r="O303" s="10" t="str">
        <f t="shared" si="96"/>
        <v/>
      </c>
      <c r="P303" s="10" t="str">
        <f t="shared" si="97"/>
        <v/>
      </c>
      <c r="Q303" s="10" t="str">
        <f t="shared" si="98"/>
        <v/>
      </c>
      <c r="R303" s="1" t="str">
        <f t="shared" si="99"/>
        <v/>
      </c>
      <c r="S303" s="1" t="str">
        <f t="shared" si="100"/>
        <v/>
      </c>
      <c r="T303" s="1" t="str">
        <f t="shared" si="101"/>
        <v/>
      </c>
      <c r="U303" s="1" t="str">
        <f t="shared" si="102"/>
        <v/>
      </c>
      <c r="V303" t="str">
        <f t="shared" si="103"/>
        <v/>
      </c>
      <c r="W303" s="10" t="str">
        <f t="shared" si="104"/>
        <v/>
      </c>
      <c r="X303" s="10" t="str">
        <f t="shared" si="105"/>
        <v/>
      </c>
      <c r="Y303" s="10" t="str">
        <f t="shared" si="106"/>
        <v/>
      </c>
      <c r="Z303" s="10" t="str">
        <f t="shared" si="107"/>
        <v/>
      </c>
      <c r="AA303" s="10" t="str">
        <f t="shared" si="108"/>
        <v/>
      </c>
      <c r="AB303" s="10" t="str">
        <f t="shared" si="109"/>
        <v/>
      </c>
      <c r="AC303" s="10" t="str">
        <f t="shared" si="115"/>
        <v/>
      </c>
      <c r="AD303" s="10" t="str">
        <f t="shared" si="110"/>
        <v/>
      </c>
      <c r="AE303" s="10" t="str">
        <f t="shared" si="111"/>
        <v/>
      </c>
      <c r="AF303" s="10" t="str">
        <f t="shared" si="116"/>
        <v/>
      </c>
      <c r="AG303" s="10" t="str">
        <f t="shared" si="117"/>
        <v/>
      </c>
      <c r="AH303" s="10" t="str">
        <f t="shared" si="118"/>
        <v/>
      </c>
      <c r="AI303" s="10" t="str">
        <f t="shared" si="112"/>
        <v/>
      </c>
      <c r="AJ303" s="10" t="str">
        <f t="shared" si="119"/>
        <v/>
      </c>
    </row>
    <row r="304" spans="1:36" ht="22.5" customHeight="1" x14ac:dyDescent="0.2">
      <c r="A304" s="94">
        <v>295</v>
      </c>
      <c r="B304" s="114"/>
      <c r="C304" s="101"/>
      <c r="D304" s="101"/>
      <c r="E304" s="102"/>
      <c r="F304" s="80"/>
      <c r="G304" s="81"/>
      <c r="H304" s="81"/>
      <c r="I304" s="81"/>
      <c r="J304" s="80"/>
      <c r="K304" s="81"/>
      <c r="L304" s="3"/>
      <c r="M304" s="10" t="str">
        <f t="shared" si="113"/>
        <v/>
      </c>
      <c r="N304" s="10" t="str">
        <f t="shared" si="114"/>
        <v/>
      </c>
      <c r="O304" s="10" t="str">
        <f t="shared" si="96"/>
        <v/>
      </c>
      <c r="P304" s="10" t="str">
        <f t="shared" si="97"/>
        <v/>
      </c>
      <c r="Q304" s="10" t="str">
        <f t="shared" si="98"/>
        <v/>
      </c>
      <c r="R304" s="1" t="str">
        <f t="shared" si="99"/>
        <v/>
      </c>
      <c r="S304" s="1" t="str">
        <f t="shared" si="100"/>
        <v/>
      </c>
      <c r="T304" s="1" t="str">
        <f t="shared" si="101"/>
        <v/>
      </c>
      <c r="U304" s="1" t="str">
        <f t="shared" si="102"/>
        <v/>
      </c>
      <c r="V304" t="str">
        <f t="shared" si="103"/>
        <v/>
      </c>
      <c r="W304" s="10" t="str">
        <f t="shared" si="104"/>
        <v/>
      </c>
      <c r="X304" s="10" t="str">
        <f t="shared" si="105"/>
        <v/>
      </c>
      <c r="Y304" s="10" t="str">
        <f t="shared" si="106"/>
        <v/>
      </c>
      <c r="Z304" s="10" t="str">
        <f t="shared" si="107"/>
        <v/>
      </c>
      <c r="AA304" s="10" t="str">
        <f t="shared" si="108"/>
        <v/>
      </c>
      <c r="AB304" s="10" t="str">
        <f t="shared" si="109"/>
        <v/>
      </c>
      <c r="AC304" s="10" t="str">
        <f t="shared" si="115"/>
        <v/>
      </c>
      <c r="AD304" s="10" t="str">
        <f t="shared" si="110"/>
        <v/>
      </c>
      <c r="AE304" s="10" t="str">
        <f t="shared" si="111"/>
        <v/>
      </c>
      <c r="AF304" s="10" t="str">
        <f t="shared" si="116"/>
        <v/>
      </c>
      <c r="AG304" s="10" t="str">
        <f t="shared" si="117"/>
        <v/>
      </c>
      <c r="AH304" s="10" t="str">
        <f t="shared" si="118"/>
        <v/>
      </c>
      <c r="AI304" s="10" t="str">
        <f t="shared" si="112"/>
        <v/>
      </c>
      <c r="AJ304" s="10" t="str">
        <f t="shared" si="119"/>
        <v/>
      </c>
    </row>
    <row r="305" spans="1:36" ht="22.5" customHeight="1" x14ac:dyDescent="0.2">
      <c r="A305" s="94">
        <v>296</v>
      </c>
      <c r="B305" s="114"/>
      <c r="C305" s="101"/>
      <c r="D305" s="101"/>
      <c r="E305" s="102"/>
      <c r="F305" s="80"/>
      <c r="G305" s="81"/>
      <c r="H305" s="81"/>
      <c r="I305" s="81"/>
      <c r="J305" s="80"/>
      <c r="K305" s="81"/>
      <c r="L305" s="3"/>
      <c r="M305" s="10" t="str">
        <f t="shared" si="113"/>
        <v/>
      </c>
      <c r="N305" s="10" t="str">
        <f t="shared" si="114"/>
        <v/>
      </c>
      <c r="O305" s="10" t="str">
        <f t="shared" si="96"/>
        <v/>
      </c>
      <c r="P305" s="10" t="str">
        <f t="shared" si="97"/>
        <v/>
      </c>
      <c r="Q305" s="10" t="str">
        <f t="shared" si="98"/>
        <v/>
      </c>
      <c r="R305" s="1" t="str">
        <f t="shared" si="99"/>
        <v/>
      </c>
      <c r="S305" s="1" t="str">
        <f t="shared" si="100"/>
        <v/>
      </c>
      <c r="T305" s="1" t="str">
        <f t="shared" si="101"/>
        <v/>
      </c>
      <c r="U305" s="1" t="str">
        <f t="shared" si="102"/>
        <v/>
      </c>
      <c r="V305" t="str">
        <f t="shared" si="103"/>
        <v/>
      </c>
      <c r="W305" s="10" t="str">
        <f t="shared" si="104"/>
        <v/>
      </c>
      <c r="X305" s="10" t="str">
        <f t="shared" si="105"/>
        <v/>
      </c>
      <c r="Y305" s="10" t="str">
        <f t="shared" si="106"/>
        <v/>
      </c>
      <c r="Z305" s="10" t="str">
        <f t="shared" si="107"/>
        <v/>
      </c>
      <c r="AA305" s="10" t="str">
        <f t="shared" si="108"/>
        <v/>
      </c>
      <c r="AB305" s="10" t="str">
        <f t="shared" si="109"/>
        <v/>
      </c>
      <c r="AC305" s="10" t="str">
        <f t="shared" si="115"/>
        <v/>
      </c>
      <c r="AD305" s="10" t="str">
        <f t="shared" si="110"/>
        <v/>
      </c>
      <c r="AE305" s="10" t="str">
        <f t="shared" si="111"/>
        <v/>
      </c>
      <c r="AF305" s="10" t="str">
        <f t="shared" si="116"/>
        <v/>
      </c>
      <c r="AG305" s="10" t="str">
        <f t="shared" si="117"/>
        <v/>
      </c>
      <c r="AH305" s="10" t="str">
        <f t="shared" si="118"/>
        <v/>
      </c>
      <c r="AI305" s="10" t="str">
        <f t="shared" si="112"/>
        <v/>
      </c>
      <c r="AJ305" s="10" t="str">
        <f t="shared" si="119"/>
        <v/>
      </c>
    </row>
    <row r="306" spans="1:36" ht="22.5" customHeight="1" x14ac:dyDescent="0.2">
      <c r="A306" s="94">
        <v>297</v>
      </c>
      <c r="B306" s="114"/>
      <c r="C306" s="101"/>
      <c r="D306" s="101"/>
      <c r="E306" s="102"/>
      <c r="F306" s="80"/>
      <c r="G306" s="81"/>
      <c r="H306" s="81"/>
      <c r="I306" s="81"/>
      <c r="J306" s="80"/>
      <c r="K306" s="81"/>
      <c r="L306" s="3"/>
      <c r="M306" s="10" t="str">
        <f t="shared" si="113"/>
        <v/>
      </c>
      <c r="N306" s="10" t="str">
        <f t="shared" si="114"/>
        <v/>
      </c>
      <c r="O306" s="10" t="str">
        <f t="shared" si="96"/>
        <v/>
      </c>
      <c r="P306" s="10" t="str">
        <f t="shared" si="97"/>
        <v/>
      </c>
      <c r="Q306" s="10" t="str">
        <f t="shared" si="98"/>
        <v/>
      </c>
      <c r="R306" s="1" t="str">
        <f t="shared" si="99"/>
        <v/>
      </c>
      <c r="S306" s="1" t="str">
        <f t="shared" si="100"/>
        <v/>
      </c>
      <c r="T306" s="1" t="str">
        <f t="shared" si="101"/>
        <v/>
      </c>
      <c r="U306" s="1" t="str">
        <f t="shared" si="102"/>
        <v/>
      </c>
      <c r="V306" t="str">
        <f t="shared" si="103"/>
        <v/>
      </c>
      <c r="W306" s="10" t="str">
        <f t="shared" si="104"/>
        <v/>
      </c>
      <c r="X306" s="10" t="str">
        <f t="shared" si="105"/>
        <v/>
      </c>
      <c r="Y306" s="10" t="str">
        <f t="shared" si="106"/>
        <v/>
      </c>
      <c r="Z306" s="10" t="str">
        <f t="shared" si="107"/>
        <v/>
      </c>
      <c r="AA306" s="10" t="str">
        <f t="shared" si="108"/>
        <v/>
      </c>
      <c r="AB306" s="10" t="str">
        <f t="shared" si="109"/>
        <v/>
      </c>
      <c r="AC306" s="10" t="str">
        <f t="shared" si="115"/>
        <v/>
      </c>
      <c r="AD306" s="10" t="str">
        <f t="shared" si="110"/>
        <v/>
      </c>
      <c r="AE306" s="10" t="str">
        <f t="shared" si="111"/>
        <v/>
      </c>
      <c r="AF306" s="10" t="str">
        <f t="shared" si="116"/>
        <v/>
      </c>
      <c r="AG306" s="10" t="str">
        <f t="shared" si="117"/>
        <v/>
      </c>
      <c r="AH306" s="10" t="str">
        <f t="shared" si="118"/>
        <v/>
      </c>
      <c r="AI306" s="10" t="str">
        <f t="shared" si="112"/>
        <v/>
      </c>
      <c r="AJ306" s="10" t="str">
        <f t="shared" si="119"/>
        <v/>
      </c>
    </row>
    <row r="307" spans="1:36" ht="22.5" customHeight="1" x14ac:dyDescent="0.2">
      <c r="A307" s="94">
        <v>298</v>
      </c>
      <c r="B307" s="114"/>
      <c r="C307" s="101"/>
      <c r="D307" s="101"/>
      <c r="E307" s="102"/>
      <c r="F307" s="80"/>
      <c r="G307" s="81"/>
      <c r="H307" s="81"/>
      <c r="I307" s="81"/>
      <c r="J307" s="80"/>
      <c r="K307" s="81"/>
      <c r="L307" s="3"/>
      <c r="M307" s="10" t="str">
        <f t="shared" si="113"/>
        <v/>
      </c>
      <c r="N307" s="10" t="str">
        <f t="shared" si="114"/>
        <v/>
      </c>
      <c r="O307" s="10" t="str">
        <f t="shared" si="96"/>
        <v/>
      </c>
      <c r="P307" s="10" t="str">
        <f t="shared" si="97"/>
        <v/>
      </c>
      <c r="Q307" s="10" t="str">
        <f t="shared" si="98"/>
        <v/>
      </c>
      <c r="R307" s="1" t="str">
        <f t="shared" si="99"/>
        <v/>
      </c>
      <c r="S307" s="1" t="str">
        <f t="shared" si="100"/>
        <v/>
      </c>
      <c r="T307" s="1" t="str">
        <f t="shared" si="101"/>
        <v/>
      </c>
      <c r="U307" s="1" t="str">
        <f t="shared" si="102"/>
        <v/>
      </c>
      <c r="V307" t="str">
        <f t="shared" si="103"/>
        <v/>
      </c>
      <c r="W307" s="10" t="str">
        <f t="shared" si="104"/>
        <v/>
      </c>
      <c r="X307" s="10" t="str">
        <f t="shared" si="105"/>
        <v/>
      </c>
      <c r="Y307" s="10" t="str">
        <f t="shared" si="106"/>
        <v/>
      </c>
      <c r="Z307" s="10" t="str">
        <f t="shared" si="107"/>
        <v/>
      </c>
      <c r="AA307" s="10" t="str">
        <f t="shared" si="108"/>
        <v/>
      </c>
      <c r="AB307" s="10" t="str">
        <f t="shared" si="109"/>
        <v/>
      </c>
      <c r="AC307" s="10" t="str">
        <f t="shared" si="115"/>
        <v/>
      </c>
      <c r="AD307" s="10" t="str">
        <f t="shared" si="110"/>
        <v/>
      </c>
      <c r="AE307" s="10" t="str">
        <f t="shared" si="111"/>
        <v/>
      </c>
      <c r="AF307" s="10" t="str">
        <f t="shared" si="116"/>
        <v/>
      </c>
      <c r="AG307" s="10" t="str">
        <f t="shared" si="117"/>
        <v/>
      </c>
      <c r="AH307" s="10" t="str">
        <f t="shared" si="118"/>
        <v/>
      </c>
      <c r="AI307" s="10" t="str">
        <f t="shared" si="112"/>
        <v/>
      </c>
      <c r="AJ307" s="10" t="str">
        <f t="shared" si="119"/>
        <v/>
      </c>
    </row>
    <row r="308" spans="1:36" ht="22.5" customHeight="1" x14ac:dyDescent="0.2">
      <c r="A308" s="94">
        <v>299</v>
      </c>
      <c r="B308" s="114"/>
      <c r="C308" s="101"/>
      <c r="D308" s="101"/>
      <c r="E308" s="102"/>
      <c r="F308" s="80"/>
      <c r="G308" s="81"/>
      <c r="H308" s="81"/>
      <c r="I308" s="81"/>
      <c r="J308" s="80"/>
      <c r="K308" s="81"/>
      <c r="L308" s="3"/>
      <c r="M308" s="10" t="str">
        <f t="shared" si="113"/>
        <v/>
      </c>
      <c r="N308" s="10" t="str">
        <f t="shared" si="114"/>
        <v/>
      </c>
      <c r="O308" s="10" t="str">
        <f t="shared" si="96"/>
        <v/>
      </c>
      <c r="P308" s="10" t="str">
        <f t="shared" si="97"/>
        <v/>
      </c>
      <c r="Q308" s="10" t="str">
        <f t="shared" si="98"/>
        <v/>
      </c>
      <c r="R308" s="1" t="str">
        <f t="shared" si="99"/>
        <v/>
      </c>
      <c r="S308" s="1" t="str">
        <f t="shared" si="100"/>
        <v/>
      </c>
      <c r="T308" s="1" t="str">
        <f t="shared" si="101"/>
        <v/>
      </c>
      <c r="U308" s="1" t="str">
        <f t="shared" si="102"/>
        <v/>
      </c>
      <c r="V308" t="str">
        <f t="shared" si="103"/>
        <v/>
      </c>
      <c r="W308" s="10" t="str">
        <f t="shared" si="104"/>
        <v/>
      </c>
      <c r="X308" s="10" t="str">
        <f t="shared" si="105"/>
        <v/>
      </c>
      <c r="Y308" s="10" t="str">
        <f t="shared" si="106"/>
        <v/>
      </c>
      <c r="Z308" s="10" t="str">
        <f t="shared" si="107"/>
        <v/>
      </c>
      <c r="AA308" s="10" t="str">
        <f t="shared" si="108"/>
        <v/>
      </c>
      <c r="AB308" s="10" t="str">
        <f t="shared" si="109"/>
        <v/>
      </c>
      <c r="AC308" s="10" t="str">
        <f t="shared" si="115"/>
        <v/>
      </c>
      <c r="AD308" s="10" t="str">
        <f t="shared" si="110"/>
        <v/>
      </c>
      <c r="AE308" s="10" t="str">
        <f t="shared" si="111"/>
        <v/>
      </c>
      <c r="AF308" s="10" t="str">
        <f t="shared" si="116"/>
        <v/>
      </c>
      <c r="AG308" s="10" t="str">
        <f t="shared" si="117"/>
        <v/>
      </c>
      <c r="AH308" s="10" t="str">
        <f t="shared" si="118"/>
        <v/>
      </c>
      <c r="AI308" s="10" t="str">
        <f t="shared" si="112"/>
        <v/>
      </c>
      <c r="AJ308" s="10" t="str">
        <f t="shared" si="119"/>
        <v/>
      </c>
    </row>
    <row r="309" spans="1:36" ht="22.5" customHeight="1" x14ac:dyDescent="0.2">
      <c r="A309" s="94">
        <v>300</v>
      </c>
      <c r="B309" s="114"/>
      <c r="C309" s="101"/>
      <c r="D309" s="101"/>
      <c r="E309" s="102"/>
      <c r="F309" s="80"/>
      <c r="G309" s="81"/>
      <c r="H309" s="81"/>
      <c r="I309" s="81"/>
      <c r="J309" s="80"/>
      <c r="K309" s="81"/>
      <c r="L309" s="3"/>
      <c r="M309" s="10" t="str">
        <f t="shared" si="113"/>
        <v/>
      </c>
      <c r="N309" s="10" t="str">
        <f t="shared" si="114"/>
        <v/>
      </c>
      <c r="O309" s="10" t="str">
        <f t="shared" si="96"/>
        <v/>
      </c>
      <c r="P309" s="10" t="str">
        <f t="shared" si="97"/>
        <v/>
      </c>
      <c r="Q309" s="10" t="str">
        <f t="shared" si="98"/>
        <v/>
      </c>
      <c r="R309" s="1" t="str">
        <f t="shared" si="99"/>
        <v/>
      </c>
      <c r="S309" s="1" t="str">
        <f t="shared" si="100"/>
        <v/>
      </c>
      <c r="T309" s="1" t="str">
        <f t="shared" si="101"/>
        <v/>
      </c>
      <c r="U309" s="1" t="str">
        <f t="shared" si="102"/>
        <v/>
      </c>
      <c r="V309" t="str">
        <f t="shared" si="103"/>
        <v/>
      </c>
      <c r="W309" s="10" t="str">
        <f t="shared" si="104"/>
        <v/>
      </c>
      <c r="X309" s="10" t="str">
        <f t="shared" si="105"/>
        <v/>
      </c>
      <c r="Y309" s="10" t="str">
        <f t="shared" si="106"/>
        <v/>
      </c>
      <c r="Z309" s="10" t="str">
        <f t="shared" si="107"/>
        <v/>
      </c>
      <c r="AA309" s="10" t="str">
        <f t="shared" si="108"/>
        <v/>
      </c>
      <c r="AB309" s="10" t="str">
        <f t="shared" si="109"/>
        <v/>
      </c>
      <c r="AC309" s="10" t="str">
        <f t="shared" si="115"/>
        <v/>
      </c>
      <c r="AD309" s="10" t="str">
        <f t="shared" si="110"/>
        <v/>
      </c>
      <c r="AE309" s="10" t="str">
        <f t="shared" si="111"/>
        <v/>
      </c>
      <c r="AF309" s="10" t="str">
        <f t="shared" si="116"/>
        <v/>
      </c>
      <c r="AG309" s="10" t="str">
        <f t="shared" si="117"/>
        <v/>
      </c>
      <c r="AH309" s="10" t="str">
        <f t="shared" si="118"/>
        <v/>
      </c>
      <c r="AI309" s="10" t="str">
        <f t="shared" si="112"/>
        <v/>
      </c>
      <c r="AJ309" s="10" t="str">
        <f t="shared" si="119"/>
        <v/>
      </c>
    </row>
    <row r="310" spans="1:36" ht="22.5" customHeight="1" x14ac:dyDescent="0.2">
      <c r="A310" s="94">
        <v>301</v>
      </c>
      <c r="B310" s="114"/>
      <c r="C310" s="101"/>
      <c r="D310" s="101"/>
      <c r="E310" s="102"/>
      <c r="F310" s="80"/>
      <c r="G310" s="81"/>
      <c r="H310" s="81"/>
      <c r="I310" s="81"/>
      <c r="J310" s="80"/>
      <c r="K310" s="81"/>
      <c r="L310" s="3"/>
      <c r="M310" s="10" t="str">
        <f t="shared" si="113"/>
        <v/>
      </c>
      <c r="N310" s="10" t="str">
        <f t="shared" si="114"/>
        <v/>
      </c>
      <c r="O310" s="10" t="str">
        <f t="shared" si="96"/>
        <v/>
      </c>
      <c r="P310" s="10" t="str">
        <f t="shared" si="97"/>
        <v/>
      </c>
      <c r="Q310" s="10" t="str">
        <f t="shared" si="98"/>
        <v/>
      </c>
      <c r="R310" s="1" t="str">
        <f t="shared" si="99"/>
        <v/>
      </c>
      <c r="S310" s="1" t="str">
        <f t="shared" si="100"/>
        <v/>
      </c>
      <c r="T310" s="1" t="str">
        <f t="shared" si="101"/>
        <v/>
      </c>
      <c r="U310" s="1" t="str">
        <f t="shared" si="102"/>
        <v/>
      </c>
      <c r="V310" t="str">
        <f t="shared" si="103"/>
        <v/>
      </c>
      <c r="W310" s="10" t="str">
        <f t="shared" si="104"/>
        <v/>
      </c>
      <c r="X310" s="10" t="str">
        <f t="shared" si="105"/>
        <v/>
      </c>
      <c r="Y310" s="10" t="str">
        <f t="shared" si="106"/>
        <v/>
      </c>
      <c r="Z310" s="10" t="str">
        <f t="shared" si="107"/>
        <v/>
      </c>
      <c r="AA310" s="10" t="str">
        <f t="shared" si="108"/>
        <v/>
      </c>
      <c r="AB310" s="10" t="str">
        <f t="shared" si="109"/>
        <v/>
      </c>
      <c r="AC310" s="10" t="str">
        <f t="shared" si="115"/>
        <v/>
      </c>
      <c r="AD310" s="10" t="str">
        <f t="shared" si="110"/>
        <v/>
      </c>
      <c r="AE310" s="10" t="str">
        <f t="shared" si="111"/>
        <v/>
      </c>
      <c r="AF310" s="10" t="str">
        <f t="shared" si="116"/>
        <v/>
      </c>
      <c r="AG310" s="10" t="str">
        <f t="shared" si="117"/>
        <v/>
      </c>
      <c r="AH310" s="10" t="str">
        <f t="shared" si="118"/>
        <v/>
      </c>
      <c r="AI310" s="10" t="str">
        <f t="shared" si="112"/>
        <v/>
      </c>
      <c r="AJ310" s="10" t="str">
        <f t="shared" si="119"/>
        <v/>
      </c>
    </row>
    <row r="311" spans="1:36" ht="22.5" customHeight="1" x14ac:dyDescent="0.2">
      <c r="A311" s="94">
        <v>302</v>
      </c>
      <c r="B311" s="114"/>
      <c r="C311" s="101"/>
      <c r="D311" s="101"/>
      <c r="E311" s="102"/>
      <c r="F311" s="80"/>
      <c r="G311" s="81"/>
      <c r="H311" s="81"/>
      <c r="I311" s="81"/>
      <c r="J311" s="80"/>
      <c r="K311" s="81"/>
      <c r="L311" s="3"/>
      <c r="M311" s="10" t="str">
        <f t="shared" si="113"/>
        <v/>
      </c>
      <c r="N311" s="10" t="str">
        <f t="shared" si="114"/>
        <v/>
      </c>
      <c r="O311" s="10" t="str">
        <f t="shared" si="96"/>
        <v/>
      </c>
      <c r="P311" s="10" t="str">
        <f t="shared" si="97"/>
        <v/>
      </c>
      <c r="Q311" s="10" t="str">
        <f t="shared" si="98"/>
        <v/>
      </c>
      <c r="R311" s="1" t="str">
        <f t="shared" si="99"/>
        <v/>
      </c>
      <c r="S311" s="1" t="str">
        <f t="shared" si="100"/>
        <v/>
      </c>
      <c r="T311" s="1" t="str">
        <f t="shared" si="101"/>
        <v/>
      </c>
      <c r="U311" s="1" t="str">
        <f t="shared" si="102"/>
        <v/>
      </c>
      <c r="V311" t="str">
        <f t="shared" si="103"/>
        <v/>
      </c>
      <c r="W311" s="10" t="str">
        <f t="shared" si="104"/>
        <v/>
      </c>
      <c r="X311" s="10" t="str">
        <f t="shared" si="105"/>
        <v/>
      </c>
      <c r="Y311" s="10" t="str">
        <f t="shared" si="106"/>
        <v/>
      </c>
      <c r="Z311" s="10" t="str">
        <f t="shared" si="107"/>
        <v/>
      </c>
      <c r="AA311" s="10" t="str">
        <f t="shared" si="108"/>
        <v/>
      </c>
      <c r="AB311" s="10" t="str">
        <f t="shared" si="109"/>
        <v/>
      </c>
      <c r="AC311" s="10" t="str">
        <f t="shared" si="115"/>
        <v/>
      </c>
      <c r="AD311" s="10" t="str">
        <f t="shared" si="110"/>
        <v/>
      </c>
      <c r="AE311" s="10" t="str">
        <f t="shared" si="111"/>
        <v/>
      </c>
      <c r="AF311" s="10" t="str">
        <f t="shared" si="116"/>
        <v/>
      </c>
      <c r="AG311" s="10" t="str">
        <f t="shared" si="117"/>
        <v/>
      </c>
      <c r="AH311" s="10" t="str">
        <f t="shared" si="118"/>
        <v/>
      </c>
      <c r="AI311" s="10" t="str">
        <f t="shared" si="112"/>
        <v/>
      </c>
      <c r="AJ311" s="10" t="str">
        <f t="shared" si="119"/>
        <v/>
      </c>
    </row>
    <row r="312" spans="1:36" ht="22.5" customHeight="1" x14ac:dyDescent="0.2">
      <c r="A312" s="94">
        <v>303</v>
      </c>
      <c r="B312" s="114"/>
      <c r="C312" s="101"/>
      <c r="D312" s="101"/>
      <c r="E312" s="102"/>
      <c r="F312" s="80"/>
      <c r="G312" s="81"/>
      <c r="H312" s="81"/>
      <c r="I312" s="81"/>
      <c r="J312" s="80"/>
      <c r="K312" s="81"/>
      <c r="L312" s="3"/>
      <c r="M312" s="10" t="str">
        <f t="shared" si="113"/>
        <v/>
      </c>
      <c r="N312" s="10" t="str">
        <f t="shared" si="114"/>
        <v/>
      </c>
      <c r="O312" s="10" t="str">
        <f t="shared" si="96"/>
        <v/>
      </c>
      <c r="P312" s="10" t="str">
        <f t="shared" si="97"/>
        <v/>
      </c>
      <c r="Q312" s="10" t="str">
        <f t="shared" si="98"/>
        <v/>
      </c>
      <c r="R312" s="1" t="str">
        <f t="shared" si="99"/>
        <v/>
      </c>
      <c r="S312" s="1" t="str">
        <f t="shared" si="100"/>
        <v/>
      </c>
      <c r="T312" s="1" t="str">
        <f t="shared" si="101"/>
        <v/>
      </c>
      <c r="U312" s="1" t="str">
        <f t="shared" si="102"/>
        <v/>
      </c>
      <c r="V312" t="str">
        <f t="shared" si="103"/>
        <v/>
      </c>
      <c r="W312" s="10" t="str">
        <f t="shared" si="104"/>
        <v/>
      </c>
      <c r="X312" s="10" t="str">
        <f t="shared" si="105"/>
        <v/>
      </c>
      <c r="Y312" s="10" t="str">
        <f t="shared" si="106"/>
        <v/>
      </c>
      <c r="Z312" s="10" t="str">
        <f t="shared" si="107"/>
        <v/>
      </c>
      <c r="AA312" s="10" t="str">
        <f t="shared" si="108"/>
        <v/>
      </c>
      <c r="AB312" s="10" t="str">
        <f t="shared" si="109"/>
        <v/>
      </c>
      <c r="AC312" s="10" t="str">
        <f t="shared" si="115"/>
        <v/>
      </c>
      <c r="AD312" s="10" t="str">
        <f t="shared" si="110"/>
        <v/>
      </c>
      <c r="AE312" s="10" t="str">
        <f t="shared" si="111"/>
        <v/>
      </c>
      <c r="AF312" s="10" t="str">
        <f t="shared" si="116"/>
        <v/>
      </c>
      <c r="AG312" s="10" t="str">
        <f t="shared" si="117"/>
        <v/>
      </c>
      <c r="AH312" s="10" t="str">
        <f t="shared" si="118"/>
        <v/>
      </c>
      <c r="AI312" s="10" t="str">
        <f t="shared" si="112"/>
        <v/>
      </c>
      <c r="AJ312" s="10" t="str">
        <f t="shared" si="119"/>
        <v/>
      </c>
    </row>
    <row r="313" spans="1:36" ht="22.5" customHeight="1" x14ac:dyDescent="0.2">
      <c r="A313" s="94">
        <v>304</v>
      </c>
      <c r="B313" s="114"/>
      <c r="C313" s="101"/>
      <c r="D313" s="101"/>
      <c r="E313" s="102"/>
      <c r="F313" s="80"/>
      <c r="G313" s="81"/>
      <c r="H313" s="81"/>
      <c r="I313" s="81"/>
      <c r="J313" s="80"/>
      <c r="K313" s="81"/>
      <c r="L313" s="3"/>
      <c r="M313" s="10" t="str">
        <f t="shared" si="113"/>
        <v/>
      </c>
      <c r="N313" s="10" t="str">
        <f t="shared" si="114"/>
        <v/>
      </c>
      <c r="O313" s="10" t="str">
        <f t="shared" si="96"/>
        <v/>
      </c>
      <c r="P313" s="10" t="str">
        <f t="shared" si="97"/>
        <v/>
      </c>
      <c r="Q313" s="10" t="str">
        <f t="shared" si="98"/>
        <v/>
      </c>
      <c r="R313" s="1" t="str">
        <f t="shared" si="99"/>
        <v/>
      </c>
      <c r="S313" s="1" t="str">
        <f t="shared" si="100"/>
        <v/>
      </c>
      <c r="T313" s="1" t="str">
        <f t="shared" si="101"/>
        <v/>
      </c>
      <c r="U313" s="1" t="str">
        <f t="shared" si="102"/>
        <v/>
      </c>
      <c r="V313" t="str">
        <f t="shared" si="103"/>
        <v/>
      </c>
      <c r="W313" s="10" t="str">
        <f t="shared" si="104"/>
        <v/>
      </c>
      <c r="X313" s="10" t="str">
        <f t="shared" si="105"/>
        <v/>
      </c>
      <c r="Y313" s="10" t="str">
        <f t="shared" si="106"/>
        <v/>
      </c>
      <c r="Z313" s="10" t="str">
        <f t="shared" si="107"/>
        <v/>
      </c>
      <c r="AA313" s="10" t="str">
        <f t="shared" si="108"/>
        <v/>
      </c>
      <c r="AB313" s="10" t="str">
        <f t="shared" si="109"/>
        <v/>
      </c>
      <c r="AC313" s="10" t="str">
        <f t="shared" si="115"/>
        <v/>
      </c>
      <c r="AD313" s="10" t="str">
        <f t="shared" si="110"/>
        <v/>
      </c>
      <c r="AE313" s="10" t="str">
        <f t="shared" si="111"/>
        <v/>
      </c>
      <c r="AF313" s="10" t="str">
        <f t="shared" si="116"/>
        <v/>
      </c>
      <c r="AG313" s="10" t="str">
        <f t="shared" si="117"/>
        <v/>
      </c>
      <c r="AH313" s="10" t="str">
        <f t="shared" si="118"/>
        <v/>
      </c>
      <c r="AI313" s="10" t="str">
        <f t="shared" si="112"/>
        <v/>
      </c>
      <c r="AJ313" s="10" t="str">
        <f t="shared" si="119"/>
        <v/>
      </c>
    </row>
    <row r="314" spans="1:36" ht="22.5" customHeight="1" x14ac:dyDescent="0.2">
      <c r="A314" s="94">
        <v>305</v>
      </c>
      <c r="B314" s="114"/>
      <c r="C314" s="101"/>
      <c r="D314" s="101"/>
      <c r="E314" s="102"/>
      <c r="F314" s="80"/>
      <c r="G314" s="81"/>
      <c r="H314" s="81"/>
      <c r="I314" s="81"/>
      <c r="J314" s="80"/>
      <c r="K314" s="81"/>
      <c r="L314" s="3"/>
      <c r="M314" s="10" t="str">
        <f t="shared" si="113"/>
        <v/>
      </c>
      <c r="N314" s="10" t="str">
        <f t="shared" si="114"/>
        <v/>
      </c>
      <c r="O314" s="10" t="str">
        <f t="shared" si="96"/>
        <v/>
      </c>
      <c r="P314" s="10" t="str">
        <f t="shared" si="97"/>
        <v/>
      </c>
      <c r="Q314" s="10" t="str">
        <f t="shared" si="98"/>
        <v/>
      </c>
      <c r="R314" s="1" t="str">
        <f t="shared" si="99"/>
        <v/>
      </c>
      <c r="S314" s="1" t="str">
        <f t="shared" si="100"/>
        <v/>
      </c>
      <c r="T314" s="1" t="str">
        <f t="shared" si="101"/>
        <v/>
      </c>
      <c r="U314" s="1" t="str">
        <f t="shared" si="102"/>
        <v/>
      </c>
      <c r="V314" t="str">
        <f t="shared" si="103"/>
        <v/>
      </c>
      <c r="W314" s="10" t="str">
        <f t="shared" si="104"/>
        <v/>
      </c>
      <c r="X314" s="10" t="str">
        <f t="shared" si="105"/>
        <v/>
      </c>
      <c r="Y314" s="10" t="str">
        <f t="shared" si="106"/>
        <v/>
      </c>
      <c r="Z314" s="10" t="str">
        <f t="shared" si="107"/>
        <v/>
      </c>
      <c r="AA314" s="10" t="str">
        <f t="shared" si="108"/>
        <v/>
      </c>
      <c r="AB314" s="10" t="str">
        <f t="shared" si="109"/>
        <v/>
      </c>
      <c r="AC314" s="10" t="str">
        <f t="shared" si="115"/>
        <v/>
      </c>
      <c r="AD314" s="10" t="str">
        <f t="shared" si="110"/>
        <v/>
      </c>
      <c r="AE314" s="10" t="str">
        <f t="shared" si="111"/>
        <v/>
      </c>
      <c r="AF314" s="10" t="str">
        <f t="shared" si="116"/>
        <v/>
      </c>
      <c r="AG314" s="10" t="str">
        <f t="shared" si="117"/>
        <v/>
      </c>
      <c r="AH314" s="10" t="str">
        <f t="shared" si="118"/>
        <v/>
      </c>
      <c r="AI314" s="10" t="str">
        <f t="shared" si="112"/>
        <v/>
      </c>
      <c r="AJ314" s="10" t="str">
        <f t="shared" si="119"/>
        <v/>
      </c>
    </row>
    <row r="315" spans="1:36" ht="22.5" customHeight="1" x14ac:dyDescent="0.2">
      <c r="A315" s="94">
        <v>306</v>
      </c>
      <c r="B315" s="114"/>
      <c r="C315" s="101"/>
      <c r="D315" s="101"/>
      <c r="E315" s="102"/>
      <c r="F315" s="80"/>
      <c r="G315" s="81"/>
      <c r="H315" s="81"/>
      <c r="I315" s="81"/>
      <c r="J315" s="80"/>
      <c r="K315" s="81"/>
      <c r="L315" s="3"/>
      <c r="M315" s="10" t="str">
        <f t="shared" si="113"/>
        <v/>
      </c>
      <c r="N315" s="10" t="str">
        <f t="shared" si="114"/>
        <v/>
      </c>
      <c r="O315" s="10" t="str">
        <f t="shared" si="96"/>
        <v/>
      </c>
      <c r="P315" s="10" t="str">
        <f t="shared" si="97"/>
        <v/>
      </c>
      <c r="Q315" s="10" t="str">
        <f t="shared" si="98"/>
        <v/>
      </c>
      <c r="R315" s="1" t="str">
        <f t="shared" si="99"/>
        <v/>
      </c>
      <c r="S315" s="1" t="str">
        <f t="shared" si="100"/>
        <v/>
      </c>
      <c r="T315" s="1" t="str">
        <f t="shared" si="101"/>
        <v/>
      </c>
      <c r="U315" s="1" t="str">
        <f t="shared" si="102"/>
        <v/>
      </c>
      <c r="V315" t="str">
        <f t="shared" si="103"/>
        <v/>
      </c>
      <c r="W315" s="10" t="str">
        <f t="shared" si="104"/>
        <v/>
      </c>
      <c r="X315" s="10" t="str">
        <f t="shared" si="105"/>
        <v/>
      </c>
      <c r="Y315" s="10" t="str">
        <f t="shared" si="106"/>
        <v/>
      </c>
      <c r="Z315" s="10" t="str">
        <f t="shared" si="107"/>
        <v/>
      </c>
      <c r="AA315" s="10" t="str">
        <f t="shared" si="108"/>
        <v/>
      </c>
      <c r="AB315" s="10" t="str">
        <f t="shared" si="109"/>
        <v/>
      </c>
      <c r="AC315" s="10" t="str">
        <f t="shared" si="115"/>
        <v/>
      </c>
      <c r="AD315" s="10" t="str">
        <f t="shared" si="110"/>
        <v/>
      </c>
      <c r="AE315" s="10" t="str">
        <f t="shared" si="111"/>
        <v/>
      </c>
      <c r="AF315" s="10" t="str">
        <f t="shared" si="116"/>
        <v/>
      </c>
      <c r="AG315" s="10" t="str">
        <f t="shared" si="117"/>
        <v/>
      </c>
      <c r="AH315" s="10" t="str">
        <f t="shared" si="118"/>
        <v/>
      </c>
      <c r="AI315" s="10" t="str">
        <f t="shared" si="112"/>
        <v/>
      </c>
      <c r="AJ315" s="10" t="str">
        <f t="shared" si="119"/>
        <v/>
      </c>
    </row>
    <row r="316" spans="1:36" ht="22.5" customHeight="1" x14ac:dyDescent="0.2">
      <c r="A316" s="94">
        <v>307</v>
      </c>
      <c r="B316" s="114"/>
      <c r="C316" s="101"/>
      <c r="D316" s="101"/>
      <c r="E316" s="102"/>
      <c r="F316" s="80"/>
      <c r="G316" s="81"/>
      <c r="H316" s="81"/>
      <c r="I316" s="81"/>
      <c r="J316" s="80"/>
      <c r="K316" s="81"/>
      <c r="L316" s="3"/>
      <c r="M316" s="10" t="str">
        <f t="shared" si="113"/>
        <v/>
      </c>
      <c r="N316" s="10" t="str">
        <f t="shared" si="114"/>
        <v/>
      </c>
      <c r="O316" s="10" t="str">
        <f t="shared" si="96"/>
        <v/>
      </c>
      <c r="P316" s="10" t="str">
        <f t="shared" si="97"/>
        <v/>
      </c>
      <c r="Q316" s="10" t="str">
        <f t="shared" si="98"/>
        <v/>
      </c>
      <c r="R316" s="1" t="str">
        <f t="shared" si="99"/>
        <v/>
      </c>
      <c r="S316" s="1" t="str">
        <f t="shared" si="100"/>
        <v/>
      </c>
      <c r="T316" s="1" t="str">
        <f t="shared" si="101"/>
        <v/>
      </c>
      <c r="U316" s="1" t="str">
        <f t="shared" si="102"/>
        <v/>
      </c>
      <c r="V316" t="str">
        <f t="shared" si="103"/>
        <v/>
      </c>
      <c r="W316" s="10" t="str">
        <f t="shared" si="104"/>
        <v/>
      </c>
      <c r="X316" s="10" t="str">
        <f t="shared" si="105"/>
        <v/>
      </c>
      <c r="Y316" s="10" t="str">
        <f t="shared" si="106"/>
        <v/>
      </c>
      <c r="Z316" s="10" t="str">
        <f t="shared" si="107"/>
        <v/>
      </c>
      <c r="AA316" s="10" t="str">
        <f t="shared" si="108"/>
        <v/>
      </c>
      <c r="AB316" s="10" t="str">
        <f t="shared" si="109"/>
        <v/>
      </c>
      <c r="AC316" s="10" t="str">
        <f t="shared" si="115"/>
        <v/>
      </c>
      <c r="AD316" s="10" t="str">
        <f t="shared" si="110"/>
        <v/>
      </c>
      <c r="AE316" s="10" t="str">
        <f t="shared" si="111"/>
        <v/>
      </c>
      <c r="AF316" s="10" t="str">
        <f t="shared" si="116"/>
        <v/>
      </c>
      <c r="AG316" s="10" t="str">
        <f t="shared" si="117"/>
        <v/>
      </c>
      <c r="AH316" s="10" t="str">
        <f t="shared" si="118"/>
        <v/>
      </c>
      <c r="AI316" s="10" t="str">
        <f t="shared" si="112"/>
        <v/>
      </c>
      <c r="AJ316" s="10" t="str">
        <f t="shared" si="119"/>
        <v/>
      </c>
    </row>
    <row r="317" spans="1:36" ht="22.5" customHeight="1" x14ac:dyDescent="0.2">
      <c r="A317" s="94">
        <v>308</v>
      </c>
      <c r="B317" s="114"/>
      <c r="C317" s="101"/>
      <c r="D317" s="101"/>
      <c r="E317" s="102"/>
      <c r="F317" s="80"/>
      <c r="G317" s="81"/>
      <c r="H317" s="81"/>
      <c r="I317" s="81"/>
      <c r="J317" s="80"/>
      <c r="K317" s="81"/>
      <c r="L317" s="3"/>
      <c r="M317" s="10" t="str">
        <f t="shared" si="113"/>
        <v/>
      </c>
      <c r="N317" s="10" t="str">
        <f t="shared" si="114"/>
        <v/>
      </c>
      <c r="O317" s="10" t="str">
        <f t="shared" si="96"/>
        <v/>
      </c>
      <c r="P317" s="10" t="str">
        <f t="shared" si="97"/>
        <v/>
      </c>
      <c r="Q317" s="10" t="str">
        <f t="shared" si="98"/>
        <v/>
      </c>
      <c r="R317" s="1" t="str">
        <f t="shared" si="99"/>
        <v/>
      </c>
      <c r="S317" s="1" t="str">
        <f t="shared" si="100"/>
        <v/>
      </c>
      <c r="T317" s="1" t="str">
        <f t="shared" si="101"/>
        <v/>
      </c>
      <c r="U317" s="1" t="str">
        <f t="shared" si="102"/>
        <v/>
      </c>
      <c r="V317" t="str">
        <f t="shared" si="103"/>
        <v/>
      </c>
      <c r="W317" s="10" t="str">
        <f t="shared" si="104"/>
        <v/>
      </c>
      <c r="X317" s="10" t="str">
        <f t="shared" si="105"/>
        <v/>
      </c>
      <c r="Y317" s="10" t="str">
        <f t="shared" si="106"/>
        <v/>
      </c>
      <c r="Z317" s="10" t="str">
        <f t="shared" si="107"/>
        <v/>
      </c>
      <c r="AA317" s="10" t="str">
        <f t="shared" si="108"/>
        <v/>
      </c>
      <c r="AB317" s="10" t="str">
        <f t="shared" si="109"/>
        <v/>
      </c>
      <c r="AC317" s="10" t="str">
        <f t="shared" si="115"/>
        <v/>
      </c>
      <c r="AD317" s="10" t="str">
        <f t="shared" si="110"/>
        <v/>
      </c>
      <c r="AE317" s="10" t="str">
        <f t="shared" si="111"/>
        <v/>
      </c>
      <c r="AF317" s="10" t="str">
        <f t="shared" si="116"/>
        <v/>
      </c>
      <c r="AG317" s="10" t="str">
        <f t="shared" si="117"/>
        <v/>
      </c>
      <c r="AH317" s="10" t="str">
        <f t="shared" si="118"/>
        <v/>
      </c>
      <c r="AI317" s="10" t="str">
        <f t="shared" si="112"/>
        <v/>
      </c>
      <c r="AJ317" s="10" t="str">
        <f t="shared" si="119"/>
        <v/>
      </c>
    </row>
    <row r="318" spans="1:36" ht="22.5" customHeight="1" x14ac:dyDescent="0.2">
      <c r="A318" s="94">
        <v>309</v>
      </c>
      <c r="B318" s="114"/>
      <c r="C318" s="101"/>
      <c r="D318" s="101"/>
      <c r="E318" s="102"/>
      <c r="F318" s="80"/>
      <c r="G318" s="81"/>
      <c r="H318" s="81"/>
      <c r="I318" s="81"/>
      <c r="J318" s="80"/>
      <c r="K318" s="81"/>
      <c r="L318" s="3"/>
      <c r="M318" s="10" t="str">
        <f t="shared" si="113"/>
        <v/>
      </c>
      <c r="N318" s="10" t="str">
        <f t="shared" si="114"/>
        <v/>
      </c>
      <c r="O318" s="10" t="str">
        <f t="shared" si="96"/>
        <v/>
      </c>
      <c r="P318" s="10" t="str">
        <f t="shared" si="97"/>
        <v/>
      </c>
      <c r="Q318" s="10" t="str">
        <f t="shared" si="98"/>
        <v/>
      </c>
      <c r="R318" s="1" t="str">
        <f t="shared" si="99"/>
        <v/>
      </c>
      <c r="S318" s="1" t="str">
        <f t="shared" si="100"/>
        <v/>
      </c>
      <c r="T318" s="1" t="str">
        <f t="shared" si="101"/>
        <v/>
      </c>
      <c r="U318" s="1" t="str">
        <f t="shared" si="102"/>
        <v/>
      </c>
      <c r="V318" t="str">
        <f t="shared" si="103"/>
        <v/>
      </c>
      <c r="W318" s="10" t="str">
        <f t="shared" si="104"/>
        <v/>
      </c>
      <c r="X318" s="10" t="str">
        <f t="shared" si="105"/>
        <v/>
      </c>
      <c r="Y318" s="10" t="str">
        <f t="shared" si="106"/>
        <v/>
      </c>
      <c r="Z318" s="10" t="str">
        <f t="shared" si="107"/>
        <v/>
      </c>
      <c r="AA318" s="10" t="str">
        <f t="shared" si="108"/>
        <v/>
      </c>
      <c r="AB318" s="10" t="str">
        <f t="shared" si="109"/>
        <v/>
      </c>
      <c r="AC318" s="10" t="str">
        <f t="shared" si="115"/>
        <v/>
      </c>
      <c r="AD318" s="10" t="str">
        <f t="shared" si="110"/>
        <v/>
      </c>
      <c r="AE318" s="10" t="str">
        <f t="shared" si="111"/>
        <v/>
      </c>
      <c r="AF318" s="10" t="str">
        <f t="shared" si="116"/>
        <v/>
      </c>
      <c r="AG318" s="10" t="str">
        <f t="shared" si="117"/>
        <v/>
      </c>
      <c r="AH318" s="10" t="str">
        <f t="shared" si="118"/>
        <v/>
      </c>
      <c r="AI318" s="10" t="str">
        <f t="shared" si="112"/>
        <v/>
      </c>
      <c r="AJ318" s="10" t="str">
        <f t="shared" si="119"/>
        <v/>
      </c>
    </row>
    <row r="319" spans="1:36" ht="22.5" customHeight="1" x14ac:dyDescent="0.2">
      <c r="A319" s="94">
        <v>310</v>
      </c>
      <c r="B319" s="114"/>
      <c r="C319" s="101"/>
      <c r="D319" s="101"/>
      <c r="E319" s="102"/>
      <c r="F319" s="80"/>
      <c r="G319" s="81"/>
      <c r="H319" s="81"/>
      <c r="I319" s="81"/>
      <c r="J319" s="80"/>
      <c r="K319" s="81"/>
      <c r="L319" s="3"/>
      <c r="M319" s="10" t="str">
        <f t="shared" si="113"/>
        <v/>
      </c>
      <c r="N319" s="10" t="str">
        <f t="shared" si="114"/>
        <v/>
      </c>
      <c r="O319" s="10" t="str">
        <f t="shared" si="96"/>
        <v/>
      </c>
      <c r="P319" s="10" t="str">
        <f t="shared" si="97"/>
        <v/>
      </c>
      <c r="Q319" s="10" t="str">
        <f t="shared" si="98"/>
        <v/>
      </c>
      <c r="R319" s="1" t="str">
        <f t="shared" si="99"/>
        <v/>
      </c>
      <c r="S319" s="1" t="str">
        <f t="shared" si="100"/>
        <v/>
      </c>
      <c r="T319" s="1" t="str">
        <f t="shared" si="101"/>
        <v/>
      </c>
      <c r="U319" s="1" t="str">
        <f t="shared" si="102"/>
        <v/>
      </c>
      <c r="V319" t="str">
        <f t="shared" si="103"/>
        <v/>
      </c>
      <c r="W319" s="10" t="str">
        <f t="shared" si="104"/>
        <v/>
      </c>
      <c r="X319" s="10" t="str">
        <f t="shared" si="105"/>
        <v/>
      </c>
      <c r="Y319" s="10" t="str">
        <f t="shared" si="106"/>
        <v/>
      </c>
      <c r="Z319" s="10" t="str">
        <f t="shared" si="107"/>
        <v/>
      </c>
      <c r="AA319" s="10" t="str">
        <f t="shared" si="108"/>
        <v/>
      </c>
      <c r="AB319" s="10" t="str">
        <f t="shared" si="109"/>
        <v/>
      </c>
      <c r="AC319" s="10" t="str">
        <f t="shared" si="115"/>
        <v/>
      </c>
      <c r="AD319" s="10" t="str">
        <f t="shared" si="110"/>
        <v/>
      </c>
      <c r="AE319" s="10" t="str">
        <f t="shared" si="111"/>
        <v/>
      </c>
      <c r="AF319" s="10" t="str">
        <f t="shared" si="116"/>
        <v/>
      </c>
      <c r="AG319" s="10" t="str">
        <f t="shared" si="117"/>
        <v/>
      </c>
      <c r="AH319" s="10" t="str">
        <f t="shared" si="118"/>
        <v/>
      </c>
      <c r="AI319" s="10" t="str">
        <f t="shared" si="112"/>
        <v/>
      </c>
      <c r="AJ319" s="10" t="str">
        <f t="shared" si="119"/>
        <v/>
      </c>
    </row>
    <row r="320" spans="1:36" ht="22.5" customHeight="1" x14ac:dyDescent="0.2">
      <c r="A320" s="94">
        <v>311</v>
      </c>
      <c r="B320" s="114"/>
      <c r="C320" s="101"/>
      <c r="D320" s="101"/>
      <c r="E320" s="102"/>
      <c r="F320" s="80"/>
      <c r="G320" s="81"/>
      <c r="H320" s="81"/>
      <c r="I320" s="81"/>
      <c r="J320" s="80"/>
      <c r="K320" s="81"/>
      <c r="L320" s="3"/>
      <c r="M320" s="10" t="str">
        <f t="shared" si="113"/>
        <v/>
      </c>
      <c r="N320" s="10" t="str">
        <f t="shared" si="114"/>
        <v/>
      </c>
      <c r="O320" s="10" t="str">
        <f t="shared" si="96"/>
        <v/>
      </c>
      <c r="P320" s="10" t="str">
        <f t="shared" si="97"/>
        <v/>
      </c>
      <c r="Q320" s="10" t="str">
        <f t="shared" si="98"/>
        <v/>
      </c>
      <c r="R320" s="1" t="str">
        <f t="shared" si="99"/>
        <v/>
      </c>
      <c r="S320" s="1" t="str">
        <f t="shared" si="100"/>
        <v/>
      </c>
      <c r="T320" s="1" t="str">
        <f t="shared" si="101"/>
        <v/>
      </c>
      <c r="U320" s="1" t="str">
        <f t="shared" si="102"/>
        <v/>
      </c>
      <c r="V320" t="str">
        <f t="shared" si="103"/>
        <v/>
      </c>
      <c r="W320" s="10" t="str">
        <f t="shared" si="104"/>
        <v/>
      </c>
      <c r="X320" s="10" t="str">
        <f t="shared" si="105"/>
        <v/>
      </c>
      <c r="Y320" s="10" t="str">
        <f t="shared" si="106"/>
        <v/>
      </c>
      <c r="Z320" s="10" t="str">
        <f t="shared" si="107"/>
        <v/>
      </c>
      <c r="AA320" s="10" t="str">
        <f t="shared" si="108"/>
        <v/>
      </c>
      <c r="AB320" s="10" t="str">
        <f t="shared" si="109"/>
        <v/>
      </c>
      <c r="AC320" s="10" t="str">
        <f t="shared" si="115"/>
        <v/>
      </c>
      <c r="AD320" s="10" t="str">
        <f t="shared" si="110"/>
        <v/>
      </c>
      <c r="AE320" s="10" t="str">
        <f t="shared" si="111"/>
        <v/>
      </c>
      <c r="AF320" s="10" t="str">
        <f t="shared" si="116"/>
        <v/>
      </c>
      <c r="AG320" s="10" t="str">
        <f t="shared" si="117"/>
        <v/>
      </c>
      <c r="AH320" s="10" t="str">
        <f t="shared" si="118"/>
        <v/>
      </c>
      <c r="AI320" s="10" t="str">
        <f t="shared" si="112"/>
        <v/>
      </c>
      <c r="AJ320" s="10" t="str">
        <f t="shared" si="119"/>
        <v/>
      </c>
    </row>
    <row r="321" spans="1:36" ht="22.5" customHeight="1" x14ac:dyDescent="0.2">
      <c r="A321" s="94">
        <v>312</v>
      </c>
      <c r="B321" s="114"/>
      <c r="C321" s="101"/>
      <c r="D321" s="101"/>
      <c r="E321" s="102"/>
      <c r="F321" s="80"/>
      <c r="G321" s="81"/>
      <c r="H321" s="81"/>
      <c r="I321" s="81"/>
      <c r="J321" s="80"/>
      <c r="K321" s="81"/>
      <c r="L321" s="3"/>
      <c r="M321" s="10" t="str">
        <f t="shared" si="113"/>
        <v/>
      </c>
      <c r="N321" s="10" t="str">
        <f t="shared" si="114"/>
        <v/>
      </c>
      <c r="O321" s="10" t="str">
        <f t="shared" si="96"/>
        <v/>
      </c>
      <c r="P321" s="10" t="str">
        <f t="shared" si="97"/>
        <v/>
      </c>
      <c r="Q321" s="10" t="str">
        <f t="shared" si="98"/>
        <v/>
      </c>
      <c r="R321" s="1" t="str">
        <f t="shared" si="99"/>
        <v/>
      </c>
      <c r="S321" s="1" t="str">
        <f t="shared" si="100"/>
        <v/>
      </c>
      <c r="T321" s="1" t="str">
        <f t="shared" si="101"/>
        <v/>
      </c>
      <c r="U321" s="1" t="str">
        <f t="shared" si="102"/>
        <v/>
      </c>
      <c r="V321" t="str">
        <f t="shared" si="103"/>
        <v/>
      </c>
      <c r="W321" s="10" t="str">
        <f t="shared" si="104"/>
        <v/>
      </c>
      <c r="X321" s="10" t="str">
        <f t="shared" si="105"/>
        <v/>
      </c>
      <c r="Y321" s="10" t="str">
        <f t="shared" si="106"/>
        <v/>
      </c>
      <c r="Z321" s="10" t="str">
        <f t="shared" si="107"/>
        <v/>
      </c>
      <c r="AA321" s="10" t="str">
        <f t="shared" si="108"/>
        <v/>
      </c>
      <c r="AB321" s="10" t="str">
        <f t="shared" si="109"/>
        <v/>
      </c>
      <c r="AC321" s="10" t="str">
        <f t="shared" si="115"/>
        <v/>
      </c>
      <c r="AD321" s="10" t="str">
        <f t="shared" si="110"/>
        <v/>
      </c>
      <c r="AE321" s="10" t="str">
        <f t="shared" si="111"/>
        <v/>
      </c>
      <c r="AF321" s="10" t="str">
        <f t="shared" si="116"/>
        <v/>
      </c>
      <c r="AG321" s="10" t="str">
        <f t="shared" si="117"/>
        <v/>
      </c>
      <c r="AH321" s="10" t="str">
        <f t="shared" si="118"/>
        <v/>
      </c>
      <c r="AI321" s="10" t="str">
        <f t="shared" si="112"/>
        <v/>
      </c>
      <c r="AJ321" s="10" t="str">
        <f t="shared" si="119"/>
        <v/>
      </c>
    </row>
    <row r="322" spans="1:36" ht="22.5" customHeight="1" x14ac:dyDescent="0.2">
      <c r="A322" s="94">
        <v>313</v>
      </c>
      <c r="B322" s="114"/>
      <c r="C322" s="101"/>
      <c r="D322" s="101"/>
      <c r="E322" s="102"/>
      <c r="F322" s="80"/>
      <c r="G322" s="81"/>
      <c r="H322" s="81"/>
      <c r="I322" s="81"/>
      <c r="J322" s="80"/>
      <c r="K322" s="81"/>
      <c r="L322" s="3"/>
      <c r="M322" s="10" t="str">
        <f t="shared" si="113"/>
        <v/>
      </c>
      <c r="N322" s="10" t="str">
        <f t="shared" si="114"/>
        <v/>
      </c>
      <c r="O322" s="10" t="str">
        <f t="shared" si="96"/>
        <v/>
      </c>
      <c r="P322" s="10" t="str">
        <f t="shared" si="97"/>
        <v/>
      </c>
      <c r="Q322" s="10" t="str">
        <f t="shared" si="98"/>
        <v/>
      </c>
      <c r="R322" s="1" t="str">
        <f t="shared" si="99"/>
        <v/>
      </c>
      <c r="S322" s="1" t="str">
        <f t="shared" si="100"/>
        <v/>
      </c>
      <c r="T322" s="1" t="str">
        <f t="shared" si="101"/>
        <v/>
      </c>
      <c r="U322" s="1" t="str">
        <f t="shared" si="102"/>
        <v/>
      </c>
      <c r="V322" t="str">
        <f t="shared" si="103"/>
        <v/>
      </c>
      <c r="W322" s="10" t="str">
        <f t="shared" si="104"/>
        <v/>
      </c>
      <c r="X322" s="10" t="str">
        <f t="shared" si="105"/>
        <v/>
      </c>
      <c r="Y322" s="10" t="str">
        <f t="shared" si="106"/>
        <v/>
      </c>
      <c r="Z322" s="10" t="str">
        <f t="shared" si="107"/>
        <v/>
      </c>
      <c r="AA322" s="10" t="str">
        <f t="shared" si="108"/>
        <v/>
      </c>
      <c r="AB322" s="10" t="str">
        <f t="shared" si="109"/>
        <v/>
      </c>
      <c r="AC322" s="10" t="str">
        <f t="shared" si="115"/>
        <v/>
      </c>
      <c r="AD322" s="10" t="str">
        <f t="shared" si="110"/>
        <v/>
      </c>
      <c r="AE322" s="10" t="str">
        <f t="shared" si="111"/>
        <v/>
      </c>
      <c r="AF322" s="10" t="str">
        <f t="shared" si="116"/>
        <v/>
      </c>
      <c r="AG322" s="10" t="str">
        <f t="shared" si="117"/>
        <v/>
      </c>
      <c r="AH322" s="10" t="str">
        <f t="shared" si="118"/>
        <v/>
      </c>
      <c r="AI322" s="10" t="str">
        <f t="shared" si="112"/>
        <v/>
      </c>
      <c r="AJ322" s="10" t="str">
        <f t="shared" si="119"/>
        <v/>
      </c>
    </row>
    <row r="323" spans="1:36" ht="22.5" customHeight="1" x14ac:dyDescent="0.2">
      <c r="A323" s="94">
        <v>314</v>
      </c>
      <c r="B323" s="114"/>
      <c r="C323" s="101"/>
      <c r="D323" s="101"/>
      <c r="E323" s="102"/>
      <c r="F323" s="80"/>
      <c r="G323" s="81"/>
      <c r="H323" s="81"/>
      <c r="I323" s="81"/>
      <c r="J323" s="80"/>
      <c r="K323" s="81"/>
      <c r="L323" s="3"/>
      <c r="M323" s="10" t="str">
        <f t="shared" si="113"/>
        <v/>
      </c>
      <c r="N323" s="10" t="str">
        <f t="shared" si="114"/>
        <v/>
      </c>
      <c r="O323" s="10" t="str">
        <f t="shared" si="96"/>
        <v/>
      </c>
      <c r="P323" s="10" t="str">
        <f t="shared" si="97"/>
        <v/>
      </c>
      <c r="Q323" s="10" t="str">
        <f t="shared" si="98"/>
        <v/>
      </c>
      <c r="R323" s="1" t="str">
        <f t="shared" si="99"/>
        <v/>
      </c>
      <c r="S323" s="1" t="str">
        <f t="shared" si="100"/>
        <v/>
      </c>
      <c r="T323" s="1" t="str">
        <f t="shared" si="101"/>
        <v/>
      </c>
      <c r="U323" s="1" t="str">
        <f t="shared" si="102"/>
        <v/>
      </c>
      <c r="V323" t="str">
        <f t="shared" si="103"/>
        <v/>
      </c>
      <c r="W323" s="10" t="str">
        <f t="shared" si="104"/>
        <v/>
      </c>
      <c r="X323" s="10" t="str">
        <f t="shared" si="105"/>
        <v/>
      </c>
      <c r="Y323" s="10" t="str">
        <f t="shared" si="106"/>
        <v/>
      </c>
      <c r="Z323" s="10" t="str">
        <f t="shared" si="107"/>
        <v/>
      </c>
      <c r="AA323" s="10" t="str">
        <f t="shared" si="108"/>
        <v/>
      </c>
      <c r="AB323" s="10" t="str">
        <f t="shared" si="109"/>
        <v/>
      </c>
      <c r="AC323" s="10" t="str">
        <f t="shared" si="115"/>
        <v/>
      </c>
      <c r="AD323" s="10" t="str">
        <f t="shared" si="110"/>
        <v/>
      </c>
      <c r="AE323" s="10" t="str">
        <f t="shared" si="111"/>
        <v/>
      </c>
      <c r="AF323" s="10" t="str">
        <f t="shared" si="116"/>
        <v/>
      </c>
      <c r="AG323" s="10" t="str">
        <f t="shared" si="117"/>
        <v/>
      </c>
      <c r="AH323" s="10" t="str">
        <f t="shared" si="118"/>
        <v/>
      </c>
      <c r="AI323" s="10" t="str">
        <f t="shared" si="112"/>
        <v/>
      </c>
      <c r="AJ323" s="10" t="str">
        <f t="shared" si="119"/>
        <v/>
      </c>
    </row>
    <row r="324" spans="1:36" ht="22.5" customHeight="1" x14ac:dyDescent="0.2">
      <c r="A324" s="94">
        <v>315</v>
      </c>
      <c r="B324" s="114"/>
      <c r="C324" s="101"/>
      <c r="D324" s="101"/>
      <c r="E324" s="102"/>
      <c r="F324" s="80"/>
      <c r="G324" s="81"/>
      <c r="H324" s="81"/>
      <c r="I324" s="81"/>
      <c r="J324" s="80"/>
      <c r="K324" s="81"/>
      <c r="L324" s="3"/>
      <c r="M324" s="10" t="str">
        <f t="shared" si="113"/>
        <v/>
      </c>
      <c r="N324" s="10" t="str">
        <f t="shared" si="114"/>
        <v/>
      </c>
      <c r="O324" s="10" t="str">
        <f t="shared" si="96"/>
        <v/>
      </c>
      <c r="P324" s="10" t="str">
        <f t="shared" si="97"/>
        <v/>
      </c>
      <c r="Q324" s="10" t="str">
        <f t="shared" si="98"/>
        <v/>
      </c>
      <c r="R324" s="1" t="str">
        <f t="shared" si="99"/>
        <v/>
      </c>
      <c r="S324" s="1" t="str">
        <f t="shared" si="100"/>
        <v/>
      </c>
      <c r="T324" s="1" t="str">
        <f t="shared" si="101"/>
        <v/>
      </c>
      <c r="U324" s="1" t="str">
        <f t="shared" si="102"/>
        <v/>
      </c>
      <c r="V324" t="str">
        <f t="shared" si="103"/>
        <v/>
      </c>
      <c r="W324" s="10" t="str">
        <f t="shared" si="104"/>
        <v/>
      </c>
      <c r="X324" s="10" t="str">
        <f t="shared" si="105"/>
        <v/>
      </c>
      <c r="Y324" s="10" t="str">
        <f t="shared" si="106"/>
        <v/>
      </c>
      <c r="Z324" s="10" t="str">
        <f t="shared" si="107"/>
        <v/>
      </c>
      <c r="AA324" s="10" t="str">
        <f t="shared" si="108"/>
        <v/>
      </c>
      <c r="AB324" s="10" t="str">
        <f t="shared" si="109"/>
        <v/>
      </c>
      <c r="AC324" s="10" t="str">
        <f t="shared" si="115"/>
        <v/>
      </c>
      <c r="AD324" s="10" t="str">
        <f t="shared" si="110"/>
        <v/>
      </c>
      <c r="AE324" s="10" t="str">
        <f t="shared" si="111"/>
        <v/>
      </c>
      <c r="AF324" s="10" t="str">
        <f t="shared" si="116"/>
        <v/>
      </c>
      <c r="AG324" s="10" t="str">
        <f t="shared" si="117"/>
        <v/>
      </c>
      <c r="AH324" s="10" t="str">
        <f t="shared" si="118"/>
        <v/>
      </c>
      <c r="AI324" s="10" t="str">
        <f t="shared" si="112"/>
        <v/>
      </c>
      <c r="AJ324" s="10" t="str">
        <f t="shared" si="119"/>
        <v/>
      </c>
    </row>
    <row r="325" spans="1:36" ht="22.5" customHeight="1" x14ac:dyDescent="0.2">
      <c r="A325" s="94">
        <v>316</v>
      </c>
      <c r="B325" s="114"/>
      <c r="C325" s="101"/>
      <c r="D325" s="101"/>
      <c r="E325" s="102"/>
      <c r="F325" s="80"/>
      <c r="G325" s="81"/>
      <c r="H325" s="81"/>
      <c r="I325" s="81"/>
      <c r="J325" s="80"/>
      <c r="K325" s="81"/>
      <c r="L325" s="3"/>
      <c r="M325" s="10" t="str">
        <f t="shared" si="113"/>
        <v/>
      </c>
      <c r="N325" s="10" t="str">
        <f t="shared" si="114"/>
        <v/>
      </c>
      <c r="O325" s="10" t="str">
        <f t="shared" si="96"/>
        <v/>
      </c>
      <c r="P325" s="10" t="str">
        <f t="shared" si="97"/>
        <v/>
      </c>
      <c r="Q325" s="10" t="str">
        <f t="shared" si="98"/>
        <v/>
      </c>
      <c r="R325" s="1" t="str">
        <f t="shared" si="99"/>
        <v/>
      </c>
      <c r="S325" s="1" t="str">
        <f t="shared" si="100"/>
        <v/>
      </c>
      <c r="T325" s="1" t="str">
        <f t="shared" si="101"/>
        <v/>
      </c>
      <c r="U325" s="1" t="str">
        <f t="shared" si="102"/>
        <v/>
      </c>
      <c r="V325" t="str">
        <f t="shared" si="103"/>
        <v/>
      </c>
      <c r="W325" s="10" t="str">
        <f t="shared" si="104"/>
        <v/>
      </c>
      <c r="X325" s="10" t="str">
        <f t="shared" si="105"/>
        <v/>
      </c>
      <c r="Y325" s="10" t="str">
        <f t="shared" si="106"/>
        <v/>
      </c>
      <c r="Z325" s="10" t="str">
        <f t="shared" si="107"/>
        <v/>
      </c>
      <c r="AA325" s="10" t="str">
        <f t="shared" si="108"/>
        <v/>
      </c>
      <c r="AB325" s="10" t="str">
        <f t="shared" si="109"/>
        <v/>
      </c>
      <c r="AC325" s="10" t="str">
        <f t="shared" si="115"/>
        <v/>
      </c>
      <c r="AD325" s="10" t="str">
        <f t="shared" si="110"/>
        <v/>
      </c>
      <c r="AE325" s="10" t="str">
        <f t="shared" si="111"/>
        <v/>
      </c>
      <c r="AF325" s="10" t="str">
        <f t="shared" si="116"/>
        <v/>
      </c>
      <c r="AG325" s="10" t="str">
        <f t="shared" si="117"/>
        <v/>
      </c>
      <c r="AH325" s="10" t="str">
        <f t="shared" si="118"/>
        <v/>
      </c>
      <c r="AI325" s="10" t="str">
        <f t="shared" si="112"/>
        <v/>
      </c>
      <c r="AJ325" s="10" t="str">
        <f t="shared" si="119"/>
        <v/>
      </c>
    </row>
    <row r="326" spans="1:36" ht="22.5" customHeight="1" x14ac:dyDescent="0.2">
      <c r="A326" s="94">
        <v>317</v>
      </c>
      <c r="B326" s="114"/>
      <c r="C326" s="101"/>
      <c r="D326" s="101"/>
      <c r="E326" s="102"/>
      <c r="F326" s="80"/>
      <c r="G326" s="81"/>
      <c r="H326" s="81"/>
      <c r="I326" s="81"/>
      <c r="J326" s="80"/>
      <c r="K326" s="81"/>
      <c r="L326" s="3"/>
      <c r="M326" s="10" t="str">
        <f t="shared" si="113"/>
        <v/>
      </c>
      <c r="N326" s="10" t="str">
        <f t="shared" si="114"/>
        <v/>
      </c>
      <c r="O326" s="10" t="str">
        <f t="shared" si="96"/>
        <v/>
      </c>
      <c r="P326" s="10" t="str">
        <f t="shared" si="97"/>
        <v/>
      </c>
      <c r="Q326" s="10" t="str">
        <f t="shared" si="98"/>
        <v/>
      </c>
      <c r="R326" s="1" t="str">
        <f t="shared" si="99"/>
        <v/>
      </c>
      <c r="S326" s="1" t="str">
        <f t="shared" si="100"/>
        <v/>
      </c>
      <c r="T326" s="1" t="str">
        <f t="shared" si="101"/>
        <v/>
      </c>
      <c r="U326" s="1" t="str">
        <f t="shared" si="102"/>
        <v/>
      </c>
      <c r="V326" t="str">
        <f t="shared" si="103"/>
        <v/>
      </c>
      <c r="W326" s="10" t="str">
        <f t="shared" si="104"/>
        <v/>
      </c>
      <c r="X326" s="10" t="str">
        <f t="shared" si="105"/>
        <v/>
      </c>
      <c r="Y326" s="10" t="str">
        <f t="shared" si="106"/>
        <v/>
      </c>
      <c r="Z326" s="10" t="str">
        <f t="shared" si="107"/>
        <v/>
      </c>
      <c r="AA326" s="10" t="str">
        <f t="shared" si="108"/>
        <v/>
      </c>
      <c r="AB326" s="10" t="str">
        <f t="shared" si="109"/>
        <v/>
      </c>
      <c r="AC326" s="10" t="str">
        <f t="shared" si="115"/>
        <v/>
      </c>
      <c r="AD326" s="10" t="str">
        <f t="shared" si="110"/>
        <v/>
      </c>
      <c r="AE326" s="10" t="str">
        <f t="shared" si="111"/>
        <v/>
      </c>
      <c r="AF326" s="10" t="str">
        <f t="shared" si="116"/>
        <v/>
      </c>
      <c r="AG326" s="10" t="str">
        <f t="shared" si="117"/>
        <v/>
      </c>
      <c r="AH326" s="10" t="str">
        <f t="shared" si="118"/>
        <v/>
      </c>
      <c r="AI326" s="10" t="str">
        <f t="shared" si="112"/>
        <v/>
      </c>
      <c r="AJ326" s="10" t="str">
        <f t="shared" si="119"/>
        <v/>
      </c>
    </row>
    <row r="327" spans="1:36" ht="22.5" customHeight="1" x14ac:dyDescent="0.2">
      <c r="A327" s="94">
        <v>318</v>
      </c>
      <c r="B327" s="114"/>
      <c r="C327" s="101"/>
      <c r="D327" s="101"/>
      <c r="E327" s="102"/>
      <c r="F327" s="80"/>
      <c r="G327" s="81"/>
      <c r="H327" s="81"/>
      <c r="I327" s="81"/>
      <c r="J327" s="80"/>
      <c r="K327" s="81"/>
      <c r="L327" s="3"/>
      <c r="M327" s="10" t="str">
        <f t="shared" si="113"/>
        <v/>
      </c>
      <c r="N327" s="10" t="str">
        <f t="shared" si="114"/>
        <v/>
      </c>
      <c r="O327" s="10" t="str">
        <f t="shared" si="96"/>
        <v/>
      </c>
      <c r="P327" s="10" t="str">
        <f t="shared" si="97"/>
        <v/>
      </c>
      <c r="Q327" s="10" t="str">
        <f t="shared" si="98"/>
        <v/>
      </c>
      <c r="R327" s="1" t="str">
        <f t="shared" si="99"/>
        <v/>
      </c>
      <c r="S327" s="1" t="str">
        <f t="shared" si="100"/>
        <v/>
      </c>
      <c r="T327" s="1" t="str">
        <f t="shared" si="101"/>
        <v/>
      </c>
      <c r="U327" s="1" t="str">
        <f t="shared" si="102"/>
        <v/>
      </c>
      <c r="V327" t="str">
        <f t="shared" si="103"/>
        <v/>
      </c>
      <c r="W327" s="10" t="str">
        <f t="shared" si="104"/>
        <v/>
      </c>
      <c r="X327" s="10" t="str">
        <f t="shared" si="105"/>
        <v/>
      </c>
      <c r="Y327" s="10" t="str">
        <f t="shared" si="106"/>
        <v/>
      </c>
      <c r="Z327" s="10" t="str">
        <f t="shared" si="107"/>
        <v/>
      </c>
      <c r="AA327" s="10" t="str">
        <f t="shared" si="108"/>
        <v/>
      </c>
      <c r="AB327" s="10" t="str">
        <f t="shared" si="109"/>
        <v/>
      </c>
      <c r="AC327" s="10" t="str">
        <f t="shared" si="115"/>
        <v/>
      </c>
      <c r="AD327" s="10" t="str">
        <f t="shared" si="110"/>
        <v/>
      </c>
      <c r="AE327" s="10" t="str">
        <f t="shared" si="111"/>
        <v/>
      </c>
      <c r="AF327" s="10" t="str">
        <f t="shared" si="116"/>
        <v/>
      </c>
      <c r="AG327" s="10" t="str">
        <f t="shared" si="117"/>
        <v/>
      </c>
      <c r="AH327" s="10" t="str">
        <f t="shared" si="118"/>
        <v/>
      </c>
      <c r="AI327" s="10" t="str">
        <f t="shared" si="112"/>
        <v/>
      </c>
      <c r="AJ327" s="10" t="str">
        <f t="shared" si="119"/>
        <v/>
      </c>
    </row>
    <row r="328" spans="1:36" ht="22.5" customHeight="1" x14ac:dyDescent="0.2">
      <c r="A328" s="94">
        <v>319</v>
      </c>
      <c r="B328" s="114"/>
      <c r="C328" s="101"/>
      <c r="D328" s="101"/>
      <c r="E328" s="102"/>
      <c r="F328" s="80"/>
      <c r="G328" s="81"/>
      <c r="H328" s="81"/>
      <c r="I328" s="81"/>
      <c r="J328" s="80"/>
      <c r="K328" s="81"/>
      <c r="L328" s="3"/>
      <c r="M328" s="10" t="str">
        <f t="shared" si="113"/>
        <v/>
      </c>
      <c r="N328" s="10" t="str">
        <f t="shared" si="114"/>
        <v/>
      </c>
      <c r="O328" s="10" t="str">
        <f t="shared" si="96"/>
        <v/>
      </c>
      <c r="P328" s="10" t="str">
        <f t="shared" si="97"/>
        <v/>
      </c>
      <c r="Q328" s="10" t="str">
        <f t="shared" si="98"/>
        <v/>
      </c>
      <c r="R328" s="1" t="str">
        <f t="shared" si="99"/>
        <v/>
      </c>
      <c r="S328" s="1" t="str">
        <f t="shared" si="100"/>
        <v/>
      </c>
      <c r="T328" s="1" t="str">
        <f t="shared" si="101"/>
        <v/>
      </c>
      <c r="U328" s="1" t="str">
        <f t="shared" si="102"/>
        <v/>
      </c>
      <c r="V328" t="str">
        <f t="shared" si="103"/>
        <v/>
      </c>
      <c r="W328" s="10" t="str">
        <f t="shared" si="104"/>
        <v/>
      </c>
      <c r="X328" s="10" t="str">
        <f t="shared" si="105"/>
        <v/>
      </c>
      <c r="Y328" s="10" t="str">
        <f t="shared" si="106"/>
        <v/>
      </c>
      <c r="Z328" s="10" t="str">
        <f t="shared" si="107"/>
        <v/>
      </c>
      <c r="AA328" s="10" t="str">
        <f t="shared" si="108"/>
        <v/>
      </c>
      <c r="AB328" s="10" t="str">
        <f t="shared" si="109"/>
        <v/>
      </c>
      <c r="AC328" s="10" t="str">
        <f t="shared" si="115"/>
        <v/>
      </c>
      <c r="AD328" s="10" t="str">
        <f t="shared" si="110"/>
        <v/>
      </c>
      <c r="AE328" s="10" t="str">
        <f t="shared" si="111"/>
        <v/>
      </c>
      <c r="AF328" s="10" t="str">
        <f t="shared" si="116"/>
        <v/>
      </c>
      <c r="AG328" s="10" t="str">
        <f t="shared" si="117"/>
        <v/>
      </c>
      <c r="AH328" s="10" t="str">
        <f t="shared" si="118"/>
        <v/>
      </c>
      <c r="AI328" s="10" t="str">
        <f t="shared" si="112"/>
        <v/>
      </c>
      <c r="AJ328" s="10" t="str">
        <f t="shared" si="119"/>
        <v/>
      </c>
    </row>
    <row r="329" spans="1:36" ht="22.5" customHeight="1" x14ac:dyDescent="0.2">
      <c r="A329" s="94">
        <v>320</v>
      </c>
      <c r="B329" s="114"/>
      <c r="C329" s="101"/>
      <c r="D329" s="101"/>
      <c r="E329" s="102"/>
      <c r="F329" s="80"/>
      <c r="G329" s="81"/>
      <c r="H329" s="81"/>
      <c r="I329" s="81"/>
      <c r="J329" s="80"/>
      <c r="K329" s="81"/>
      <c r="L329" s="3"/>
      <c r="M329" s="10" t="str">
        <f t="shared" si="113"/>
        <v/>
      </c>
      <c r="N329" s="10" t="str">
        <f t="shared" si="114"/>
        <v/>
      </c>
      <c r="O329" s="10" t="str">
        <f t="shared" si="96"/>
        <v/>
      </c>
      <c r="P329" s="10" t="str">
        <f t="shared" si="97"/>
        <v/>
      </c>
      <c r="Q329" s="10" t="str">
        <f t="shared" si="98"/>
        <v/>
      </c>
      <c r="R329" s="1" t="str">
        <f t="shared" si="99"/>
        <v/>
      </c>
      <c r="S329" s="1" t="str">
        <f t="shared" si="100"/>
        <v/>
      </c>
      <c r="T329" s="1" t="str">
        <f t="shared" si="101"/>
        <v/>
      </c>
      <c r="U329" s="1" t="str">
        <f t="shared" si="102"/>
        <v/>
      </c>
      <c r="V329" t="str">
        <f t="shared" si="103"/>
        <v/>
      </c>
      <c r="W329" s="10" t="str">
        <f t="shared" si="104"/>
        <v/>
      </c>
      <c r="X329" s="10" t="str">
        <f t="shared" si="105"/>
        <v/>
      </c>
      <c r="Y329" s="10" t="str">
        <f t="shared" si="106"/>
        <v/>
      </c>
      <c r="Z329" s="10" t="str">
        <f t="shared" si="107"/>
        <v/>
      </c>
      <c r="AA329" s="10" t="str">
        <f t="shared" si="108"/>
        <v/>
      </c>
      <c r="AB329" s="10" t="str">
        <f t="shared" si="109"/>
        <v/>
      </c>
      <c r="AC329" s="10" t="str">
        <f t="shared" si="115"/>
        <v/>
      </c>
      <c r="AD329" s="10" t="str">
        <f t="shared" si="110"/>
        <v/>
      </c>
      <c r="AE329" s="10" t="str">
        <f t="shared" si="111"/>
        <v/>
      </c>
      <c r="AF329" s="10" t="str">
        <f t="shared" si="116"/>
        <v/>
      </c>
      <c r="AG329" s="10" t="str">
        <f t="shared" si="117"/>
        <v/>
      </c>
      <c r="AH329" s="10" t="str">
        <f t="shared" si="118"/>
        <v/>
      </c>
      <c r="AI329" s="10" t="str">
        <f t="shared" si="112"/>
        <v/>
      </c>
      <c r="AJ329" s="10" t="str">
        <f t="shared" si="119"/>
        <v/>
      </c>
    </row>
    <row r="330" spans="1:36" ht="22.5" customHeight="1" x14ac:dyDescent="0.2">
      <c r="A330" s="94">
        <v>321</v>
      </c>
      <c r="B330" s="114"/>
      <c r="C330" s="101"/>
      <c r="D330" s="101"/>
      <c r="E330" s="102"/>
      <c r="F330" s="80"/>
      <c r="G330" s="81"/>
      <c r="H330" s="81"/>
      <c r="I330" s="81"/>
      <c r="J330" s="80"/>
      <c r="K330" s="81"/>
      <c r="L330" s="3"/>
      <c r="M330" s="10" t="str">
        <f t="shared" si="113"/>
        <v/>
      </c>
      <c r="N330" s="10" t="str">
        <f t="shared" si="114"/>
        <v/>
      </c>
      <c r="O330" s="10" t="str">
        <f t="shared" ref="O330:O393" si="120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30" s="10" t="str">
        <f t="shared" ref="P330:P393" si="121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30" s="10" t="str">
        <f t="shared" ref="Q330:Q393" si="122">IF(AND(VLOOKUP(ROW()-9,A:K,8,0) &lt;&gt; "2500",VLOOKUP(ROW()-9,A:K,8,0) &lt;&gt;"4050"),"",IF($Q$8=TRUE,"","The sum of GL 2500 must equal the sum of GL 4050. "))</f>
        <v/>
      </c>
      <c r="R330" s="1" t="str">
        <f t="shared" ref="R330:R393" si="123">IF(AND(VLOOKUP(ROW()-9,A:K,8,0) &lt;&gt; "2170",VLOOKUP(ROW()-9,A:K,8,0) &lt;&gt;"5370"),"",IF($R$8=TRUE,"","The sum of GL 2170 must equal the sum of GL 5370. "))</f>
        <v/>
      </c>
      <c r="S330" s="1" t="str">
        <f t="shared" ref="S330:S393" si="124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30" s="1" t="str">
        <f t="shared" ref="T330:T393" si="125">IF(OR(VLOOKUP(ROW()-9,A:K,8,0)="3400",VLOOKUP(ROW()-9,A:K,8,0)="3500"),"GL 3400 and 3500 are not allowed. Must use lowest level. ","")</f>
        <v/>
      </c>
      <c r="U330" s="1" t="str">
        <f t="shared" ref="U330:U393" si="126">IF(AND(VLOOKUP(ROW()-9,A:K,8,0)="2125",VLOOKUP(ROW()-9,A:K,10,0)&gt;0),"GL 2125 must equal 0. ","")</f>
        <v/>
      </c>
      <c r="V330" t="str">
        <f t="shared" ref="V330:V393" si="127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30" s="10" t="str">
        <f t="shared" ref="W330:W393" si="128">IF(AND(OR(VLOOKUP(ROW()-9,A:K,8,0)="1390",VLOOKUP(ROW()-9,A:K,8,0)="1600"),VLOOKUP(ROW()-9,A:K,11,0)="D"),"GL " &amp; VLOOKUP(ROW()-9,A:K,8,0) &amp; " must be a credit value. ","")</f>
        <v/>
      </c>
      <c r="X330" s="10" t="str">
        <f t="shared" ref="X330:X393" si="129">IF(VLOOKUP(ROW()-9,A:K,10,0)&lt;0,"Amount must be a positive value. ","")</f>
        <v/>
      </c>
      <c r="Y330" s="10" t="str">
        <f t="shared" ref="Y330:Y393" si="130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30" s="10" t="str">
        <f t="shared" ref="Z330:Z393" si="131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330" s="10" t="str">
        <f t="shared" ref="AA330:AA393" si="132">IF(ISERROR(ROUND(VLOOKUP(ROW()-9,A:K,10,0),2)=VLOOKUP(ROW()-9,A:K,10,0)),"",IF(ROUND(VLOOKUP(ROW()-9,A:K,10,0),2)=VLOOKUP(ROW()-9,A:K,10,0),"","Decimal place is larger than 2 digits. "))</f>
        <v/>
      </c>
      <c r="AB330" s="10" t="str">
        <f t="shared" ref="AB330:AB393" si="133">IF(VLOOKUP(ROW()-9,A:K,10,0) = "","", IF(ISNUMBER(VLOOKUP(ROW()-9,A:K,10,0))=TRUE,"","Amount must be a numeric value. "))</f>
        <v/>
      </c>
      <c r="AC330" s="10" t="str">
        <f t="shared" si="115"/>
        <v/>
      </c>
      <c r="AD330" s="10" t="str">
        <f t="shared" ref="AD330:AD393" si="134">IF(OR(AND(VLOOKUP(ROW()-9,A:K,10,0)&gt;0,VLOOKUP(ROW()-9,A:K,11,0)=""),AND(VLOOKUP(ROW()-9,A:K,6,0)&gt;0,VLOOKUP(ROW()-9,A:K,7,0)="")),"For every amount or encumbrance, the D/C column must have a D or C. ", "")</f>
        <v/>
      </c>
      <c r="AE330" s="10" t="str">
        <f t="shared" ref="AE330:AE393" si="135">IF(OR(VLOOKUP(ROW()-9,A:K,8,0) &amp; VLOOKUP(ROW()-9,A:K,9,0)="17300512",VLOOKUP(ROW()-9,A:K,8,0) &amp; VLOOKUP(ROW()-9,A:K,9,0)="17300666"),"GL 1730.0512 and 1730.0666 must not be on report 1. ","")</f>
        <v/>
      </c>
      <c r="AF330" s="10" t="str">
        <f t="shared" si="116"/>
        <v/>
      </c>
      <c r="AG330" s="10" t="str">
        <f t="shared" si="117"/>
        <v/>
      </c>
      <c r="AH330" s="10" t="str">
        <f t="shared" si="118"/>
        <v/>
      </c>
      <c r="AI330" s="10" t="str">
        <f t="shared" ref="AI330:AI393" si="136">IF(AND(OR(VLOOKUP(ROW()-9,A:K,8,0)="1410",VLOOKUP(ROW()-9,A:K,8,0)="3114"),VLOOKUP(ROW()-9,A:K,10,0)&gt;0),IF(VLOOKUP(ROW()-9,A:K,9,0)=$F$5,"Subsidiary must be another fund number.  ",""),"")</f>
        <v/>
      </c>
      <c r="AJ330" s="10" t="str">
        <f t="shared" si="119"/>
        <v/>
      </c>
    </row>
    <row r="331" spans="1:36" ht="22.5" customHeight="1" x14ac:dyDescent="0.2">
      <c r="A331" s="94">
        <v>322</v>
      </c>
      <c r="B331" s="114"/>
      <c r="C331" s="101"/>
      <c r="D331" s="101"/>
      <c r="E331" s="102"/>
      <c r="F331" s="80"/>
      <c r="G331" s="81"/>
      <c r="H331" s="81"/>
      <c r="I331" s="81"/>
      <c r="J331" s="80"/>
      <c r="K331" s="81"/>
      <c r="L331" s="3"/>
      <c r="M331" s="10" t="str">
        <f t="shared" ref="M331:M394" si="137">IF(ISERROR(N331),"",N331)&amp; IF(ISERROR(O331),"",O331)&amp; IF(ISERROR(P331),"",P331)&amp; IF(ISERROR(Q331),"",Q331)&amp; IF(ISERROR(R331),"",R331)&amp; IF(ISERROR(S331),"",S331)&amp; IF(ISERROR(T331),"",T331)&amp; IF(ISERROR(U331),"",U331)&amp;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IF(ISERROR(AG331),"",AG331)&amp; IF(ISERROR(AH331),"",AH331)&amp; IF(ISERROR(AI331),"",AI331)&amp; IF(ISERROR(AJ331),"",AJ331)</f>
        <v/>
      </c>
      <c r="N331" s="10" t="str">
        <f t="shared" ref="N331:N394" si="138">IF(AND(VLOOKUP(ROW()-9,A:K,8,0) &lt;&gt; "1749",VLOOKUP(ROW()-9,A:K,8,0) &lt;&gt;"1750",VLOOKUP(ROW()-9,A:K,8,0) &amp;VLOOKUP(ROW()-9,A:K,9,0)&lt;&gt;"5330"),"",IF($N$8=TRUE,"","GL 1749/1750 must have an offset account GL 5330. "))</f>
        <v/>
      </c>
      <c r="O331" s="10" t="str">
        <f t="shared" si="120"/>
        <v/>
      </c>
      <c r="P331" s="10" t="str">
        <f t="shared" si="121"/>
        <v/>
      </c>
      <c r="Q331" s="10" t="str">
        <f t="shared" si="122"/>
        <v/>
      </c>
      <c r="R331" s="1" t="str">
        <f t="shared" si="123"/>
        <v/>
      </c>
      <c r="S331" s="1" t="str">
        <f t="shared" si="124"/>
        <v/>
      </c>
      <c r="T331" s="1" t="str">
        <f t="shared" si="125"/>
        <v/>
      </c>
      <c r="U331" s="1" t="str">
        <f t="shared" si="126"/>
        <v/>
      </c>
      <c r="V331" t="str">
        <f t="shared" si="127"/>
        <v/>
      </c>
      <c r="W331" s="10" t="str">
        <f t="shared" si="128"/>
        <v/>
      </c>
      <c r="X331" s="10" t="str">
        <f t="shared" si="129"/>
        <v/>
      </c>
      <c r="Y331" s="10" t="str">
        <f t="shared" si="130"/>
        <v/>
      </c>
      <c r="Z331" s="10" t="str">
        <f t="shared" si="131"/>
        <v/>
      </c>
      <c r="AA331" s="10" t="str">
        <f t="shared" si="132"/>
        <v/>
      </c>
      <c r="AB331" s="10" t="str">
        <f t="shared" si="133"/>
        <v/>
      </c>
      <c r="AC331" s="10" t="str">
        <f t="shared" ref="AC331:AC394" si="139">IF(AND(VLOOKUP(ROW()-9,A:K,10,0)="",VLOOKUP(ROW()-9,A:K,6,0)=""),"",IF(VLOOKUP(ROW()-9,A:K,10,0)&gt;=VLOOKUP(ROW()-9,A:K,6,0),"","Encumbrance amount must be equal to or less than the accrual amount. "))</f>
        <v/>
      </c>
      <c r="AD331" s="10" t="str">
        <f t="shared" si="134"/>
        <v/>
      </c>
      <c r="AE331" s="10" t="str">
        <f t="shared" si="135"/>
        <v/>
      </c>
      <c r="AF331" s="10" t="str">
        <f t="shared" ref="AF331:AF394" si="14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31" s="10" t="str">
        <f t="shared" ref="AG331:AG394" si="14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31" s="10" t="str">
        <f t="shared" ref="AH331:AH394" si="14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31" s="10" t="str">
        <f t="shared" si="136"/>
        <v/>
      </c>
      <c r="AJ331" s="10" t="str">
        <f t="shared" ref="AJ331:AJ394" si="143">IF(AND(OR(VLOOKUP(ROW()-9,A:K,8,0)="1420",VLOOKUP(ROW()-9,A:K,8,0)="3115"),VLOOKUP(ROW()-9,A:K,10,0)&gt;0),IF(VLOOKUP(ROW()-9,A:K,9,0)=$F$5,"Subsidiary must be agency number. ",""),"")</f>
        <v/>
      </c>
    </row>
    <row r="332" spans="1:36" ht="22.5" customHeight="1" x14ac:dyDescent="0.2">
      <c r="A332" s="94">
        <v>323</v>
      </c>
      <c r="B332" s="114"/>
      <c r="C332" s="101"/>
      <c r="D332" s="101"/>
      <c r="E332" s="102"/>
      <c r="F332" s="80"/>
      <c r="G332" s="81"/>
      <c r="H332" s="81"/>
      <c r="I332" s="81"/>
      <c r="J332" s="80"/>
      <c r="K332" s="81"/>
      <c r="L332" s="3"/>
      <c r="M332" s="10" t="str">
        <f t="shared" si="137"/>
        <v/>
      </c>
      <c r="N332" s="10" t="str">
        <f t="shared" si="138"/>
        <v/>
      </c>
      <c r="O332" s="10" t="str">
        <f t="shared" si="120"/>
        <v/>
      </c>
      <c r="P332" s="10" t="str">
        <f t="shared" si="121"/>
        <v/>
      </c>
      <c r="Q332" s="10" t="str">
        <f t="shared" si="122"/>
        <v/>
      </c>
      <c r="R332" s="1" t="str">
        <f t="shared" si="123"/>
        <v/>
      </c>
      <c r="S332" s="1" t="str">
        <f t="shared" si="124"/>
        <v/>
      </c>
      <c r="T332" s="1" t="str">
        <f t="shared" si="125"/>
        <v/>
      </c>
      <c r="U332" s="1" t="str">
        <f t="shared" si="126"/>
        <v/>
      </c>
      <c r="V332" t="str">
        <f t="shared" si="127"/>
        <v/>
      </c>
      <c r="W332" s="10" t="str">
        <f t="shared" si="128"/>
        <v/>
      </c>
      <c r="X332" s="10" t="str">
        <f t="shared" si="129"/>
        <v/>
      </c>
      <c r="Y332" s="10" t="str">
        <f t="shared" si="130"/>
        <v/>
      </c>
      <c r="Z332" s="10" t="str">
        <f t="shared" si="131"/>
        <v/>
      </c>
      <c r="AA332" s="10" t="str">
        <f t="shared" si="132"/>
        <v/>
      </c>
      <c r="AB332" s="10" t="str">
        <f t="shared" si="133"/>
        <v/>
      </c>
      <c r="AC332" s="10" t="str">
        <f t="shared" si="139"/>
        <v/>
      </c>
      <c r="AD332" s="10" t="str">
        <f t="shared" si="134"/>
        <v/>
      </c>
      <c r="AE332" s="10" t="str">
        <f t="shared" si="135"/>
        <v/>
      </c>
      <c r="AF332" s="10" t="str">
        <f t="shared" si="140"/>
        <v/>
      </c>
      <c r="AG332" s="10" t="str">
        <f t="shared" si="141"/>
        <v/>
      </c>
      <c r="AH332" s="10" t="str">
        <f t="shared" si="142"/>
        <v/>
      </c>
      <c r="AI332" s="10" t="str">
        <f t="shared" si="136"/>
        <v/>
      </c>
      <c r="AJ332" s="10" t="str">
        <f t="shared" si="143"/>
        <v/>
      </c>
    </row>
    <row r="333" spans="1:36" ht="22.5" customHeight="1" x14ac:dyDescent="0.2">
      <c r="A333" s="94">
        <v>324</v>
      </c>
      <c r="B333" s="114"/>
      <c r="C333" s="101"/>
      <c r="D333" s="101"/>
      <c r="E333" s="102"/>
      <c r="F333" s="80"/>
      <c r="G333" s="81"/>
      <c r="H333" s="81"/>
      <c r="I333" s="81"/>
      <c r="J333" s="80"/>
      <c r="K333" s="81"/>
      <c r="L333" s="3"/>
      <c r="M333" s="10" t="str">
        <f t="shared" si="137"/>
        <v/>
      </c>
      <c r="N333" s="10" t="str">
        <f t="shared" si="138"/>
        <v/>
      </c>
      <c r="O333" s="10" t="str">
        <f t="shared" si="120"/>
        <v/>
      </c>
      <c r="P333" s="10" t="str">
        <f t="shared" si="121"/>
        <v/>
      </c>
      <c r="Q333" s="10" t="str">
        <f t="shared" si="122"/>
        <v/>
      </c>
      <c r="R333" s="1" t="str">
        <f t="shared" si="123"/>
        <v/>
      </c>
      <c r="S333" s="1" t="str">
        <f t="shared" si="124"/>
        <v/>
      </c>
      <c r="T333" s="1" t="str">
        <f t="shared" si="125"/>
        <v/>
      </c>
      <c r="U333" s="1" t="str">
        <f t="shared" si="126"/>
        <v/>
      </c>
      <c r="V333" t="str">
        <f t="shared" si="127"/>
        <v/>
      </c>
      <c r="W333" s="10" t="str">
        <f t="shared" si="128"/>
        <v/>
      </c>
      <c r="X333" s="10" t="str">
        <f t="shared" si="129"/>
        <v/>
      </c>
      <c r="Y333" s="10" t="str">
        <f t="shared" si="130"/>
        <v/>
      </c>
      <c r="Z333" s="10" t="str">
        <f t="shared" si="131"/>
        <v/>
      </c>
      <c r="AA333" s="10" t="str">
        <f t="shared" si="132"/>
        <v/>
      </c>
      <c r="AB333" s="10" t="str">
        <f t="shared" si="133"/>
        <v/>
      </c>
      <c r="AC333" s="10" t="str">
        <f t="shared" si="139"/>
        <v/>
      </c>
      <c r="AD333" s="10" t="str">
        <f t="shared" si="134"/>
        <v/>
      </c>
      <c r="AE333" s="10" t="str">
        <f t="shared" si="135"/>
        <v/>
      </c>
      <c r="AF333" s="10" t="str">
        <f t="shared" si="140"/>
        <v/>
      </c>
      <c r="AG333" s="10" t="str">
        <f t="shared" si="141"/>
        <v/>
      </c>
      <c r="AH333" s="10" t="str">
        <f t="shared" si="142"/>
        <v/>
      </c>
      <c r="AI333" s="10" t="str">
        <f t="shared" si="136"/>
        <v/>
      </c>
      <c r="AJ333" s="10" t="str">
        <f t="shared" si="143"/>
        <v/>
      </c>
    </row>
    <row r="334" spans="1:36" ht="22.5" customHeight="1" x14ac:dyDescent="0.2">
      <c r="A334" s="94">
        <v>325</v>
      </c>
      <c r="B334" s="114"/>
      <c r="C334" s="101"/>
      <c r="D334" s="101"/>
      <c r="E334" s="102"/>
      <c r="F334" s="80"/>
      <c r="G334" s="81"/>
      <c r="H334" s="81"/>
      <c r="I334" s="81"/>
      <c r="J334" s="80"/>
      <c r="K334" s="81"/>
      <c r="L334" s="3"/>
      <c r="M334" s="10" t="str">
        <f t="shared" si="137"/>
        <v/>
      </c>
      <c r="N334" s="10" t="str">
        <f t="shared" si="138"/>
        <v/>
      </c>
      <c r="O334" s="10" t="str">
        <f t="shared" si="120"/>
        <v/>
      </c>
      <c r="P334" s="10" t="str">
        <f t="shared" si="121"/>
        <v/>
      </c>
      <c r="Q334" s="10" t="str">
        <f t="shared" si="122"/>
        <v/>
      </c>
      <c r="R334" s="1" t="str">
        <f t="shared" si="123"/>
        <v/>
      </c>
      <c r="S334" s="1" t="str">
        <f t="shared" si="124"/>
        <v/>
      </c>
      <c r="T334" s="1" t="str">
        <f t="shared" si="125"/>
        <v/>
      </c>
      <c r="U334" s="1" t="str">
        <f t="shared" si="126"/>
        <v/>
      </c>
      <c r="V334" t="str">
        <f t="shared" si="127"/>
        <v/>
      </c>
      <c r="W334" s="10" t="str">
        <f t="shared" si="128"/>
        <v/>
      </c>
      <c r="X334" s="10" t="str">
        <f t="shared" si="129"/>
        <v/>
      </c>
      <c r="Y334" s="10" t="str">
        <f t="shared" si="130"/>
        <v/>
      </c>
      <c r="Z334" s="10" t="str">
        <f t="shared" si="131"/>
        <v/>
      </c>
      <c r="AA334" s="10" t="str">
        <f t="shared" si="132"/>
        <v/>
      </c>
      <c r="AB334" s="10" t="str">
        <f t="shared" si="133"/>
        <v/>
      </c>
      <c r="AC334" s="10" t="str">
        <f t="shared" si="139"/>
        <v/>
      </c>
      <c r="AD334" s="10" t="str">
        <f t="shared" si="134"/>
        <v/>
      </c>
      <c r="AE334" s="10" t="str">
        <f t="shared" si="135"/>
        <v/>
      </c>
      <c r="AF334" s="10" t="str">
        <f t="shared" si="140"/>
        <v/>
      </c>
      <c r="AG334" s="10" t="str">
        <f t="shared" si="141"/>
        <v/>
      </c>
      <c r="AH334" s="10" t="str">
        <f t="shared" si="142"/>
        <v/>
      </c>
      <c r="AI334" s="10" t="str">
        <f t="shared" si="136"/>
        <v/>
      </c>
      <c r="AJ334" s="10" t="str">
        <f t="shared" si="143"/>
        <v/>
      </c>
    </row>
    <row r="335" spans="1:36" ht="22.5" customHeight="1" x14ac:dyDescent="0.2">
      <c r="A335" s="94">
        <v>326</v>
      </c>
      <c r="B335" s="114"/>
      <c r="C335" s="101"/>
      <c r="D335" s="101"/>
      <c r="E335" s="102"/>
      <c r="F335" s="80"/>
      <c r="G335" s="81"/>
      <c r="H335" s="81"/>
      <c r="I335" s="81"/>
      <c r="J335" s="80"/>
      <c r="K335" s="81"/>
      <c r="L335" s="3"/>
      <c r="M335" s="10" t="str">
        <f t="shared" si="137"/>
        <v/>
      </c>
      <c r="N335" s="10" t="str">
        <f t="shared" si="138"/>
        <v/>
      </c>
      <c r="O335" s="10" t="str">
        <f t="shared" si="120"/>
        <v/>
      </c>
      <c r="P335" s="10" t="str">
        <f t="shared" si="121"/>
        <v/>
      </c>
      <c r="Q335" s="10" t="str">
        <f t="shared" si="122"/>
        <v/>
      </c>
      <c r="R335" s="1" t="str">
        <f t="shared" si="123"/>
        <v/>
      </c>
      <c r="S335" s="1" t="str">
        <f t="shared" si="124"/>
        <v/>
      </c>
      <c r="T335" s="1" t="str">
        <f t="shared" si="125"/>
        <v/>
      </c>
      <c r="U335" s="1" t="str">
        <f t="shared" si="126"/>
        <v/>
      </c>
      <c r="V335" t="str">
        <f t="shared" si="127"/>
        <v/>
      </c>
      <c r="W335" s="10" t="str">
        <f t="shared" si="128"/>
        <v/>
      </c>
      <c r="X335" s="10" t="str">
        <f t="shared" si="129"/>
        <v/>
      </c>
      <c r="Y335" s="10" t="str">
        <f t="shared" si="130"/>
        <v/>
      </c>
      <c r="Z335" s="10" t="str">
        <f t="shared" si="131"/>
        <v/>
      </c>
      <c r="AA335" s="10" t="str">
        <f t="shared" si="132"/>
        <v/>
      </c>
      <c r="AB335" s="10" t="str">
        <f t="shared" si="133"/>
        <v/>
      </c>
      <c r="AC335" s="10" t="str">
        <f t="shared" si="139"/>
        <v/>
      </c>
      <c r="AD335" s="10" t="str">
        <f t="shared" si="134"/>
        <v/>
      </c>
      <c r="AE335" s="10" t="str">
        <f t="shared" si="135"/>
        <v/>
      </c>
      <c r="AF335" s="10" t="str">
        <f t="shared" si="140"/>
        <v/>
      </c>
      <c r="AG335" s="10" t="str">
        <f t="shared" si="141"/>
        <v/>
      </c>
      <c r="AH335" s="10" t="str">
        <f t="shared" si="142"/>
        <v/>
      </c>
      <c r="AI335" s="10" t="str">
        <f t="shared" si="136"/>
        <v/>
      </c>
      <c r="AJ335" s="10" t="str">
        <f t="shared" si="143"/>
        <v/>
      </c>
    </row>
    <row r="336" spans="1:36" ht="22.5" customHeight="1" x14ac:dyDescent="0.2">
      <c r="A336" s="94">
        <v>327</v>
      </c>
      <c r="B336" s="114"/>
      <c r="C336" s="101"/>
      <c r="D336" s="101"/>
      <c r="E336" s="102"/>
      <c r="F336" s="80"/>
      <c r="G336" s="81"/>
      <c r="H336" s="81"/>
      <c r="I336" s="81"/>
      <c r="J336" s="80"/>
      <c r="K336" s="81"/>
      <c r="L336" s="3"/>
      <c r="M336" s="10" t="str">
        <f t="shared" si="137"/>
        <v/>
      </c>
      <c r="N336" s="10" t="str">
        <f t="shared" si="138"/>
        <v/>
      </c>
      <c r="O336" s="10" t="str">
        <f t="shared" si="120"/>
        <v/>
      </c>
      <c r="P336" s="10" t="str">
        <f t="shared" si="121"/>
        <v/>
      </c>
      <c r="Q336" s="10" t="str">
        <f t="shared" si="122"/>
        <v/>
      </c>
      <c r="R336" s="1" t="str">
        <f t="shared" si="123"/>
        <v/>
      </c>
      <c r="S336" s="1" t="str">
        <f t="shared" si="124"/>
        <v/>
      </c>
      <c r="T336" s="1" t="str">
        <f t="shared" si="125"/>
        <v/>
      </c>
      <c r="U336" s="1" t="str">
        <f t="shared" si="126"/>
        <v/>
      </c>
      <c r="V336" t="str">
        <f t="shared" si="127"/>
        <v/>
      </c>
      <c r="W336" s="10" t="str">
        <f t="shared" si="128"/>
        <v/>
      </c>
      <c r="X336" s="10" t="str">
        <f t="shared" si="129"/>
        <v/>
      </c>
      <c r="Y336" s="10" t="str">
        <f t="shared" si="130"/>
        <v/>
      </c>
      <c r="Z336" s="10" t="str">
        <f t="shared" si="131"/>
        <v/>
      </c>
      <c r="AA336" s="10" t="str">
        <f t="shared" si="132"/>
        <v/>
      </c>
      <c r="AB336" s="10" t="str">
        <f t="shared" si="133"/>
        <v/>
      </c>
      <c r="AC336" s="10" t="str">
        <f t="shared" si="139"/>
        <v/>
      </c>
      <c r="AD336" s="10" t="str">
        <f t="shared" si="134"/>
        <v/>
      </c>
      <c r="AE336" s="10" t="str">
        <f t="shared" si="135"/>
        <v/>
      </c>
      <c r="AF336" s="10" t="str">
        <f t="shared" si="140"/>
        <v/>
      </c>
      <c r="AG336" s="10" t="str">
        <f t="shared" si="141"/>
        <v/>
      </c>
      <c r="AH336" s="10" t="str">
        <f t="shared" si="142"/>
        <v/>
      </c>
      <c r="AI336" s="10" t="str">
        <f t="shared" si="136"/>
        <v/>
      </c>
      <c r="AJ336" s="10" t="str">
        <f t="shared" si="143"/>
        <v/>
      </c>
    </row>
    <row r="337" spans="1:36" ht="22.5" customHeight="1" x14ac:dyDescent="0.2">
      <c r="A337" s="94">
        <v>328</v>
      </c>
      <c r="B337" s="114"/>
      <c r="C337" s="101"/>
      <c r="D337" s="101"/>
      <c r="E337" s="102"/>
      <c r="F337" s="80"/>
      <c r="G337" s="81"/>
      <c r="H337" s="81"/>
      <c r="I337" s="81"/>
      <c r="J337" s="80"/>
      <c r="K337" s="81"/>
      <c r="L337" s="3"/>
      <c r="M337" s="10" t="str">
        <f t="shared" si="137"/>
        <v/>
      </c>
      <c r="N337" s="10" t="str">
        <f t="shared" si="138"/>
        <v/>
      </c>
      <c r="O337" s="10" t="str">
        <f t="shared" si="120"/>
        <v/>
      </c>
      <c r="P337" s="10" t="str">
        <f t="shared" si="121"/>
        <v/>
      </c>
      <c r="Q337" s="10" t="str">
        <f t="shared" si="122"/>
        <v/>
      </c>
      <c r="R337" s="1" t="str">
        <f t="shared" si="123"/>
        <v/>
      </c>
      <c r="S337" s="1" t="str">
        <f t="shared" si="124"/>
        <v/>
      </c>
      <c r="T337" s="1" t="str">
        <f t="shared" si="125"/>
        <v/>
      </c>
      <c r="U337" s="1" t="str">
        <f t="shared" si="126"/>
        <v/>
      </c>
      <c r="V337" t="str">
        <f t="shared" si="127"/>
        <v/>
      </c>
      <c r="W337" s="10" t="str">
        <f t="shared" si="128"/>
        <v/>
      </c>
      <c r="X337" s="10" t="str">
        <f t="shared" si="129"/>
        <v/>
      </c>
      <c r="Y337" s="10" t="str">
        <f t="shared" si="130"/>
        <v/>
      </c>
      <c r="Z337" s="10" t="str">
        <f t="shared" si="131"/>
        <v/>
      </c>
      <c r="AA337" s="10" t="str">
        <f t="shared" si="132"/>
        <v/>
      </c>
      <c r="AB337" s="10" t="str">
        <f t="shared" si="133"/>
        <v/>
      </c>
      <c r="AC337" s="10" t="str">
        <f t="shared" si="139"/>
        <v/>
      </c>
      <c r="AD337" s="10" t="str">
        <f t="shared" si="134"/>
        <v/>
      </c>
      <c r="AE337" s="10" t="str">
        <f t="shared" si="135"/>
        <v/>
      </c>
      <c r="AF337" s="10" t="str">
        <f t="shared" si="140"/>
        <v/>
      </c>
      <c r="AG337" s="10" t="str">
        <f t="shared" si="141"/>
        <v/>
      </c>
      <c r="AH337" s="10" t="str">
        <f t="shared" si="142"/>
        <v/>
      </c>
      <c r="AI337" s="10" t="str">
        <f t="shared" si="136"/>
        <v/>
      </c>
      <c r="AJ337" s="10" t="str">
        <f t="shared" si="143"/>
        <v/>
      </c>
    </row>
    <row r="338" spans="1:36" ht="22.5" customHeight="1" x14ac:dyDescent="0.2">
      <c r="A338" s="94">
        <v>329</v>
      </c>
      <c r="B338" s="114"/>
      <c r="C338" s="101"/>
      <c r="D338" s="101"/>
      <c r="E338" s="102"/>
      <c r="F338" s="80"/>
      <c r="G338" s="81"/>
      <c r="H338" s="81"/>
      <c r="I338" s="81"/>
      <c r="J338" s="80"/>
      <c r="K338" s="81"/>
      <c r="L338" s="3"/>
      <c r="M338" s="10" t="str">
        <f t="shared" si="137"/>
        <v/>
      </c>
      <c r="N338" s="10" t="str">
        <f t="shared" si="138"/>
        <v/>
      </c>
      <c r="O338" s="10" t="str">
        <f t="shared" si="120"/>
        <v/>
      </c>
      <c r="P338" s="10" t="str">
        <f t="shared" si="121"/>
        <v/>
      </c>
      <c r="Q338" s="10" t="str">
        <f t="shared" si="122"/>
        <v/>
      </c>
      <c r="R338" s="1" t="str">
        <f t="shared" si="123"/>
        <v/>
      </c>
      <c r="S338" s="1" t="str">
        <f t="shared" si="124"/>
        <v/>
      </c>
      <c r="T338" s="1" t="str">
        <f t="shared" si="125"/>
        <v/>
      </c>
      <c r="U338" s="1" t="str">
        <f t="shared" si="126"/>
        <v/>
      </c>
      <c r="V338" t="str">
        <f t="shared" si="127"/>
        <v/>
      </c>
      <c r="W338" s="10" t="str">
        <f t="shared" si="128"/>
        <v/>
      </c>
      <c r="X338" s="10" t="str">
        <f t="shared" si="129"/>
        <v/>
      </c>
      <c r="Y338" s="10" t="str">
        <f t="shared" si="130"/>
        <v/>
      </c>
      <c r="Z338" s="10" t="str">
        <f t="shared" si="131"/>
        <v/>
      </c>
      <c r="AA338" s="10" t="str">
        <f t="shared" si="132"/>
        <v/>
      </c>
      <c r="AB338" s="10" t="str">
        <f t="shared" si="133"/>
        <v/>
      </c>
      <c r="AC338" s="10" t="str">
        <f t="shared" si="139"/>
        <v/>
      </c>
      <c r="AD338" s="10" t="str">
        <f t="shared" si="134"/>
        <v/>
      </c>
      <c r="AE338" s="10" t="str">
        <f t="shared" si="135"/>
        <v/>
      </c>
      <c r="AF338" s="10" t="str">
        <f t="shared" si="140"/>
        <v/>
      </c>
      <c r="AG338" s="10" t="str">
        <f t="shared" si="141"/>
        <v/>
      </c>
      <c r="AH338" s="10" t="str">
        <f t="shared" si="142"/>
        <v/>
      </c>
      <c r="AI338" s="10" t="str">
        <f t="shared" si="136"/>
        <v/>
      </c>
      <c r="AJ338" s="10" t="str">
        <f t="shared" si="143"/>
        <v/>
      </c>
    </row>
    <row r="339" spans="1:36" ht="22.5" customHeight="1" x14ac:dyDescent="0.2">
      <c r="A339" s="94">
        <v>330</v>
      </c>
      <c r="B339" s="114"/>
      <c r="C339" s="101"/>
      <c r="D339" s="101"/>
      <c r="E339" s="102"/>
      <c r="F339" s="80"/>
      <c r="G339" s="81"/>
      <c r="H339" s="81"/>
      <c r="I339" s="81"/>
      <c r="J339" s="80"/>
      <c r="K339" s="81"/>
      <c r="L339" s="3"/>
      <c r="M339" s="10" t="str">
        <f t="shared" si="137"/>
        <v/>
      </c>
      <c r="N339" s="10" t="str">
        <f t="shared" si="138"/>
        <v/>
      </c>
      <c r="O339" s="10" t="str">
        <f t="shared" si="120"/>
        <v/>
      </c>
      <c r="P339" s="10" t="str">
        <f t="shared" si="121"/>
        <v/>
      </c>
      <c r="Q339" s="10" t="str">
        <f t="shared" si="122"/>
        <v/>
      </c>
      <c r="R339" s="1" t="str">
        <f t="shared" si="123"/>
        <v/>
      </c>
      <c r="S339" s="1" t="str">
        <f t="shared" si="124"/>
        <v/>
      </c>
      <c r="T339" s="1" t="str">
        <f t="shared" si="125"/>
        <v/>
      </c>
      <c r="U339" s="1" t="str">
        <f t="shared" si="126"/>
        <v/>
      </c>
      <c r="V339" t="str">
        <f t="shared" si="127"/>
        <v/>
      </c>
      <c r="W339" s="10" t="str">
        <f t="shared" si="128"/>
        <v/>
      </c>
      <c r="X339" s="10" t="str">
        <f t="shared" si="129"/>
        <v/>
      </c>
      <c r="Y339" s="10" t="str">
        <f t="shared" si="130"/>
        <v/>
      </c>
      <c r="Z339" s="10" t="str">
        <f t="shared" si="131"/>
        <v/>
      </c>
      <c r="AA339" s="10" t="str">
        <f t="shared" si="132"/>
        <v/>
      </c>
      <c r="AB339" s="10" t="str">
        <f t="shared" si="133"/>
        <v/>
      </c>
      <c r="AC339" s="10" t="str">
        <f t="shared" si="139"/>
        <v/>
      </c>
      <c r="AD339" s="10" t="str">
        <f t="shared" si="134"/>
        <v/>
      </c>
      <c r="AE339" s="10" t="str">
        <f t="shared" si="135"/>
        <v/>
      </c>
      <c r="AF339" s="10" t="str">
        <f t="shared" si="140"/>
        <v/>
      </c>
      <c r="AG339" s="10" t="str">
        <f t="shared" si="141"/>
        <v/>
      </c>
      <c r="AH339" s="10" t="str">
        <f t="shared" si="142"/>
        <v/>
      </c>
      <c r="AI339" s="10" t="str">
        <f t="shared" si="136"/>
        <v/>
      </c>
      <c r="AJ339" s="10" t="str">
        <f t="shared" si="143"/>
        <v/>
      </c>
    </row>
    <row r="340" spans="1:36" ht="22.5" customHeight="1" x14ac:dyDescent="0.2">
      <c r="A340" s="94">
        <v>331</v>
      </c>
      <c r="B340" s="114"/>
      <c r="C340" s="101"/>
      <c r="D340" s="101"/>
      <c r="E340" s="102"/>
      <c r="F340" s="80"/>
      <c r="G340" s="81"/>
      <c r="H340" s="81"/>
      <c r="I340" s="81"/>
      <c r="J340" s="80"/>
      <c r="K340" s="81"/>
      <c r="L340" s="3"/>
      <c r="M340" s="10" t="str">
        <f t="shared" si="137"/>
        <v/>
      </c>
      <c r="N340" s="10" t="str">
        <f t="shared" si="138"/>
        <v/>
      </c>
      <c r="O340" s="10" t="str">
        <f t="shared" si="120"/>
        <v/>
      </c>
      <c r="P340" s="10" t="str">
        <f t="shared" si="121"/>
        <v/>
      </c>
      <c r="Q340" s="10" t="str">
        <f t="shared" si="122"/>
        <v/>
      </c>
      <c r="R340" s="1" t="str">
        <f t="shared" si="123"/>
        <v/>
      </c>
      <c r="S340" s="1" t="str">
        <f t="shared" si="124"/>
        <v/>
      </c>
      <c r="T340" s="1" t="str">
        <f t="shared" si="125"/>
        <v/>
      </c>
      <c r="U340" s="1" t="str">
        <f t="shared" si="126"/>
        <v/>
      </c>
      <c r="V340" t="str">
        <f t="shared" si="127"/>
        <v/>
      </c>
      <c r="W340" s="10" t="str">
        <f t="shared" si="128"/>
        <v/>
      </c>
      <c r="X340" s="10" t="str">
        <f t="shared" si="129"/>
        <v/>
      </c>
      <c r="Y340" s="10" t="str">
        <f t="shared" si="130"/>
        <v/>
      </c>
      <c r="Z340" s="10" t="str">
        <f t="shared" si="131"/>
        <v/>
      </c>
      <c r="AA340" s="10" t="str">
        <f t="shared" si="132"/>
        <v/>
      </c>
      <c r="AB340" s="10" t="str">
        <f t="shared" si="133"/>
        <v/>
      </c>
      <c r="AC340" s="10" t="str">
        <f t="shared" si="139"/>
        <v/>
      </c>
      <c r="AD340" s="10" t="str">
        <f t="shared" si="134"/>
        <v/>
      </c>
      <c r="AE340" s="10" t="str">
        <f t="shared" si="135"/>
        <v/>
      </c>
      <c r="AF340" s="10" t="str">
        <f t="shared" si="140"/>
        <v/>
      </c>
      <c r="AG340" s="10" t="str">
        <f t="shared" si="141"/>
        <v/>
      </c>
      <c r="AH340" s="10" t="str">
        <f t="shared" si="142"/>
        <v/>
      </c>
      <c r="AI340" s="10" t="str">
        <f t="shared" si="136"/>
        <v/>
      </c>
      <c r="AJ340" s="10" t="str">
        <f t="shared" si="143"/>
        <v/>
      </c>
    </row>
    <row r="341" spans="1:36" ht="22.5" customHeight="1" x14ac:dyDescent="0.2">
      <c r="A341" s="94">
        <v>332</v>
      </c>
      <c r="B341" s="114"/>
      <c r="C341" s="101"/>
      <c r="D341" s="101"/>
      <c r="E341" s="102"/>
      <c r="F341" s="80"/>
      <c r="G341" s="81"/>
      <c r="H341" s="81"/>
      <c r="I341" s="81"/>
      <c r="J341" s="80"/>
      <c r="K341" s="81"/>
      <c r="L341" s="3"/>
      <c r="M341" s="10" t="str">
        <f t="shared" si="137"/>
        <v/>
      </c>
      <c r="N341" s="10" t="str">
        <f t="shared" si="138"/>
        <v/>
      </c>
      <c r="O341" s="10" t="str">
        <f t="shared" si="120"/>
        <v/>
      </c>
      <c r="P341" s="10" t="str">
        <f t="shared" si="121"/>
        <v/>
      </c>
      <c r="Q341" s="10" t="str">
        <f t="shared" si="122"/>
        <v/>
      </c>
      <c r="R341" s="1" t="str">
        <f t="shared" si="123"/>
        <v/>
      </c>
      <c r="S341" s="1" t="str">
        <f t="shared" si="124"/>
        <v/>
      </c>
      <c r="T341" s="1" t="str">
        <f t="shared" si="125"/>
        <v/>
      </c>
      <c r="U341" s="1" t="str">
        <f t="shared" si="126"/>
        <v/>
      </c>
      <c r="V341" t="str">
        <f t="shared" si="127"/>
        <v/>
      </c>
      <c r="W341" s="10" t="str">
        <f t="shared" si="128"/>
        <v/>
      </c>
      <c r="X341" s="10" t="str">
        <f t="shared" si="129"/>
        <v/>
      </c>
      <c r="Y341" s="10" t="str">
        <f t="shared" si="130"/>
        <v/>
      </c>
      <c r="Z341" s="10" t="str">
        <f t="shared" si="131"/>
        <v/>
      </c>
      <c r="AA341" s="10" t="str">
        <f t="shared" si="132"/>
        <v/>
      </c>
      <c r="AB341" s="10" t="str">
        <f t="shared" si="133"/>
        <v/>
      </c>
      <c r="AC341" s="10" t="str">
        <f t="shared" si="139"/>
        <v/>
      </c>
      <c r="AD341" s="10" t="str">
        <f t="shared" si="134"/>
        <v/>
      </c>
      <c r="AE341" s="10" t="str">
        <f t="shared" si="135"/>
        <v/>
      </c>
      <c r="AF341" s="10" t="str">
        <f t="shared" si="140"/>
        <v/>
      </c>
      <c r="AG341" s="10" t="str">
        <f t="shared" si="141"/>
        <v/>
      </c>
      <c r="AH341" s="10" t="str">
        <f t="shared" si="142"/>
        <v/>
      </c>
      <c r="AI341" s="10" t="str">
        <f t="shared" si="136"/>
        <v/>
      </c>
      <c r="AJ341" s="10" t="str">
        <f t="shared" si="143"/>
        <v/>
      </c>
    </row>
    <row r="342" spans="1:36" ht="22.5" customHeight="1" x14ac:dyDescent="0.2">
      <c r="A342" s="94">
        <v>333</v>
      </c>
      <c r="B342" s="114"/>
      <c r="C342" s="101"/>
      <c r="D342" s="101"/>
      <c r="E342" s="102"/>
      <c r="F342" s="80"/>
      <c r="G342" s="81"/>
      <c r="H342" s="81"/>
      <c r="I342" s="81"/>
      <c r="J342" s="80"/>
      <c r="K342" s="81"/>
      <c r="L342" s="3"/>
      <c r="M342" s="10" t="str">
        <f t="shared" si="137"/>
        <v/>
      </c>
      <c r="N342" s="10" t="str">
        <f t="shared" si="138"/>
        <v/>
      </c>
      <c r="O342" s="10" t="str">
        <f t="shared" si="120"/>
        <v/>
      </c>
      <c r="P342" s="10" t="str">
        <f t="shared" si="121"/>
        <v/>
      </c>
      <c r="Q342" s="10" t="str">
        <f t="shared" si="122"/>
        <v/>
      </c>
      <c r="R342" s="1" t="str">
        <f t="shared" si="123"/>
        <v/>
      </c>
      <c r="S342" s="1" t="str">
        <f t="shared" si="124"/>
        <v/>
      </c>
      <c r="T342" s="1" t="str">
        <f t="shared" si="125"/>
        <v/>
      </c>
      <c r="U342" s="1" t="str">
        <f t="shared" si="126"/>
        <v/>
      </c>
      <c r="V342" t="str">
        <f t="shared" si="127"/>
        <v/>
      </c>
      <c r="W342" s="10" t="str">
        <f t="shared" si="128"/>
        <v/>
      </c>
      <c r="X342" s="10" t="str">
        <f t="shared" si="129"/>
        <v/>
      </c>
      <c r="Y342" s="10" t="str">
        <f t="shared" si="130"/>
        <v/>
      </c>
      <c r="Z342" s="10" t="str">
        <f t="shared" si="131"/>
        <v/>
      </c>
      <c r="AA342" s="10" t="str">
        <f t="shared" si="132"/>
        <v/>
      </c>
      <c r="AB342" s="10" t="str">
        <f t="shared" si="133"/>
        <v/>
      </c>
      <c r="AC342" s="10" t="str">
        <f t="shared" si="139"/>
        <v/>
      </c>
      <c r="AD342" s="10" t="str">
        <f t="shared" si="134"/>
        <v/>
      </c>
      <c r="AE342" s="10" t="str">
        <f t="shared" si="135"/>
        <v/>
      </c>
      <c r="AF342" s="10" t="str">
        <f t="shared" si="140"/>
        <v/>
      </c>
      <c r="AG342" s="10" t="str">
        <f t="shared" si="141"/>
        <v/>
      </c>
      <c r="AH342" s="10" t="str">
        <f t="shared" si="142"/>
        <v/>
      </c>
      <c r="AI342" s="10" t="str">
        <f t="shared" si="136"/>
        <v/>
      </c>
      <c r="AJ342" s="10" t="str">
        <f t="shared" si="143"/>
        <v/>
      </c>
    </row>
    <row r="343" spans="1:36" ht="22.5" customHeight="1" x14ac:dyDescent="0.2">
      <c r="A343" s="94">
        <v>334</v>
      </c>
      <c r="B343" s="114"/>
      <c r="C343" s="101"/>
      <c r="D343" s="101"/>
      <c r="E343" s="102"/>
      <c r="F343" s="80"/>
      <c r="G343" s="81"/>
      <c r="H343" s="81"/>
      <c r="I343" s="81"/>
      <c r="J343" s="80"/>
      <c r="K343" s="81"/>
      <c r="L343" s="3"/>
      <c r="M343" s="10" t="str">
        <f t="shared" si="137"/>
        <v/>
      </c>
      <c r="N343" s="10" t="str">
        <f t="shared" si="138"/>
        <v/>
      </c>
      <c r="O343" s="10" t="str">
        <f t="shared" si="120"/>
        <v/>
      </c>
      <c r="P343" s="10" t="str">
        <f t="shared" si="121"/>
        <v/>
      </c>
      <c r="Q343" s="10" t="str">
        <f t="shared" si="122"/>
        <v/>
      </c>
      <c r="R343" s="1" t="str">
        <f t="shared" si="123"/>
        <v/>
      </c>
      <c r="S343" s="1" t="str">
        <f t="shared" si="124"/>
        <v/>
      </c>
      <c r="T343" s="1" t="str">
        <f t="shared" si="125"/>
        <v/>
      </c>
      <c r="U343" s="1" t="str">
        <f t="shared" si="126"/>
        <v/>
      </c>
      <c r="V343" t="str">
        <f t="shared" si="127"/>
        <v/>
      </c>
      <c r="W343" s="10" t="str">
        <f t="shared" si="128"/>
        <v/>
      </c>
      <c r="X343" s="10" t="str">
        <f t="shared" si="129"/>
        <v/>
      </c>
      <c r="Y343" s="10" t="str">
        <f t="shared" si="130"/>
        <v/>
      </c>
      <c r="Z343" s="10" t="str">
        <f t="shared" si="131"/>
        <v/>
      </c>
      <c r="AA343" s="10" t="str">
        <f t="shared" si="132"/>
        <v/>
      </c>
      <c r="AB343" s="10" t="str">
        <f t="shared" si="133"/>
        <v/>
      </c>
      <c r="AC343" s="10" t="str">
        <f t="shared" si="139"/>
        <v/>
      </c>
      <c r="AD343" s="10" t="str">
        <f t="shared" si="134"/>
        <v/>
      </c>
      <c r="AE343" s="10" t="str">
        <f t="shared" si="135"/>
        <v/>
      </c>
      <c r="AF343" s="10" t="str">
        <f t="shared" si="140"/>
        <v/>
      </c>
      <c r="AG343" s="10" t="str">
        <f t="shared" si="141"/>
        <v/>
      </c>
      <c r="AH343" s="10" t="str">
        <f t="shared" si="142"/>
        <v/>
      </c>
      <c r="AI343" s="10" t="str">
        <f t="shared" si="136"/>
        <v/>
      </c>
      <c r="AJ343" s="10" t="str">
        <f t="shared" si="143"/>
        <v/>
      </c>
    </row>
    <row r="344" spans="1:36" ht="22.5" customHeight="1" x14ac:dyDescent="0.2">
      <c r="A344" s="94">
        <v>335</v>
      </c>
      <c r="B344" s="114"/>
      <c r="C344" s="101"/>
      <c r="D344" s="101"/>
      <c r="E344" s="102"/>
      <c r="F344" s="80"/>
      <c r="G344" s="81"/>
      <c r="H344" s="81"/>
      <c r="I344" s="81"/>
      <c r="J344" s="80"/>
      <c r="K344" s="81"/>
      <c r="L344" s="3"/>
      <c r="M344" s="10" t="str">
        <f t="shared" si="137"/>
        <v/>
      </c>
      <c r="N344" s="10" t="str">
        <f t="shared" si="138"/>
        <v/>
      </c>
      <c r="O344" s="10" t="str">
        <f t="shared" si="120"/>
        <v/>
      </c>
      <c r="P344" s="10" t="str">
        <f t="shared" si="121"/>
        <v/>
      </c>
      <c r="Q344" s="10" t="str">
        <f t="shared" si="122"/>
        <v/>
      </c>
      <c r="R344" s="1" t="str">
        <f t="shared" si="123"/>
        <v/>
      </c>
      <c r="S344" s="1" t="str">
        <f t="shared" si="124"/>
        <v/>
      </c>
      <c r="T344" s="1" t="str">
        <f t="shared" si="125"/>
        <v/>
      </c>
      <c r="U344" s="1" t="str">
        <f t="shared" si="126"/>
        <v/>
      </c>
      <c r="V344" t="str">
        <f t="shared" si="127"/>
        <v/>
      </c>
      <c r="W344" s="10" t="str">
        <f t="shared" si="128"/>
        <v/>
      </c>
      <c r="X344" s="10" t="str">
        <f t="shared" si="129"/>
        <v/>
      </c>
      <c r="Y344" s="10" t="str">
        <f t="shared" si="130"/>
        <v/>
      </c>
      <c r="Z344" s="10" t="str">
        <f t="shared" si="131"/>
        <v/>
      </c>
      <c r="AA344" s="10" t="str">
        <f t="shared" si="132"/>
        <v/>
      </c>
      <c r="AB344" s="10" t="str">
        <f t="shared" si="133"/>
        <v/>
      </c>
      <c r="AC344" s="10" t="str">
        <f t="shared" si="139"/>
        <v/>
      </c>
      <c r="AD344" s="10" t="str">
        <f t="shared" si="134"/>
        <v/>
      </c>
      <c r="AE344" s="10" t="str">
        <f t="shared" si="135"/>
        <v/>
      </c>
      <c r="AF344" s="10" t="str">
        <f t="shared" si="140"/>
        <v/>
      </c>
      <c r="AG344" s="10" t="str">
        <f t="shared" si="141"/>
        <v/>
      </c>
      <c r="AH344" s="10" t="str">
        <f t="shared" si="142"/>
        <v/>
      </c>
      <c r="AI344" s="10" t="str">
        <f t="shared" si="136"/>
        <v/>
      </c>
      <c r="AJ344" s="10" t="str">
        <f t="shared" si="143"/>
        <v/>
      </c>
    </row>
    <row r="345" spans="1:36" ht="22.5" customHeight="1" x14ac:dyDescent="0.2">
      <c r="A345" s="94">
        <v>336</v>
      </c>
      <c r="B345" s="114"/>
      <c r="C345" s="101"/>
      <c r="D345" s="101"/>
      <c r="E345" s="102"/>
      <c r="F345" s="80"/>
      <c r="G345" s="81"/>
      <c r="H345" s="81"/>
      <c r="I345" s="81"/>
      <c r="J345" s="80"/>
      <c r="K345" s="81"/>
      <c r="L345" s="3"/>
      <c r="M345" s="10" t="str">
        <f t="shared" si="137"/>
        <v/>
      </c>
      <c r="N345" s="10" t="str">
        <f t="shared" si="138"/>
        <v/>
      </c>
      <c r="O345" s="10" t="str">
        <f t="shared" si="120"/>
        <v/>
      </c>
      <c r="P345" s="10" t="str">
        <f t="shared" si="121"/>
        <v/>
      </c>
      <c r="Q345" s="10" t="str">
        <f t="shared" si="122"/>
        <v/>
      </c>
      <c r="R345" s="1" t="str">
        <f t="shared" si="123"/>
        <v/>
      </c>
      <c r="S345" s="1" t="str">
        <f t="shared" si="124"/>
        <v/>
      </c>
      <c r="T345" s="1" t="str">
        <f t="shared" si="125"/>
        <v/>
      </c>
      <c r="U345" s="1" t="str">
        <f t="shared" si="126"/>
        <v/>
      </c>
      <c r="V345" t="str">
        <f t="shared" si="127"/>
        <v/>
      </c>
      <c r="W345" s="10" t="str">
        <f t="shared" si="128"/>
        <v/>
      </c>
      <c r="X345" s="10" t="str">
        <f t="shared" si="129"/>
        <v/>
      </c>
      <c r="Y345" s="10" t="str">
        <f t="shared" si="130"/>
        <v/>
      </c>
      <c r="Z345" s="10" t="str">
        <f t="shared" si="131"/>
        <v/>
      </c>
      <c r="AA345" s="10" t="str">
        <f t="shared" si="132"/>
        <v/>
      </c>
      <c r="AB345" s="10" t="str">
        <f t="shared" si="133"/>
        <v/>
      </c>
      <c r="AC345" s="10" t="str">
        <f t="shared" si="139"/>
        <v/>
      </c>
      <c r="AD345" s="10" t="str">
        <f t="shared" si="134"/>
        <v/>
      </c>
      <c r="AE345" s="10" t="str">
        <f t="shared" si="135"/>
        <v/>
      </c>
      <c r="AF345" s="10" t="str">
        <f t="shared" si="140"/>
        <v/>
      </c>
      <c r="AG345" s="10" t="str">
        <f t="shared" si="141"/>
        <v/>
      </c>
      <c r="AH345" s="10" t="str">
        <f t="shared" si="142"/>
        <v/>
      </c>
      <c r="AI345" s="10" t="str">
        <f t="shared" si="136"/>
        <v/>
      </c>
      <c r="AJ345" s="10" t="str">
        <f t="shared" si="143"/>
        <v/>
      </c>
    </row>
    <row r="346" spans="1:36" ht="22.5" customHeight="1" x14ac:dyDescent="0.2">
      <c r="A346" s="94">
        <v>337</v>
      </c>
      <c r="B346" s="114"/>
      <c r="C346" s="101"/>
      <c r="D346" s="101"/>
      <c r="E346" s="102"/>
      <c r="F346" s="80"/>
      <c r="G346" s="81"/>
      <c r="H346" s="81"/>
      <c r="I346" s="81"/>
      <c r="J346" s="80"/>
      <c r="K346" s="81"/>
      <c r="L346" s="3"/>
      <c r="M346" s="10" t="str">
        <f t="shared" si="137"/>
        <v/>
      </c>
      <c r="N346" s="10" t="str">
        <f t="shared" si="138"/>
        <v/>
      </c>
      <c r="O346" s="10" t="str">
        <f t="shared" si="120"/>
        <v/>
      </c>
      <c r="P346" s="10" t="str">
        <f t="shared" si="121"/>
        <v/>
      </c>
      <c r="Q346" s="10" t="str">
        <f t="shared" si="122"/>
        <v/>
      </c>
      <c r="R346" s="1" t="str">
        <f t="shared" si="123"/>
        <v/>
      </c>
      <c r="S346" s="1" t="str">
        <f t="shared" si="124"/>
        <v/>
      </c>
      <c r="T346" s="1" t="str">
        <f t="shared" si="125"/>
        <v/>
      </c>
      <c r="U346" s="1" t="str">
        <f t="shared" si="126"/>
        <v/>
      </c>
      <c r="V346" t="str">
        <f t="shared" si="127"/>
        <v/>
      </c>
      <c r="W346" s="10" t="str">
        <f t="shared" si="128"/>
        <v/>
      </c>
      <c r="X346" s="10" t="str">
        <f t="shared" si="129"/>
        <v/>
      </c>
      <c r="Y346" s="10" t="str">
        <f t="shared" si="130"/>
        <v/>
      </c>
      <c r="Z346" s="10" t="str">
        <f t="shared" si="131"/>
        <v/>
      </c>
      <c r="AA346" s="10" t="str">
        <f t="shared" si="132"/>
        <v/>
      </c>
      <c r="AB346" s="10" t="str">
        <f t="shared" si="133"/>
        <v/>
      </c>
      <c r="AC346" s="10" t="str">
        <f t="shared" si="139"/>
        <v/>
      </c>
      <c r="AD346" s="10" t="str">
        <f t="shared" si="134"/>
        <v/>
      </c>
      <c r="AE346" s="10" t="str">
        <f t="shared" si="135"/>
        <v/>
      </c>
      <c r="AF346" s="10" t="str">
        <f t="shared" si="140"/>
        <v/>
      </c>
      <c r="AG346" s="10" t="str">
        <f t="shared" si="141"/>
        <v/>
      </c>
      <c r="AH346" s="10" t="str">
        <f t="shared" si="142"/>
        <v/>
      </c>
      <c r="AI346" s="10" t="str">
        <f t="shared" si="136"/>
        <v/>
      </c>
      <c r="AJ346" s="10" t="str">
        <f t="shared" si="143"/>
        <v/>
      </c>
    </row>
    <row r="347" spans="1:36" ht="22.5" customHeight="1" x14ac:dyDescent="0.2">
      <c r="A347" s="94">
        <v>338</v>
      </c>
      <c r="B347" s="114"/>
      <c r="C347" s="101"/>
      <c r="D347" s="101"/>
      <c r="E347" s="102"/>
      <c r="F347" s="80"/>
      <c r="G347" s="81"/>
      <c r="H347" s="81"/>
      <c r="I347" s="81"/>
      <c r="J347" s="80"/>
      <c r="K347" s="81"/>
      <c r="L347" s="3"/>
      <c r="M347" s="10" t="str">
        <f t="shared" si="137"/>
        <v/>
      </c>
      <c r="N347" s="10" t="str">
        <f t="shared" si="138"/>
        <v/>
      </c>
      <c r="O347" s="10" t="str">
        <f t="shared" si="120"/>
        <v/>
      </c>
      <c r="P347" s="10" t="str">
        <f t="shared" si="121"/>
        <v/>
      </c>
      <c r="Q347" s="10" t="str">
        <f t="shared" si="122"/>
        <v/>
      </c>
      <c r="R347" s="1" t="str">
        <f t="shared" si="123"/>
        <v/>
      </c>
      <c r="S347" s="1" t="str">
        <f t="shared" si="124"/>
        <v/>
      </c>
      <c r="T347" s="1" t="str">
        <f t="shared" si="125"/>
        <v/>
      </c>
      <c r="U347" s="1" t="str">
        <f t="shared" si="126"/>
        <v/>
      </c>
      <c r="V347" t="str">
        <f t="shared" si="127"/>
        <v/>
      </c>
      <c r="W347" s="10" t="str">
        <f t="shared" si="128"/>
        <v/>
      </c>
      <c r="X347" s="10" t="str">
        <f t="shared" si="129"/>
        <v/>
      </c>
      <c r="Y347" s="10" t="str">
        <f t="shared" si="130"/>
        <v/>
      </c>
      <c r="Z347" s="10" t="str">
        <f t="shared" si="131"/>
        <v/>
      </c>
      <c r="AA347" s="10" t="str">
        <f t="shared" si="132"/>
        <v/>
      </c>
      <c r="AB347" s="10" t="str">
        <f t="shared" si="133"/>
        <v/>
      </c>
      <c r="AC347" s="10" t="str">
        <f t="shared" si="139"/>
        <v/>
      </c>
      <c r="AD347" s="10" t="str">
        <f t="shared" si="134"/>
        <v/>
      </c>
      <c r="AE347" s="10" t="str">
        <f t="shared" si="135"/>
        <v/>
      </c>
      <c r="AF347" s="10" t="str">
        <f t="shared" si="140"/>
        <v/>
      </c>
      <c r="AG347" s="10" t="str">
        <f t="shared" si="141"/>
        <v/>
      </c>
      <c r="AH347" s="10" t="str">
        <f t="shared" si="142"/>
        <v/>
      </c>
      <c r="AI347" s="10" t="str">
        <f t="shared" si="136"/>
        <v/>
      </c>
      <c r="AJ347" s="10" t="str">
        <f t="shared" si="143"/>
        <v/>
      </c>
    </row>
    <row r="348" spans="1:36" ht="22.5" customHeight="1" x14ac:dyDescent="0.2">
      <c r="A348" s="94">
        <v>339</v>
      </c>
      <c r="B348" s="114"/>
      <c r="C348" s="101"/>
      <c r="D348" s="101"/>
      <c r="E348" s="102"/>
      <c r="F348" s="80"/>
      <c r="G348" s="81"/>
      <c r="H348" s="81"/>
      <c r="I348" s="81"/>
      <c r="J348" s="80"/>
      <c r="K348" s="81"/>
      <c r="L348" s="3"/>
      <c r="M348" s="10" t="str">
        <f t="shared" si="137"/>
        <v/>
      </c>
      <c r="N348" s="10" t="str">
        <f t="shared" si="138"/>
        <v/>
      </c>
      <c r="O348" s="10" t="str">
        <f t="shared" si="120"/>
        <v/>
      </c>
      <c r="P348" s="10" t="str">
        <f t="shared" si="121"/>
        <v/>
      </c>
      <c r="Q348" s="10" t="str">
        <f t="shared" si="122"/>
        <v/>
      </c>
      <c r="R348" s="1" t="str">
        <f t="shared" si="123"/>
        <v/>
      </c>
      <c r="S348" s="1" t="str">
        <f t="shared" si="124"/>
        <v/>
      </c>
      <c r="T348" s="1" t="str">
        <f t="shared" si="125"/>
        <v/>
      </c>
      <c r="U348" s="1" t="str">
        <f t="shared" si="126"/>
        <v/>
      </c>
      <c r="V348" t="str">
        <f t="shared" si="127"/>
        <v/>
      </c>
      <c r="W348" s="10" t="str">
        <f t="shared" si="128"/>
        <v/>
      </c>
      <c r="X348" s="10" t="str">
        <f t="shared" si="129"/>
        <v/>
      </c>
      <c r="Y348" s="10" t="str">
        <f t="shared" si="130"/>
        <v/>
      </c>
      <c r="Z348" s="10" t="str">
        <f t="shared" si="131"/>
        <v/>
      </c>
      <c r="AA348" s="10" t="str">
        <f t="shared" si="132"/>
        <v/>
      </c>
      <c r="AB348" s="10" t="str">
        <f t="shared" si="133"/>
        <v/>
      </c>
      <c r="AC348" s="10" t="str">
        <f t="shared" si="139"/>
        <v/>
      </c>
      <c r="AD348" s="10" t="str">
        <f t="shared" si="134"/>
        <v/>
      </c>
      <c r="AE348" s="10" t="str">
        <f t="shared" si="135"/>
        <v/>
      </c>
      <c r="AF348" s="10" t="str">
        <f t="shared" si="140"/>
        <v/>
      </c>
      <c r="AG348" s="10" t="str">
        <f t="shared" si="141"/>
        <v/>
      </c>
      <c r="AH348" s="10" t="str">
        <f t="shared" si="142"/>
        <v/>
      </c>
      <c r="AI348" s="10" t="str">
        <f t="shared" si="136"/>
        <v/>
      </c>
      <c r="AJ348" s="10" t="str">
        <f t="shared" si="143"/>
        <v/>
      </c>
    </row>
    <row r="349" spans="1:36" ht="22.5" customHeight="1" x14ac:dyDescent="0.2">
      <c r="A349" s="94">
        <v>340</v>
      </c>
      <c r="B349" s="114"/>
      <c r="C349" s="101"/>
      <c r="D349" s="101"/>
      <c r="E349" s="102"/>
      <c r="F349" s="80"/>
      <c r="G349" s="81"/>
      <c r="H349" s="81"/>
      <c r="I349" s="81"/>
      <c r="J349" s="80"/>
      <c r="K349" s="81"/>
      <c r="L349" s="3"/>
      <c r="M349" s="10" t="str">
        <f t="shared" si="137"/>
        <v/>
      </c>
      <c r="N349" s="10" t="str">
        <f t="shared" si="138"/>
        <v/>
      </c>
      <c r="O349" s="10" t="str">
        <f t="shared" si="120"/>
        <v/>
      </c>
      <c r="P349" s="10" t="str">
        <f t="shared" si="121"/>
        <v/>
      </c>
      <c r="Q349" s="10" t="str">
        <f t="shared" si="122"/>
        <v/>
      </c>
      <c r="R349" s="1" t="str">
        <f t="shared" si="123"/>
        <v/>
      </c>
      <c r="S349" s="1" t="str">
        <f t="shared" si="124"/>
        <v/>
      </c>
      <c r="T349" s="1" t="str">
        <f t="shared" si="125"/>
        <v/>
      </c>
      <c r="U349" s="1" t="str">
        <f t="shared" si="126"/>
        <v/>
      </c>
      <c r="V349" t="str">
        <f t="shared" si="127"/>
        <v/>
      </c>
      <c r="W349" s="10" t="str">
        <f t="shared" si="128"/>
        <v/>
      </c>
      <c r="X349" s="10" t="str">
        <f t="shared" si="129"/>
        <v/>
      </c>
      <c r="Y349" s="10" t="str">
        <f t="shared" si="130"/>
        <v/>
      </c>
      <c r="Z349" s="10" t="str">
        <f t="shared" si="131"/>
        <v/>
      </c>
      <c r="AA349" s="10" t="str">
        <f t="shared" si="132"/>
        <v/>
      </c>
      <c r="AB349" s="10" t="str">
        <f t="shared" si="133"/>
        <v/>
      </c>
      <c r="AC349" s="10" t="str">
        <f t="shared" si="139"/>
        <v/>
      </c>
      <c r="AD349" s="10" t="str">
        <f t="shared" si="134"/>
        <v/>
      </c>
      <c r="AE349" s="10" t="str">
        <f t="shared" si="135"/>
        <v/>
      </c>
      <c r="AF349" s="10" t="str">
        <f t="shared" si="140"/>
        <v/>
      </c>
      <c r="AG349" s="10" t="str">
        <f t="shared" si="141"/>
        <v/>
      </c>
      <c r="AH349" s="10" t="str">
        <f t="shared" si="142"/>
        <v/>
      </c>
      <c r="AI349" s="10" t="str">
        <f t="shared" si="136"/>
        <v/>
      </c>
      <c r="AJ349" s="10" t="str">
        <f t="shared" si="143"/>
        <v/>
      </c>
    </row>
    <row r="350" spans="1:36" ht="22.5" customHeight="1" x14ac:dyDescent="0.2">
      <c r="A350" s="94">
        <v>341</v>
      </c>
      <c r="B350" s="114"/>
      <c r="C350" s="101"/>
      <c r="D350" s="101"/>
      <c r="E350" s="102"/>
      <c r="F350" s="80"/>
      <c r="G350" s="81"/>
      <c r="H350" s="81"/>
      <c r="I350" s="81"/>
      <c r="J350" s="80"/>
      <c r="K350" s="81"/>
      <c r="L350" s="3"/>
      <c r="M350" s="10" t="str">
        <f t="shared" si="137"/>
        <v/>
      </c>
      <c r="N350" s="10" t="str">
        <f t="shared" si="138"/>
        <v/>
      </c>
      <c r="O350" s="10" t="str">
        <f t="shared" si="120"/>
        <v/>
      </c>
      <c r="P350" s="10" t="str">
        <f t="shared" si="121"/>
        <v/>
      </c>
      <c r="Q350" s="10" t="str">
        <f t="shared" si="122"/>
        <v/>
      </c>
      <c r="R350" s="1" t="str">
        <f t="shared" si="123"/>
        <v/>
      </c>
      <c r="S350" s="1" t="str">
        <f t="shared" si="124"/>
        <v/>
      </c>
      <c r="T350" s="1" t="str">
        <f t="shared" si="125"/>
        <v/>
      </c>
      <c r="U350" s="1" t="str">
        <f t="shared" si="126"/>
        <v/>
      </c>
      <c r="V350" t="str">
        <f t="shared" si="127"/>
        <v/>
      </c>
      <c r="W350" s="10" t="str">
        <f t="shared" si="128"/>
        <v/>
      </c>
      <c r="X350" s="10" t="str">
        <f t="shared" si="129"/>
        <v/>
      </c>
      <c r="Y350" s="10" t="str">
        <f t="shared" si="130"/>
        <v/>
      </c>
      <c r="Z350" s="10" t="str">
        <f t="shared" si="131"/>
        <v/>
      </c>
      <c r="AA350" s="10" t="str">
        <f t="shared" si="132"/>
        <v/>
      </c>
      <c r="AB350" s="10" t="str">
        <f t="shared" si="133"/>
        <v/>
      </c>
      <c r="AC350" s="10" t="str">
        <f t="shared" si="139"/>
        <v/>
      </c>
      <c r="AD350" s="10" t="str">
        <f t="shared" si="134"/>
        <v/>
      </c>
      <c r="AE350" s="10" t="str">
        <f t="shared" si="135"/>
        <v/>
      </c>
      <c r="AF350" s="10" t="str">
        <f t="shared" si="140"/>
        <v/>
      </c>
      <c r="AG350" s="10" t="str">
        <f t="shared" si="141"/>
        <v/>
      </c>
      <c r="AH350" s="10" t="str">
        <f t="shared" si="142"/>
        <v/>
      </c>
      <c r="AI350" s="10" t="str">
        <f t="shared" si="136"/>
        <v/>
      </c>
      <c r="AJ350" s="10" t="str">
        <f t="shared" si="143"/>
        <v/>
      </c>
    </row>
    <row r="351" spans="1:36" ht="22.5" customHeight="1" x14ac:dyDescent="0.2">
      <c r="A351" s="94">
        <v>342</v>
      </c>
      <c r="B351" s="114"/>
      <c r="C351" s="101"/>
      <c r="D351" s="101"/>
      <c r="E351" s="102"/>
      <c r="F351" s="80"/>
      <c r="G351" s="81"/>
      <c r="H351" s="81"/>
      <c r="I351" s="81"/>
      <c r="J351" s="80"/>
      <c r="K351" s="81"/>
      <c r="L351" s="3"/>
      <c r="M351" s="10" t="str">
        <f t="shared" si="137"/>
        <v/>
      </c>
      <c r="N351" s="10" t="str">
        <f t="shared" si="138"/>
        <v/>
      </c>
      <c r="O351" s="10" t="str">
        <f t="shared" si="120"/>
        <v/>
      </c>
      <c r="P351" s="10" t="str">
        <f t="shared" si="121"/>
        <v/>
      </c>
      <c r="Q351" s="10" t="str">
        <f t="shared" si="122"/>
        <v/>
      </c>
      <c r="R351" s="1" t="str">
        <f t="shared" si="123"/>
        <v/>
      </c>
      <c r="S351" s="1" t="str">
        <f t="shared" si="124"/>
        <v/>
      </c>
      <c r="T351" s="1" t="str">
        <f t="shared" si="125"/>
        <v/>
      </c>
      <c r="U351" s="1" t="str">
        <f t="shared" si="126"/>
        <v/>
      </c>
      <c r="V351" t="str">
        <f t="shared" si="127"/>
        <v/>
      </c>
      <c r="W351" s="10" t="str">
        <f t="shared" si="128"/>
        <v/>
      </c>
      <c r="X351" s="10" t="str">
        <f t="shared" si="129"/>
        <v/>
      </c>
      <c r="Y351" s="10" t="str">
        <f t="shared" si="130"/>
        <v/>
      </c>
      <c r="Z351" s="10" t="str">
        <f t="shared" si="131"/>
        <v/>
      </c>
      <c r="AA351" s="10" t="str">
        <f t="shared" si="132"/>
        <v/>
      </c>
      <c r="AB351" s="10" t="str">
        <f t="shared" si="133"/>
        <v/>
      </c>
      <c r="AC351" s="10" t="str">
        <f t="shared" si="139"/>
        <v/>
      </c>
      <c r="AD351" s="10" t="str">
        <f t="shared" si="134"/>
        <v/>
      </c>
      <c r="AE351" s="10" t="str">
        <f t="shared" si="135"/>
        <v/>
      </c>
      <c r="AF351" s="10" t="str">
        <f t="shared" si="140"/>
        <v/>
      </c>
      <c r="AG351" s="10" t="str">
        <f t="shared" si="141"/>
        <v/>
      </c>
      <c r="AH351" s="10" t="str">
        <f t="shared" si="142"/>
        <v/>
      </c>
      <c r="AI351" s="10" t="str">
        <f t="shared" si="136"/>
        <v/>
      </c>
      <c r="AJ351" s="10" t="str">
        <f t="shared" si="143"/>
        <v/>
      </c>
    </row>
    <row r="352" spans="1:36" ht="22.5" customHeight="1" x14ac:dyDescent="0.2">
      <c r="A352" s="94">
        <v>343</v>
      </c>
      <c r="B352" s="114"/>
      <c r="C352" s="101"/>
      <c r="D352" s="101"/>
      <c r="E352" s="102"/>
      <c r="F352" s="80"/>
      <c r="G352" s="81"/>
      <c r="H352" s="81"/>
      <c r="I352" s="81"/>
      <c r="J352" s="80"/>
      <c r="K352" s="81"/>
      <c r="L352" s="3"/>
      <c r="M352" s="10" t="str">
        <f t="shared" si="137"/>
        <v/>
      </c>
      <c r="N352" s="10" t="str">
        <f t="shared" si="138"/>
        <v/>
      </c>
      <c r="O352" s="10" t="str">
        <f t="shared" si="120"/>
        <v/>
      </c>
      <c r="P352" s="10" t="str">
        <f t="shared" si="121"/>
        <v/>
      </c>
      <c r="Q352" s="10" t="str">
        <f t="shared" si="122"/>
        <v/>
      </c>
      <c r="R352" s="1" t="str">
        <f t="shared" si="123"/>
        <v/>
      </c>
      <c r="S352" s="1" t="str">
        <f t="shared" si="124"/>
        <v/>
      </c>
      <c r="T352" s="1" t="str">
        <f t="shared" si="125"/>
        <v/>
      </c>
      <c r="U352" s="1" t="str">
        <f t="shared" si="126"/>
        <v/>
      </c>
      <c r="V352" t="str">
        <f t="shared" si="127"/>
        <v/>
      </c>
      <c r="W352" s="10" t="str">
        <f t="shared" si="128"/>
        <v/>
      </c>
      <c r="X352" s="10" t="str">
        <f t="shared" si="129"/>
        <v/>
      </c>
      <c r="Y352" s="10" t="str">
        <f t="shared" si="130"/>
        <v/>
      </c>
      <c r="Z352" s="10" t="str">
        <f t="shared" si="131"/>
        <v/>
      </c>
      <c r="AA352" s="10" t="str">
        <f t="shared" si="132"/>
        <v/>
      </c>
      <c r="AB352" s="10" t="str">
        <f t="shared" si="133"/>
        <v/>
      </c>
      <c r="AC352" s="10" t="str">
        <f t="shared" si="139"/>
        <v/>
      </c>
      <c r="AD352" s="10" t="str">
        <f t="shared" si="134"/>
        <v/>
      </c>
      <c r="AE352" s="10" t="str">
        <f t="shared" si="135"/>
        <v/>
      </c>
      <c r="AF352" s="10" t="str">
        <f t="shared" si="140"/>
        <v/>
      </c>
      <c r="AG352" s="10" t="str">
        <f t="shared" si="141"/>
        <v/>
      </c>
      <c r="AH352" s="10" t="str">
        <f t="shared" si="142"/>
        <v/>
      </c>
      <c r="AI352" s="10" t="str">
        <f t="shared" si="136"/>
        <v/>
      </c>
      <c r="AJ352" s="10" t="str">
        <f t="shared" si="143"/>
        <v/>
      </c>
    </row>
    <row r="353" spans="1:36" ht="22.5" customHeight="1" x14ac:dyDescent="0.2">
      <c r="A353" s="94">
        <v>344</v>
      </c>
      <c r="B353" s="114"/>
      <c r="C353" s="101"/>
      <c r="D353" s="101"/>
      <c r="E353" s="102"/>
      <c r="F353" s="80"/>
      <c r="G353" s="81"/>
      <c r="H353" s="81"/>
      <c r="I353" s="81"/>
      <c r="J353" s="80"/>
      <c r="K353" s="81"/>
      <c r="L353" s="3"/>
      <c r="M353" s="10" t="str">
        <f t="shared" si="137"/>
        <v/>
      </c>
      <c r="N353" s="10" t="str">
        <f t="shared" si="138"/>
        <v/>
      </c>
      <c r="O353" s="10" t="str">
        <f t="shared" si="120"/>
        <v/>
      </c>
      <c r="P353" s="10" t="str">
        <f t="shared" si="121"/>
        <v/>
      </c>
      <c r="Q353" s="10" t="str">
        <f t="shared" si="122"/>
        <v/>
      </c>
      <c r="R353" s="1" t="str">
        <f t="shared" si="123"/>
        <v/>
      </c>
      <c r="S353" s="1" t="str">
        <f t="shared" si="124"/>
        <v/>
      </c>
      <c r="T353" s="1" t="str">
        <f t="shared" si="125"/>
        <v/>
      </c>
      <c r="U353" s="1" t="str">
        <f t="shared" si="126"/>
        <v/>
      </c>
      <c r="V353" t="str">
        <f t="shared" si="127"/>
        <v/>
      </c>
      <c r="W353" s="10" t="str">
        <f t="shared" si="128"/>
        <v/>
      </c>
      <c r="X353" s="10" t="str">
        <f t="shared" si="129"/>
        <v/>
      </c>
      <c r="Y353" s="10" t="str">
        <f t="shared" si="130"/>
        <v/>
      </c>
      <c r="Z353" s="10" t="str">
        <f t="shared" si="131"/>
        <v/>
      </c>
      <c r="AA353" s="10" t="str">
        <f t="shared" si="132"/>
        <v/>
      </c>
      <c r="AB353" s="10" t="str">
        <f t="shared" si="133"/>
        <v/>
      </c>
      <c r="AC353" s="10" t="str">
        <f t="shared" si="139"/>
        <v/>
      </c>
      <c r="AD353" s="10" t="str">
        <f t="shared" si="134"/>
        <v/>
      </c>
      <c r="AE353" s="10" t="str">
        <f t="shared" si="135"/>
        <v/>
      </c>
      <c r="AF353" s="10" t="str">
        <f t="shared" si="140"/>
        <v/>
      </c>
      <c r="AG353" s="10" t="str">
        <f t="shared" si="141"/>
        <v/>
      </c>
      <c r="AH353" s="10" t="str">
        <f t="shared" si="142"/>
        <v/>
      </c>
      <c r="AI353" s="10" t="str">
        <f t="shared" si="136"/>
        <v/>
      </c>
      <c r="AJ353" s="10" t="str">
        <f t="shared" si="143"/>
        <v/>
      </c>
    </row>
    <row r="354" spans="1:36" ht="22.5" customHeight="1" x14ac:dyDescent="0.2">
      <c r="A354" s="94">
        <v>345</v>
      </c>
      <c r="B354" s="114"/>
      <c r="C354" s="101"/>
      <c r="D354" s="101"/>
      <c r="E354" s="102"/>
      <c r="F354" s="80"/>
      <c r="G354" s="81"/>
      <c r="H354" s="81"/>
      <c r="I354" s="81"/>
      <c r="J354" s="80"/>
      <c r="K354" s="81"/>
      <c r="L354" s="3"/>
      <c r="M354" s="10" t="str">
        <f t="shared" si="137"/>
        <v/>
      </c>
      <c r="N354" s="10" t="str">
        <f t="shared" si="138"/>
        <v/>
      </c>
      <c r="O354" s="10" t="str">
        <f t="shared" si="120"/>
        <v/>
      </c>
      <c r="P354" s="10" t="str">
        <f t="shared" si="121"/>
        <v/>
      </c>
      <c r="Q354" s="10" t="str">
        <f t="shared" si="122"/>
        <v/>
      </c>
      <c r="R354" s="1" t="str">
        <f t="shared" si="123"/>
        <v/>
      </c>
      <c r="S354" s="1" t="str">
        <f t="shared" si="124"/>
        <v/>
      </c>
      <c r="T354" s="1" t="str">
        <f t="shared" si="125"/>
        <v/>
      </c>
      <c r="U354" s="1" t="str">
        <f t="shared" si="126"/>
        <v/>
      </c>
      <c r="V354" t="str">
        <f t="shared" si="127"/>
        <v/>
      </c>
      <c r="W354" s="10" t="str">
        <f t="shared" si="128"/>
        <v/>
      </c>
      <c r="X354" s="10" t="str">
        <f t="shared" si="129"/>
        <v/>
      </c>
      <c r="Y354" s="10" t="str">
        <f t="shared" si="130"/>
        <v/>
      </c>
      <c r="Z354" s="10" t="str">
        <f t="shared" si="131"/>
        <v/>
      </c>
      <c r="AA354" s="10" t="str">
        <f t="shared" si="132"/>
        <v/>
      </c>
      <c r="AB354" s="10" t="str">
        <f t="shared" si="133"/>
        <v/>
      </c>
      <c r="AC354" s="10" t="str">
        <f t="shared" si="139"/>
        <v/>
      </c>
      <c r="AD354" s="10" t="str">
        <f t="shared" si="134"/>
        <v/>
      </c>
      <c r="AE354" s="10" t="str">
        <f t="shared" si="135"/>
        <v/>
      </c>
      <c r="AF354" s="10" t="str">
        <f t="shared" si="140"/>
        <v/>
      </c>
      <c r="AG354" s="10" t="str">
        <f t="shared" si="141"/>
        <v/>
      </c>
      <c r="AH354" s="10" t="str">
        <f t="shared" si="142"/>
        <v/>
      </c>
      <c r="AI354" s="10" t="str">
        <f t="shared" si="136"/>
        <v/>
      </c>
      <c r="AJ354" s="10" t="str">
        <f t="shared" si="143"/>
        <v/>
      </c>
    </row>
    <row r="355" spans="1:36" ht="22.5" customHeight="1" x14ac:dyDescent="0.2">
      <c r="A355" s="94">
        <v>346</v>
      </c>
      <c r="B355" s="114"/>
      <c r="C355" s="101"/>
      <c r="D355" s="101"/>
      <c r="E355" s="102"/>
      <c r="F355" s="80"/>
      <c r="G355" s="81"/>
      <c r="H355" s="81"/>
      <c r="I355" s="81"/>
      <c r="J355" s="80"/>
      <c r="K355" s="81"/>
      <c r="L355" s="3"/>
      <c r="M355" s="10" t="str">
        <f t="shared" si="137"/>
        <v/>
      </c>
      <c r="N355" s="10" t="str">
        <f t="shared" si="138"/>
        <v/>
      </c>
      <c r="O355" s="10" t="str">
        <f t="shared" si="120"/>
        <v/>
      </c>
      <c r="P355" s="10" t="str">
        <f t="shared" si="121"/>
        <v/>
      </c>
      <c r="Q355" s="10" t="str">
        <f t="shared" si="122"/>
        <v/>
      </c>
      <c r="R355" s="1" t="str">
        <f t="shared" si="123"/>
        <v/>
      </c>
      <c r="S355" s="1" t="str">
        <f t="shared" si="124"/>
        <v/>
      </c>
      <c r="T355" s="1" t="str">
        <f t="shared" si="125"/>
        <v/>
      </c>
      <c r="U355" s="1" t="str">
        <f t="shared" si="126"/>
        <v/>
      </c>
      <c r="V355" t="str">
        <f t="shared" si="127"/>
        <v/>
      </c>
      <c r="W355" s="10" t="str">
        <f t="shared" si="128"/>
        <v/>
      </c>
      <c r="X355" s="10" t="str">
        <f t="shared" si="129"/>
        <v/>
      </c>
      <c r="Y355" s="10" t="str">
        <f t="shared" si="130"/>
        <v/>
      </c>
      <c r="Z355" s="10" t="str">
        <f t="shared" si="131"/>
        <v/>
      </c>
      <c r="AA355" s="10" t="str">
        <f t="shared" si="132"/>
        <v/>
      </c>
      <c r="AB355" s="10" t="str">
        <f t="shared" si="133"/>
        <v/>
      </c>
      <c r="AC355" s="10" t="str">
        <f t="shared" si="139"/>
        <v/>
      </c>
      <c r="AD355" s="10" t="str">
        <f t="shared" si="134"/>
        <v/>
      </c>
      <c r="AE355" s="10" t="str">
        <f t="shared" si="135"/>
        <v/>
      </c>
      <c r="AF355" s="10" t="str">
        <f t="shared" si="140"/>
        <v/>
      </c>
      <c r="AG355" s="10" t="str">
        <f t="shared" si="141"/>
        <v/>
      </c>
      <c r="AH355" s="10" t="str">
        <f t="shared" si="142"/>
        <v/>
      </c>
      <c r="AI355" s="10" t="str">
        <f t="shared" si="136"/>
        <v/>
      </c>
      <c r="AJ355" s="10" t="str">
        <f t="shared" si="143"/>
        <v/>
      </c>
    </row>
    <row r="356" spans="1:36" ht="22.5" customHeight="1" x14ac:dyDescent="0.2">
      <c r="A356" s="94">
        <v>347</v>
      </c>
      <c r="B356" s="114"/>
      <c r="C356" s="101"/>
      <c r="D356" s="101"/>
      <c r="E356" s="102"/>
      <c r="F356" s="80"/>
      <c r="G356" s="81"/>
      <c r="H356" s="81"/>
      <c r="I356" s="81"/>
      <c r="J356" s="80"/>
      <c r="K356" s="81"/>
      <c r="L356" s="3"/>
      <c r="M356" s="10" t="str">
        <f t="shared" si="137"/>
        <v/>
      </c>
      <c r="N356" s="10" t="str">
        <f t="shared" si="138"/>
        <v/>
      </c>
      <c r="O356" s="10" t="str">
        <f t="shared" si="120"/>
        <v/>
      </c>
      <c r="P356" s="10" t="str">
        <f t="shared" si="121"/>
        <v/>
      </c>
      <c r="Q356" s="10" t="str">
        <f t="shared" si="122"/>
        <v/>
      </c>
      <c r="R356" s="1" t="str">
        <f t="shared" si="123"/>
        <v/>
      </c>
      <c r="S356" s="1" t="str">
        <f t="shared" si="124"/>
        <v/>
      </c>
      <c r="T356" s="1" t="str">
        <f t="shared" si="125"/>
        <v/>
      </c>
      <c r="U356" s="1" t="str">
        <f t="shared" si="126"/>
        <v/>
      </c>
      <c r="V356" t="str">
        <f t="shared" si="127"/>
        <v/>
      </c>
      <c r="W356" s="10" t="str">
        <f t="shared" si="128"/>
        <v/>
      </c>
      <c r="X356" s="10" t="str">
        <f t="shared" si="129"/>
        <v/>
      </c>
      <c r="Y356" s="10" t="str">
        <f t="shared" si="130"/>
        <v/>
      </c>
      <c r="Z356" s="10" t="str">
        <f t="shared" si="131"/>
        <v/>
      </c>
      <c r="AA356" s="10" t="str">
        <f t="shared" si="132"/>
        <v/>
      </c>
      <c r="AB356" s="10" t="str">
        <f t="shared" si="133"/>
        <v/>
      </c>
      <c r="AC356" s="10" t="str">
        <f t="shared" si="139"/>
        <v/>
      </c>
      <c r="AD356" s="10" t="str">
        <f t="shared" si="134"/>
        <v/>
      </c>
      <c r="AE356" s="10" t="str">
        <f t="shared" si="135"/>
        <v/>
      </c>
      <c r="AF356" s="10" t="str">
        <f t="shared" si="140"/>
        <v/>
      </c>
      <c r="AG356" s="10" t="str">
        <f t="shared" si="141"/>
        <v/>
      </c>
      <c r="AH356" s="10" t="str">
        <f t="shared" si="142"/>
        <v/>
      </c>
      <c r="AI356" s="10" t="str">
        <f t="shared" si="136"/>
        <v/>
      </c>
      <c r="AJ356" s="10" t="str">
        <f t="shared" si="143"/>
        <v/>
      </c>
    </row>
    <row r="357" spans="1:36" ht="22.5" customHeight="1" x14ac:dyDescent="0.2">
      <c r="A357" s="94">
        <v>348</v>
      </c>
      <c r="B357" s="114"/>
      <c r="C357" s="101"/>
      <c r="D357" s="101"/>
      <c r="E357" s="102"/>
      <c r="F357" s="80"/>
      <c r="G357" s="81"/>
      <c r="H357" s="81"/>
      <c r="I357" s="81"/>
      <c r="J357" s="80"/>
      <c r="K357" s="81"/>
      <c r="L357" s="3"/>
      <c r="M357" s="10" t="str">
        <f t="shared" si="137"/>
        <v/>
      </c>
      <c r="N357" s="10" t="str">
        <f t="shared" si="138"/>
        <v/>
      </c>
      <c r="O357" s="10" t="str">
        <f t="shared" si="120"/>
        <v/>
      </c>
      <c r="P357" s="10" t="str">
        <f t="shared" si="121"/>
        <v/>
      </c>
      <c r="Q357" s="10" t="str">
        <f t="shared" si="122"/>
        <v/>
      </c>
      <c r="R357" s="1" t="str">
        <f t="shared" si="123"/>
        <v/>
      </c>
      <c r="S357" s="1" t="str">
        <f t="shared" si="124"/>
        <v/>
      </c>
      <c r="T357" s="1" t="str">
        <f t="shared" si="125"/>
        <v/>
      </c>
      <c r="U357" s="1" t="str">
        <f t="shared" si="126"/>
        <v/>
      </c>
      <c r="V357" t="str">
        <f t="shared" si="127"/>
        <v/>
      </c>
      <c r="W357" s="10" t="str">
        <f t="shared" si="128"/>
        <v/>
      </c>
      <c r="X357" s="10" t="str">
        <f t="shared" si="129"/>
        <v/>
      </c>
      <c r="Y357" s="10" t="str">
        <f t="shared" si="130"/>
        <v/>
      </c>
      <c r="Z357" s="10" t="str">
        <f t="shared" si="131"/>
        <v/>
      </c>
      <c r="AA357" s="10" t="str">
        <f t="shared" si="132"/>
        <v/>
      </c>
      <c r="AB357" s="10" t="str">
        <f t="shared" si="133"/>
        <v/>
      </c>
      <c r="AC357" s="10" t="str">
        <f t="shared" si="139"/>
        <v/>
      </c>
      <c r="AD357" s="10" t="str">
        <f t="shared" si="134"/>
        <v/>
      </c>
      <c r="AE357" s="10" t="str">
        <f t="shared" si="135"/>
        <v/>
      </c>
      <c r="AF357" s="10" t="str">
        <f t="shared" si="140"/>
        <v/>
      </c>
      <c r="AG357" s="10" t="str">
        <f t="shared" si="141"/>
        <v/>
      </c>
      <c r="AH357" s="10" t="str">
        <f t="shared" si="142"/>
        <v/>
      </c>
      <c r="AI357" s="10" t="str">
        <f t="shared" si="136"/>
        <v/>
      </c>
      <c r="AJ357" s="10" t="str">
        <f t="shared" si="143"/>
        <v/>
      </c>
    </row>
    <row r="358" spans="1:36" ht="22.5" customHeight="1" x14ac:dyDescent="0.2">
      <c r="A358" s="94">
        <v>349</v>
      </c>
      <c r="B358" s="114"/>
      <c r="C358" s="101"/>
      <c r="D358" s="101"/>
      <c r="E358" s="102"/>
      <c r="F358" s="80"/>
      <c r="G358" s="81"/>
      <c r="H358" s="81"/>
      <c r="I358" s="81"/>
      <c r="J358" s="80"/>
      <c r="K358" s="81"/>
      <c r="L358" s="3"/>
      <c r="M358" s="10" t="str">
        <f t="shared" si="137"/>
        <v/>
      </c>
      <c r="N358" s="10" t="str">
        <f t="shared" si="138"/>
        <v/>
      </c>
      <c r="O358" s="10" t="str">
        <f t="shared" si="120"/>
        <v/>
      </c>
      <c r="P358" s="10" t="str">
        <f t="shared" si="121"/>
        <v/>
      </c>
      <c r="Q358" s="10" t="str">
        <f t="shared" si="122"/>
        <v/>
      </c>
      <c r="R358" s="1" t="str">
        <f t="shared" si="123"/>
        <v/>
      </c>
      <c r="S358" s="1" t="str">
        <f t="shared" si="124"/>
        <v/>
      </c>
      <c r="T358" s="1" t="str">
        <f t="shared" si="125"/>
        <v/>
      </c>
      <c r="U358" s="1" t="str">
        <f t="shared" si="126"/>
        <v/>
      </c>
      <c r="V358" t="str">
        <f t="shared" si="127"/>
        <v/>
      </c>
      <c r="W358" s="10" t="str">
        <f t="shared" si="128"/>
        <v/>
      </c>
      <c r="X358" s="10" t="str">
        <f t="shared" si="129"/>
        <v/>
      </c>
      <c r="Y358" s="10" t="str">
        <f t="shared" si="130"/>
        <v/>
      </c>
      <c r="Z358" s="10" t="str">
        <f t="shared" si="131"/>
        <v/>
      </c>
      <c r="AA358" s="10" t="str">
        <f t="shared" si="132"/>
        <v/>
      </c>
      <c r="AB358" s="10" t="str">
        <f t="shared" si="133"/>
        <v/>
      </c>
      <c r="AC358" s="10" t="str">
        <f t="shared" si="139"/>
        <v/>
      </c>
      <c r="AD358" s="10" t="str">
        <f t="shared" si="134"/>
        <v/>
      </c>
      <c r="AE358" s="10" t="str">
        <f t="shared" si="135"/>
        <v/>
      </c>
      <c r="AF358" s="10" t="str">
        <f t="shared" si="140"/>
        <v/>
      </c>
      <c r="AG358" s="10" t="str">
        <f t="shared" si="141"/>
        <v/>
      </c>
      <c r="AH358" s="10" t="str">
        <f t="shared" si="142"/>
        <v/>
      </c>
      <c r="AI358" s="10" t="str">
        <f t="shared" si="136"/>
        <v/>
      </c>
      <c r="AJ358" s="10" t="str">
        <f t="shared" si="143"/>
        <v/>
      </c>
    </row>
    <row r="359" spans="1:36" ht="22.5" customHeight="1" x14ac:dyDescent="0.2">
      <c r="A359" s="94">
        <v>350</v>
      </c>
      <c r="B359" s="114"/>
      <c r="C359" s="101"/>
      <c r="D359" s="101"/>
      <c r="E359" s="102"/>
      <c r="F359" s="80"/>
      <c r="G359" s="81"/>
      <c r="H359" s="81"/>
      <c r="I359" s="81"/>
      <c r="J359" s="80"/>
      <c r="K359" s="81"/>
      <c r="L359" s="3"/>
      <c r="M359" s="10" t="str">
        <f t="shared" si="137"/>
        <v/>
      </c>
      <c r="N359" s="10" t="str">
        <f t="shared" si="138"/>
        <v/>
      </c>
      <c r="O359" s="10" t="str">
        <f t="shared" si="120"/>
        <v/>
      </c>
      <c r="P359" s="10" t="str">
        <f t="shared" si="121"/>
        <v/>
      </c>
      <c r="Q359" s="10" t="str">
        <f t="shared" si="122"/>
        <v/>
      </c>
      <c r="R359" s="1" t="str">
        <f t="shared" si="123"/>
        <v/>
      </c>
      <c r="S359" s="1" t="str">
        <f t="shared" si="124"/>
        <v/>
      </c>
      <c r="T359" s="1" t="str">
        <f t="shared" si="125"/>
        <v/>
      </c>
      <c r="U359" s="1" t="str">
        <f t="shared" si="126"/>
        <v/>
      </c>
      <c r="V359" t="str">
        <f t="shared" si="127"/>
        <v/>
      </c>
      <c r="W359" s="10" t="str">
        <f t="shared" si="128"/>
        <v/>
      </c>
      <c r="X359" s="10" t="str">
        <f t="shared" si="129"/>
        <v/>
      </c>
      <c r="Y359" s="10" t="str">
        <f t="shared" si="130"/>
        <v/>
      </c>
      <c r="Z359" s="10" t="str">
        <f t="shared" si="131"/>
        <v/>
      </c>
      <c r="AA359" s="10" t="str">
        <f t="shared" si="132"/>
        <v/>
      </c>
      <c r="AB359" s="10" t="str">
        <f t="shared" si="133"/>
        <v/>
      </c>
      <c r="AC359" s="10" t="str">
        <f t="shared" si="139"/>
        <v/>
      </c>
      <c r="AD359" s="10" t="str">
        <f t="shared" si="134"/>
        <v/>
      </c>
      <c r="AE359" s="10" t="str">
        <f t="shared" si="135"/>
        <v/>
      </c>
      <c r="AF359" s="10" t="str">
        <f t="shared" si="140"/>
        <v/>
      </c>
      <c r="AG359" s="10" t="str">
        <f t="shared" si="141"/>
        <v/>
      </c>
      <c r="AH359" s="10" t="str">
        <f t="shared" si="142"/>
        <v/>
      </c>
      <c r="AI359" s="10" t="str">
        <f t="shared" si="136"/>
        <v/>
      </c>
      <c r="AJ359" s="10" t="str">
        <f t="shared" si="143"/>
        <v/>
      </c>
    </row>
    <row r="360" spans="1:36" ht="22.5" customHeight="1" x14ac:dyDescent="0.2">
      <c r="A360" s="94">
        <v>351</v>
      </c>
      <c r="B360" s="114"/>
      <c r="C360" s="101"/>
      <c r="D360" s="101"/>
      <c r="E360" s="102"/>
      <c r="F360" s="80"/>
      <c r="G360" s="81"/>
      <c r="H360" s="81"/>
      <c r="I360" s="81"/>
      <c r="J360" s="80"/>
      <c r="K360" s="81"/>
      <c r="L360" s="3"/>
      <c r="M360" s="10" t="str">
        <f t="shared" si="137"/>
        <v/>
      </c>
      <c r="N360" s="10" t="str">
        <f t="shared" si="138"/>
        <v/>
      </c>
      <c r="O360" s="10" t="str">
        <f t="shared" si="120"/>
        <v/>
      </c>
      <c r="P360" s="10" t="str">
        <f t="shared" si="121"/>
        <v/>
      </c>
      <c r="Q360" s="10" t="str">
        <f t="shared" si="122"/>
        <v/>
      </c>
      <c r="R360" s="1" t="str">
        <f t="shared" si="123"/>
        <v/>
      </c>
      <c r="S360" s="1" t="str">
        <f t="shared" si="124"/>
        <v/>
      </c>
      <c r="T360" s="1" t="str">
        <f t="shared" si="125"/>
        <v/>
      </c>
      <c r="U360" s="1" t="str">
        <f t="shared" si="126"/>
        <v/>
      </c>
      <c r="V360" t="str">
        <f t="shared" si="127"/>
        <v/>
      </c>
      <c r="W360" s="10" t="str">
        <f t="shared" si="128"/>
        <v/>
      </c>
      <c r="X360" s="10" t="str">
        <f t="shared" si="129"/>
        <v/>
      </c>
      <c r="Y360" s="10" t="str">
        <f t="shared" si="130"/>
        <v/>
      </c>
      <c r="Z360" s="10" t="str">
        <f t="shared" si="131"/>
        <v/>
      </c>
      <c r="AA360" s="10" t="str">
        <f t="shared" si="132"/>
        <v/>
      </c>
      <c r="AB360" s="10" t="str">
        <f t="shared" si="133"/>
        <v/>
      </c>
      <c r="AC360" s="10" t="str">
        <f t="shared" si="139"/>
        <v/>
      </c>
      <c r="AD360" s="10" t="str">
        <f t="shared" si="134"/>
        <v/>
      </c>
      <c r="AE360" s="10" t="str">
        <f t="shared" si="135"/>
        <v/>
      </c>
      <c r="AF360" s="10" t="str">
        <f t="shared" si="140"/>
        <v/>
      </c>
      <c r="AG360" s="10" t="str">
        <f t="shared" si="141"/>
        <v/>
      </c>
      <c r="AH360" s="10" t="str">
        <f t="shared" si="142"/>
        <v/>
      </c>
      <c r="AI360" s="10" t="str">
        <f t="shared" si="136"/>
        <v/>
      </c>
      <c r="AJ360" s="10" t="str">
        <f t="shared" si="143"/>
        <v/>
      </c>
    </row>
    <row r="361" spans="1:36" ht="22.5" customHeight="1" x14ac:dyDescent="0.2">
      <c r="A361" s="94">
        <v>352</v>
      </c>
      <c r="B361" s="114"/>
      <c r="C361" s="101"/>
      <c r="D361" s="101"/>
      <c r="E361" s="102"/>
      <c r="F361" s="80"/>
      <c r="G361" s="81"/>
      <c r="H361" s="81"/>
      <c r="I361" s="81"/>
      <c r="J361" s="80"/>
      <c r="K361" s="81"/>
      <c r="L361" s="3"/>
      <c r="M361" s="10" t="str">
        <f t="shared" si="137"/>
        <v/>
      </c>
      <c r="N361" s="10" t="str">
        <f t="shared" si="138"/>
        <v/>
      </c>
      <c r="O361" s="10" t="str">
        <f t="shared" si="120"/>
        <v/>
      </c>
      <c r="P361" s="10" t="str">
        <f t="shared" si="121"/>
        <v/>
      </c>
      <c r="Q361" s="10" t="str">
        <f t="shared" si="122"/>
        <v/>
      </c>
      <c r="R361" s="1" t="str">
        <f t="shared" si="123"/>
        <v/>
      </c>
      <c r="S361" s="1" t="str">
        <f t="shared" si="124"/>
        <v/>
      </c>
      <c r="T361" s="1" t="str">
        <f t="shared" si="125"/>
        <v/>
      </c>
      <c r="U361" s="1" t="str">
        <f t="shared" si="126"/>
        <v/>
      </c>
      <c r="V361" t="str">
        <f t="shared" si="127"/>
        <v/>
      </c>
      <c r="W361" s="10" t="str">
        <f t="shared" si="128"/>
        <v/>
      </c>
      <c r="X361" s="10" t="str">
        <f t="shared" si="129"/>
        <v/>
      </c>
      <c r="Y361" s="10" t="str">
        <f t="shared" si="130"/>
        <v/>
      </c>
      <c r="Z361" s="10" t="str">
        <f t="shared" si="131"/>
        <v/>
      </c>
      <c r="AA361" s="10" t="str">
        <f t="shared" si="132"/>
        <v/>
      </c>
      <c r="AB361" s="10" t="str">
        <f t="shared" si="133"/>
        <v/>
      </c>
      <c r="AC361" s="10" t="str">
        <f t="shared" si="139"/>
        <v/>
      </c>
      <c r="AD361" s="10" t="str">
        <f t="shared" si="134"/>
        <v/>
      </c>
      <c r="AE361" s="10" t="str">
        <f t="shared" si="135"/>
        <v/>
      </c>
      <c r="AF361" s="10" t="str">
        <f t="shared" si="140"/>
        <v/>
      </c>
      <c r="AG361" s="10" t="str">
        <f t="shared" si="141"/>
        <v/>
      </c>
      <c r="AH361" s="10" t="str">
        <f t="shared" si="142"/>
        <v/>
      </c>
      <c r="AI361" s="10" t="str">
        <f t="shared" si="136"/>
        <v/>
      </c>
      <c r="AJ361" s="10" t="str">
        <f t="shared" si="143"/>
        <v/>
      </c>
    </row>
    <row r="362" spans="1:36" ht="22.5" customHeight="1" x14ac:dyDescent="0.2">
      <c r="A362" s="94">
        <v>353</v>
      </c>
      <c r="B362" s="114"/>
      <c r="C362" s="101"/>
      <c r="D362" s="101"/>
      <c r="E362" s="102"/>
      <c r="F362" s="80"/>
      <c r="G362" s="81"/>
      <c r="H362" s="81"/>
      <c r="I362" s="81"/>
      <c r="J362" s="80"/>
      <c r="K362" s="81"/>
      <c r="L362" s="3"/>
      <c r="M362" s="10" t="str">
        <f t="shared" si="137"/>
        <v/>
      </c>
      <c r="N362" s="10" t="str">
        <f t="shared" si="138"/>
        <v/>
      </c>
      <c r="O362" s="10" t="str">
        <f t="shared" si="120"/>
        <v/>
      </c>
      <c r="P362" s="10" t="str">
        <f t="shared" si="121"/>
        <v/>
      </c>
      <c r="Q362" s="10" t="str">
        <f t="shared" si="122"/>
        <v/>
      </c>
      <c r="R362" s="1" t="str">
        <f t="shared" si="123"/>
        <v/>
      </c>
      <c r="S362" s="1" t="str">
        <f t="shared" si="124"/>
        <v/>
      </c>
      <c r="T362" s="1" t="str">
        <f t="shared" si="125"/>
        <v/>
      </c>
      <c r="U362" s="1" t="str">
        <f t="shared" si="126"/>
        <v/>
      </c>
      <c r="V362" t="str">
        <f t="shared" si="127"/>
        <v/>
      </c>
      <c r="W362" s="10" t="str">
        <f t="shared" si="128"/>
        <v/>
      </c>
      <c r="X362" s="10" t="str">
        <f t="shared" si="129"/>
        <v/>
      </c>
      <c r="Y362" s="10" t="str">
        <f t="shared" si="130"/>
        <v/>
      </c>
      <c r="Z362" s="10" t="str">
        <f t="shared" si="131"/>
        <v/>
      </c>
      <c r="AA362" s="10" t="str">
        <f t="shared" si="132"/>
        <v/>
      </c>
      <c r="AB362" s="10" t="str">
        <f t="shared" si="133"/>
        <v/>
      </c>
      <c r="AC362" s="10" t="str">
        <f t="shared" si="139"/>
        <v/>
      </c>
      <c r="AD362" s="10" t="str">
        <f t="shared" si="134"/>
        <v/>
      </c>
      <c r="AE362" s="10" t="str">
        <f t="shared" si="135"/>
        <v/>
      </c>
      <c r="AF362" s="10" t="str">
        <f t="shared" si="140"/>
        <v/>
      </c>
      <c r="AG362" s="10" t="str">
        <f t="shared" si="141"/>
        <v/>
      </c>
      <c r="AH362" s="10" t="str">
        <f t="shared" si="142"/>
        <v/>
      </c>
      <c r="AI362" s="10" t="str">
        <f t="shared" si="136"/>
        <v/>
      </c>
      <c r="AJ362" s="10" t="str">
        <f t="shared" si="143"/>
        <v/>
      </c>
    </row>
    <row r="363" spans="1:36" ht="22.5" customHeight="1" x14ac:dyDescent="0.2">
      <c r="A363" s="94">
        <v>354</v>
      </c>
      <c r="B363" s="114"/>
      <c r="C363" s="101"/>
      <c r="D363" s="101"/>
      <c r="E363" s="102"/>
      <c r="F363" s="80"/>
      <c r="G363" s="81"/>
      <c r="H363" s="81"/>
      <c r="I363" s="81"/>
      <c r="J363" s="80"/>
      <c r="K363" s="81"/>
      <c r="L363" s="3"/>
      <c r="M363" s="10" t="str">
        <f t="shared" si="137"/>
        <v/>
      </c>
      <c r="N363" s="10" t="str">
        <f t="shared" si="138"/>
        <v/>
      </c>
      <c r="O363" s="10" t="str">
        <f t="shared" si="120"/>
        <v/>
      </c>
      <c r="P363" s="10" t="str">
        <f t="shared" si="121"/>
        <v/>
      </c>
      <c r="Q363" s="10" t="str">
        <f t="shared" si="122"/>
        <v/>
      </c>
      <c r="R363" s="1" t="str">
        <f t="shared" si="123"/>
        <v/>
      </c>
      <c r="S363" s="1" t="str">
        <f t="shared" si="124"/>
        <v/>
      </c>
      <c r="T363" s="1" t="str">
        <f t="shared" si="125"/>
        <v/>
      </c>
      <c r="U363" s="1" t="str">
        <f t="shared" si="126"/>
        <v/>
      </c>
      <c r="V363" t="str">
        <f t="shared" si="127"/>
        <v/>
      </c>
      <c r="W363" s="10" t="str">
        <f t="shared" si="128"/>
        <v/>
      </c>
      <c r="X363" s="10" t="str">
        <f t="shared" si="129"/>
        <v/>
      </c>
      <c r="Y363" s="10" t="str">
        <f t="shared" si="130"/>
        <v/>
      </c>
      <c r="Z363" s="10" t="str">
        <f t="shared" si="131"/>
        <v/>
      </c>
      <c r="AA363" s="10" t="str">
        <f t="shared" si="132"/>
        <v/>
      </c>
      <c r="AB363" s="10" t="str">
        <f t="shared" si="133"/>
        <v/>
      </c>
      <c r="AC363" s="10" t="str">
        <f t="shared" si="139"/>
        <v/>
      </c>
      <c r="AD363" s="10" t="str">
        <f t="shared" si="134"/>
        <v/>
      </c>
      <c r="AE363" s="10" t="str">
        <f t="shared" si="135"/>
        <v/>
      </c>
      <c r="AF363" s="10" t="str">
        <f t="shared" si="140"/>
        <v/>
      </c>
      <c r="AG363" s="10" t="str">
        <f t="shared" si="141"/>
        <v/>
      </c>
      <c r="AH363" s="10" t="str">
        <f t="shared" si="142"/>
        <v/>
      </c>
      <c r="AI363" s="10" t="str">
        <f t="shared" si="136"/>
        <v/>
      </c>
      <c r="AJ363" s="10" t="str">
        <f t="shared" si="143"/>
        <v/>
      </c>
    </row>
    <row r="364" spans="1:36" ht="22.5" customHeight="1" x14ac:dyDescent="0.2">
      <c r="A364" s="94">
        <v>355</v>
      </c>
      <c r="B364" s="114"/>
      <c r="C364" s="101"/>
      <c r="D364" s="101"/>
      <c r="E364" s="102"/>
      <c r="F364" s="80"/>
      <c r="G364" s="81"/>
      <c r="H364" s="81"/>
      <c r="I364" s="81"/>
      <c r="J364" s="80"/>
      <c r="K364" s="81"/>
      <c r="L364" s="3"/>
      <c r="M364" s="10" t="str">
        <f t="shared" si="137"/>
        <v/>
      </c>
      <c r="N364" s="10" t="str">
        <f t="shared" si="138"/>
        <v/>
      </c>
      <c r="O364" s="10" t="str">
        <f t="shared" si="120"/>
        <v/>
      </c>
      <c r="P364" s="10" t="str">
        <f t="shared" si="121"/>
        <v/>
      </c>
      <c r="Q364" s="10" t="str">
        <f t="shared" si="122"/>
        <v/>
      </c>
      <c r="R364" s="1" t="str">
        <f t="shared" si="123"/>
        <v/>
      </c>
      <c r="S364" s="1" t="str">
        <f t="shared" si="124"/>
        <v/>
      </c>
      <c r="T364" s="1" t="str">
        <f t="shared" si="125"/>
        <v/>
      </c>
      <c r="U364" s="1" t="str">
        <f t="shared" si="126"/>
        <v/>
      </c>
      <c r="V364" t="str">
        <f t="shared" si="127"/>
        <v/>
      </c>
      <c r="W364" s="10" t="str">
        <f t="shared" si="128"/>
        <v/>
      </c>
      <c r="X364" s="10" t="str">
        <f t="shared" si="129"/>
        <v/>
      </c>
      <c r="Y364" s="10" t="str">
        <f t="shared" si="130"/>
        <v/>
      </c>
      <c r="Z364" s="10" t="str">
        <f t="shared" si="131"/>
        <v/>
      </c>
      <c r="AA364" s="10" t="str">
        <f t="shared" si="132"/>
        <v/>
      </c>
      <c r="AB364" s="10" t="str">
        <f t="shared" si="133"/>
        <v/>
      </c>
      <c r="AC364" s="10" t="str">
        <f t="shared" si="139"/>
        <v/>
      </c>
      <c r="AD364" s="10" t="str">
        <f t="shared" si="134"/>
        <v/>
      </c>
      <c r="AE364" s="10" t="str">
        <f t="shared" si="135"/>
        <v/>
      </c>
      <c r="AF364" s="10" t="str">
        <f t="shared" si="140"/>
        <v/>
      </c>
      <c r="AG364" s="10" t="str">
        <f t="shared" si="141"/>
        <v/>
      </c>
      <c r="AH364" s="10" t="str">
        <f t="shared" si="142"/>
        <v/>
      </c>
      <c r="AI364" s="10" t="str">
        <f t="shared" si="136"/>
        <v/>
      </c>
      <c r="AJ364" s="10" t="str">
        <f t="shared" si="143"/>
        <v/>
      </c>
    </row>
    <row r="365" spans="1:36" ht="22.5" customHeight="1" x14ac:dyDescent="0.2">
      <c r="A365" s="94">
        <v>356</v>
      </c>
      <c r="B365" s="114"/>
      <c r="C365" s="101"/>
      <c r="D365" s="101"/>
      <c r="E365" s="102"/>
      <c r="F365" s="80"/>
      <c r="G365" s="81"/>
      <c r="H365" s="81"/>
      <c r="I365" s="81"/>
      <c r="J365" s="80"/>
      <c r="K365" s="81"/>
      <c r="L365" s="3"/>
      <c r="M365" s="10" t="str">
        <f t="shared" si="137"/>
        <v/>
      </c>
      <c r="N365" s="10" t="str">
        <f t="shared" si="138"/>
        <v/>
      </c>
      <c r="O365" s="10" t="str">
        <f t="shared" si="120"/>
        <v/>
      </c>
      <c r="P365" s="10" t="str">
        <f t="shared" si="121"/>
        <v/>
      </c>
      <c r="Q365" s="10" t="str">
        <f t="shared" si="122"/>
        <v/>
      </c>
      <c r="R365" s="1" t="str">
        <f t="shared" si="123"/>
        <v/>
      </c>
      <c r="S365" s="1" t="str">
        <f t="shared" si="124"/>
        <v/>
      </c>
      <c r="T365" s="1" t="str">
        <f t="shared" si="125"/>
        <v/>
      </c>
      <c r="U365" s="1" t="str">
        <f t="shared" si="126"/>
        <v/>
      </c>
      <c r="V365" t="str">
        <f t="shared" si="127"/>
        <v/>
      </c>
      <c r="W365" s="10" t="str">
        <f t="shared" si="128"/>
        <v/>
      </c>
      <c r="X365" s="10" t="str">
        <f t="shared" si="129"/>
        <v/>
      </c>
      <c r="Y365" s="10" t="str">
        <f t="shared" si="130"/>
        <v/>
      </c>
      <c r="Z365" s="10" t="str">
        <f t="shared" si="131"/>
        <v/>
      </c>
      <c r="AA365" s="10" t="str">
        <f t="shared" si="132"/>
        <v/>
      </c>
      <c r="AB365" s="10" t="str">
        <f t="shared" si="133"/>
        <v/>
      </c>
      <c r="AC365" s="10" t="str">
        <f t="shared" si="139"/>
        <v/>
      </c>
      <c r="AD365" s="10" t="str">
        <f t="shared" si="134"/>
        <v/>
      </c>
      <c r="AE365" s="10" t="str">
        <f t="shared" si="135"/>
        <v/>
      </c>
      <c r="AF365" s="10" t="str">
        <f t="shared" si="140"/>
        <v/>
      </c>
      <c r="AG365" s="10" t="str">
        <f t="shared" si="141"/>
        <v/>
      </c>
      <c r="AH365" s="10" t="str">
        <f t="shared" si="142"/>
        <v/>
      </c>
      <c r="AI365" s="10" t="str">
        <f t="shared" si="136"/>
        <v/>
      </c>
      <c r="AJ365" s="10" t="str">
        <f t="shared" si="143"/>
        <v/>
      </c>
    </row>
    <row r="366" spans="1:36" ht="22.5" customHeight="1" x14ac:dyDescent="0.2">
      <c r="A366" s="94">
        <v>357</v>
      </c>
      <c r="B366" s="114"/>
      <c r="C366" s="101"/>
      <c r="D366" s="101"/>
      <c r="E366" s="102"/>
      <c r="F366" s="80"/>
      <c r="G366" s="81"/>
      <c r="H366" s="81"/>
      <c r="I366" s="81"/>
      <c r="J366" s="80"/>
      <c r="K366" s="81"/>
      <c r="L366" s="3"/>
      <c r="M366" s="10" t="str">
        <f t="shared" si="137"/>
        <v/>
      </c>
      <c r="N366" s="10" t="str">
        <f t="shared" si="138"/>
        <v/>
      </c>
      <c r="O366" s="10" t="str">
        <f t="shared" si="120"/>
        <v/>
      </c>
      <c r="P366" s="10" t="str">
        <f t="shared" si="121"/>
        <v/>
      </c>
      <c r="Q366" s="10" t="str">
        <f t="shared" si="122"/>
        <v/>
      </c>
      <c r="R366" s="1" t="str">
        <f t="shared" si="123"/>
        <v/>
      </c>
      <c r="S366" s="1" t="str">
        <f t="shared" si="124"/>
        <v/>
      </c>
      <c r="T366" s="1" t="str">
        <f t="shared" si="125"/>
        <v/>
      </c>
      <c r="U366" s="1" t="str">
        <f t="shared" si="126"/>
        <v/>
      </c>
      <c r="V366" t="str">
        <f t="shared" si="127"/>
        <v/>
      </c>
      <c r="W366" s="10" t="str">
        <f t="shared" si="128"/>
        <v/>
      </c>
      <c r="X366" s="10" t="str">
        <f t="shared" si="129"/>
        <v/>
      </c>
      <c r="Y366" s="10" t="str">
        <f t="shared" si="130"/>
        <v/>
      </c>
      <c r="Z366" s="10" t="str">
        <f t="shared" si="131"/>
        <v/>
      </c>
      <c r="AA366" s="10" t="str">
        <f t="shared" si="132"/>
        <v/>
      </c>
      <c r="AB366" s="10" t="str">
        <f t="shared" si="133"/>
        <v/>
      </c>
      <c r="AC366" s="10" t="str">
        <f t="shared" si="139"/>
        <v/>
      </c>
      <c r="AD366" s="10" t="str">
        <f t="shared" si="134"/>
        <v/>
      </c>
      <c r="AE366" s="10" t="str">
        <f t="shared" si="135"/>
        <v/>
      </c>
      <c r="AF366" s="10" t="str">
        <f t="shared" si="140"/>
        <v/>
      </c>
      <c r="AG366" s="10" t="str">
        <f t="shared" si="141"/>
        <v/>
      </c>
      <c r="AH366" s="10" t="str">
        <f t="shared" si="142"/>
        <v/>
      </c>
      <c r="AI366" s="10" t="str">
        <f t="shared" si="136"/>
        <v/>
      </c>
      <c r="AJ366" s="10" t="str">
        <f t="shared" si="143"/>
        <v/>
      </c>
    </row>
    <row r="367" spans="1:36" ht="22.5" customHeight="1" x14ac:dyDescent="0.2">
      <c r="A367" s="94">
        <v>358</v>
      </c>
      <c r="B367" s="114"/>
      <c r="C367" s="101"/>
      <c r="D367" s="101"/>
      <c r="E367" s="102"/>
      <c r="F367" s="80"/>
      <c r="G367" s="81"/>
      <c r="H367" s="81"/>
      <c r="I367" s="81"/>
      <c r="J367" s="80"/>
      <c r="K367" s="81"/>
      <c r="L367" s="3"/>
      <c r="M367" s="10" t="str">
        <f t="shared" si="137"/>
        <v/>
      </c>
      <c r="N367" s="10" t="str">
        <f t="shared" si="138"/>
        <v/>
      </c>
      <c r="O367" s="10" t="str">
        <f t="shared" si="120"/>
        <v/>
      </c>
      <c r="P367" s="10" t="str">
        <f t="shared" si="121"/>
        <v/>
      </c>
      <c r="Q367" s="10" t="str">
        <f t="shared" si="122"/>
        <v/>
      </c>
      <c r="R367" s="1" t="str">
        <f t="shared" si="123"/>
        <v/>
      </c>
      <c r="S367" s="1" t="str">
        <f t="shared" si="124"/>
        <v/>
      </c>
      <c r="T367" s="1" t="str">
        <f t="shared" si="125"/>
        <v/>
      </c>
      <c r="U367" s="1" t="str">
        <f t="shared" si="126"/>
        <v/>
      </c>
      <c r="V367" t="str">
        <f t="shared" si="127"/>
        <v/>
      </c>
      <c r="W367" s="10" t="str">
        <f t="shared" si="128"/>
        <v/>
      </c>
      <c r="X367" s="10" t="str">
        <f t="shared" si="129"/>
        <v/>
      </c>
      <c r="Y367" s="10" t="str">
        <f t="shared" si="130"/>
        <v/>
      </c>
      <c r="Z367" s="10" t="str">
        <f t="shared" si="131"/>
        <v/>
      </c>
      <c r="AA367" s="10" t="str">
        <f t="shared" si="132"/>
        <v/>
      </c>
      <c r="AB367" s="10" t="str">
        <f t="shared" si="133"/>
        <v/>
      </c>
      <c r="AC367" s="10" t="str">
        <f t="shared" si="139"/>
        <v/>
      </c>
      <c r="AD367" s="10" t="str">
        <f t="shared" si="134"/>
        <v/>
      </c>
      <c r="AE367" s="10" t="str">
        <f t="shared" si="135"/>
        <v/>
      </c>
      <c r="AF367" s="10" t="str">
        <f t="shared" si="140"/>
        <v/>
      </c>
      <c r="AG367" s="10" t="str">
        <f t="shared" si="141"/>
        <v/>
      </c>
      <c r="AH367" s="10" t="str">
        <f t="shared" si="142"/>
        <v/>
      </c>
      <c r="AI367" s="10" t="str">
        <f t="shared" si="136"/>
        <v/>
      </c>
      <c r="AJ367" s="10" t="str">
        <f t="shared" si="143"/>
        <v/>
      </c>
    </row>
    <row r="368" spans="1:36" ht="22.5" customHeight="1" x14ac:dyDescent="0.2">
      <c r="A368" s="94">
        <v>359</v>
      </c>
      <c r="B368" s="114"/>
      <c r="C368" s="101"/>
      <c r="D368" s="101"/>
      <c r="E368" s="102"/>
      <c r="F368" s="80"/>
      <c r="G368" s="81"/>
      <c r="H368" s="81"/>
      <c r="I368" s="81"/>
      <c r="J368" s="80"/>
      <c r="K368" s="81"/>
      <c r="L368" s="3"/>
      <c r="M368" s="10" t="str">
        <f t="shared" si="137"/>
        <v/>
      </c>
      <c r="N368" s="10" t="str">
        <f t="shared" si="138"/>
        <v/>
      </c>
      <c r="O368" s="10" t="str">
        <f t="shared" si="120"/>
        <v/>
      </c>
      <c r="P368" s="10" t="str">
        <f t="shared" si="121"/>
        <v/>
      </c>
      <c r="Q368" s="10" t="str">
        <f t="shared" si="122"/>
        <v/>
      </c>
      <c r="R368" s="1" t="str">
        <f t="shared" si="123"/>
        <v/>
      </c>
      <c r="S368" s="1" t="str">
        <f t="shared" si="124"/>
        <v/>
      </c>
      <c r="T368" s="1" t="str">
        <f t="shared" si="125"/>
        <v/>
      </c>
      <c r="U368" s="1" t="str">
        <f t="shared" si="126"/>
        <v/>
      </c>
      <c r="V368" t="str">
        <f t="shared" si="127"/>
        <v/>
      </c>
      <c r="W368" s="10" t="str">
        <f t="shared" si="128"/>
        <v/>
      </c>
      <c r="X368" s="10" t="str">
        <f t="shared" si="129"/>
        <v/>
      </c>
      <c r="Y368" s="10" t="str">
        <f t="shared" si="130"/>
        <v/>
      </c>
      <c r="Z368" s="10" t="str">
        <f t="shared" si="131"/>
        <v/>
      </c>
      <c r="AA368" s="10" t="str">
        <f t="shared" si="132"/>
        <v/>
      </c>
      <c r="AB368" s="10" t="str">
        <f t="shared" si="133"/>
        <v/>
      </c>
      <c r="AC368" s="10" t="str">
        <f t="shared" si="139"/>
        <v/>
      </c>
      <c r="AD368" s="10" t="str">
        <f t="shared" si="134"/>
        <v/>
      </c>
      <c r="AE368" s="10" t="str">
        <f t="shared" si="135"/>
        <v/>
      </c>
      <c r="AF368" s="10" t="str">
        <f t="shared" si="140"/>
        <v/>
      </c>
      <c r="AG368" s="10" t="str">
        <f t="shared" si="141"/>
        <v/>
      </c>
      <c r="AH368" s="10" t="str">
        <f t="shared" si="142"/>
        <v/>
      </c>
      <c r="AI368" s="10" t="str">
        <f t="shared" si="136"/>
        <v/>
      </c>
      <c r="AJ368" s="10" t="str">
        <f t="shared" si="143"/>
        <v/>
      </c>
    </row>
    <row r="369" spans="1:36" ht="22.5" customHeight="1" x14ac:dyDescent="0.2">
      <c r="A369" s="94">
        <v>360</v>
      </c>
      <c r="B369" s="114"/>
      <c r="C369" s="101"/>
      <c r="D369" s="101"/>
      <c r="E369" s="102"/>
      <c r="F369" s="80"/>
      <c r="G369" s="81"/>
      <c r="H369" s="81"/>
      <c r="I369" s="81"/>
      <c r="J369" s="80"/>
      <c r="K369" s="81"/>
      <c r="L369" s="3"/>
      <c r="M369" s="10" t="str">
        <f t="shared" si="137"/>
        <v/>
      </c>
      <c r="N369" s="10" t="str">
        <f t="shared" si="138"/>
        <v/>
      </c>
      <c r="O369" s="10" t="str">
        <f t="shared" si="120"/>
        <v/>
      </c>
      <c r="P369" s="10" t="str">
        <f t="shared" si="121"/>
        <v/>
      </c>
      <c r="Q369" s="10" t="str">
        <f t="shared" si="122"/>
        <v/>
      </c>
      <c r="R369" s="1" t="str">
        <f t="shared" si="123"/>
        <v/>
      </c>
      <c r="S369" s="1" t="str">
        <f t="shared" si="124"/>
        <v/>
      </c>
      <c r="T369" s="1" t="str">
        <f t="shared" si="125"/>
        <v/>
      </c>
      <c r="U369" s="1" t="str">
        <f t="shared" si="126"/>
        <v/>
      </c>
      <c r="V369" t="str">
        <f t="shared" si="127"/>
        <v/>
      </c>
      <c r="W369" s="10" t="str">
        <f t="shared" si="128"/>
        <v/>
      </c>
      <c r="X369" s="10" t="str">
        <f t="shared" si="129"/>
        <v/>
      </c>
      <c r="Y369" s="10" t="str">
        <f t="shared" si="130"/>
        <v/>
      </c>
      <c r="Z369" s="10" t="str">
        <f t="shared" si="131"/>
        <v/>
      </c>
      <c r="AA369" s="10" t="str">
        <f t="shared" si="132"/>
        <v/>
      </c>
      <c r="AB369" s="10" t="str">
        <f t="shared" si="133"/>
        <v/>
      </c>
      <c r="AC369" s="10" t="str">
        <f t="shared" si="139"/>
        <v/>
      </c>
      <c r="AD369" s="10" t="str">
        <f t="shared" si="134"/>
        <v/>
      </c>
      <c r="AE369" s="10" t="str">
        <f t="shared" si="135"/>
        <v/>
      </c>
      <c r="AF369" s="10" t="str">
        <f t="shared" si="140"/>
        <v/>
      </c>
      <c r="AG369" s="10" t="str">
        <f t="shared" si="141"/>
        <v/>
      </c>
      <c r="AH369" s="10" t="str">
        <f t="shared" si="142"/>
        <v/>
      </c>
      <c r="AI369" s="10" t="str">
        <f t="shared" si="136"/>
        <v/>
      </c>
      <c r="AJ369" s="10" t="str">
        <f t="shared" si="143"/>
        <v/>
      </c>
    </row>
    <row r="370" spans="1:36" ht="22.5" customHeight="1" x14ac:dyDescent="0.2">
      <c r="A370" s="94">
        <v>361</v>
      </c>
      <c r="B370" s="114"/>
      <c r="C370" s="101"/>
      <c r="D370" s="101"/>
      <c r="E370" s="102"/>
      <c r="F370" s="80"/>
      <c r="G370" s="81"/>
      <c r="H370" s="81"/>
      <c r="I370" s="81"/>
      <c r="J370" s="80"/>
      <c r="K370" s="81"/>
      <c r="L370" s="3"/>
      <c r="M370" s="10" t="str">
        <f t="shared" si="137"/>
        <v/>
      </c>
      <c r="N370" s="10" t="str">
        <f t="shared" si="138"/>
        <v/>
      </c>
      <c r="O370" s="10" t="str">
        <f t="shared" si="120"/>
        <v/>
      </c>
      <c r="P370" s="10" t="str">
        <f t="shared" si="121"/>
        <v/>
      </c>
      <c r="Q370" s="10" t="str">
        <f t="shared" si="122"/>
        <v/>
      </c>
      <c r="R370" s="1" t="str">
        <f t="shared" si="123"/>
        <v/>
      </c>
      <c r="S370" s="1" t="str">
        <f t="shared" si="124"/>
        <v/>
      </c>
      <c r="T370" s="1" t="str">
        <f t="shared" si="125"/>
        <v/>
      </c>
      <c r="U370" s="1" t="str">
        <f t="shared" si="126"/>
        <v/>
      </c>
      <c r="V370" t="str">
        <f t="shared" si="127"/>
        <v/>
      </c>
      <c r="W370" s="10" t="str">
        <f t="shared" si="128"/>
        <v/>
      </c>
      <c r="X370" s="10" t="str">
        <f t="shared" si="129"/>
        <v/>
      </c>
      <c r="Y370" s="10" t="str">
        <f t="shared" si="130"/>
        <v/>
      </c>
      <c r="Z370" s="10" t="str">
        <f t="shared" si="131"/>
        <v/>
      </c>
      <c r="AA370" s="10" t="str">
        <f t="shared" si="132"/>
        <v/>
      </c>
      <c r="AB370" s="10" t="str">
        <f t="shared" si="133"/>
        <v/>
      </c>
      <c r="AC370" s="10" t="str">
        <f t="shared" si="139"/>
        <v/>
      </c>
      <c r="AD370" s="10" t="str">
        <f t="shared" si="134"/>
        <v/>
      </c>
      <c r="AE370" s="10" t="str">
        <f t="shared" si="135"/>
        <v/>
      </c>
      <c r="AF370" s="10" t="str">
        <f t="shared" si="140"/>
        <v/>
      </c>
      <c r="AG370" s="10" t="str">
        <f t="shared" si="141"/>
        <v/>
      </c>
      <c r="AH370" s="10" t="str">
        <f t="shared" si="142"/>
        <v/>
      </c>
      <c r="AI370" s="10" t="str">
        <f t="shared" si="136"/>
        <v/>
      </c>
      <c r="AJ370" s="10" t="str">
        <f t="shared" si="143"/>
        <v/>
      </c>
    </row>
    <row r="371" spans="1:36" ht="22.5" customHeight="1" x14ac:dyDescent="0.2">
      <c r="A371" s="94">
        <v>362</v>
      </c>
      <c r="B371" s="114"/>
      <c r="C371" s="101"/>
      <c r="D371" s="101"/>
      <c r="E371" s="102"/>
      <c r="F371" s="80"/>
      <c r="G371" s="81"/>
      <c r="H371" s="81"/>
      <c r="I371" s="81"/>
      <c r="J371" s="80"/>
      <c r="K371" s="81"/>
      <c r="L371" s="3"/>
      <c r="M371" s="10" t="str">
        <f t="shared" si="137"/>
        <v/>
      </c>
      <c r="N371" s="10" t="str">
        <f t="shared" si="138"/>
        <v/>
      </c>
      <c r="O371" s="10" t="str">
        <f t="shared" si="120"/>
        <v/>
      </c>
      <c r="P371" s="10" t="str">
        <f t="shared" si="121"/>
        <v/>
      </c>
      <c r="Q371" s="10" t="str">
        <f t="shared" si="122"/>
        <v/>
      </c>
      <c r="R371" s="1" t="str">
        <f t="shared" si="123"/>
        <v/>
      </c>
      <c r="S371" s="1" t="str">
        <f t="shared" si="124"/>
        <v/>
      </c>
      <c r="T371" s="1" t="str">
        <f t="shared" si="125"/>
        <v/>
      </c>
      <c r="U371" s="1" t="str">
        <f t="shared" si="126"/>
        <v/>
      </c>
      <c r="V371" t="str">
        <f t="shared" si="127"/>
        <v/>
      </c>
      <c r="W371" s="10" t="str">
        <f t="shared" si="128"/>
        <v/>
      </c>
      <c r="X371" s="10" t="str">
        <f t="shared" si="129"/>
        <v/>
      </c>
      <c r="Y371" s="10" t="str">
        <f t="shared" si="130"/>
        <v/>
      </c>
      <c r="Z371" s="10" t="str">
        <f t="shared" si="131"/>
        <v/>
      </c>
      <c r="AA371" s="10" t="str">
        <f t="shared" si="132"/>
        <v/>
      </c>
      <c r="AB371" s="10" t="str">
        <f t="shared" si="133"/>
        <v/>
      </c>
      <c r="AC371" s="10" t="str">
        <f t="shared" si="139"/>
        <v/>
      </c>
      <c r="AD371" s="10" t="str">
        <f t="shared" si="134"/>
        <v/>
      </c>
      <c r="AE371" s="10" t="str">
        <f t="shared" si="135"/>
        <v/>
      </c>
      <c r="AF371" s="10" t="str">
        <f t="shared" si="140"/>
        <v/>
      </c>
      <c r="AG371" s="10" t="str">
        <f t="shared" si="141"/>
        <v/>
      </c>
      <c r="AH371" s="10" t="str">
        <f t="shared" si="142"/>
        <v/>
      </c>
      <c r="AI371" s="10" t="str">
        <f t="shared" si="136"/>
        <v/>
      </c>
      <c r="AJ371" s="10" t="str">
        <f t="shared" si="143"/>
        <v/>
      </c>
    </row>
    <row r="372" spans="1:36" ht="22.5" customHeight="1" x14ac:dyDescent="0.2">
      <c r="A372" s="94">
        <v>363</v>
      </c>
      <c r="B372" s="114"/>
      <c r="C372" s="101"/>
      <c r="D372" s="101"/>
      <c r="E372" s="102"/>
      <c r="F372" s="80"/>
      <c r="G372" s="81"/>
      <c r="H372" s="81"/>
      <c r="I372" s="81"/>
      <c r="J372" s="80"/>
      <c r="K372" s="81"/>
      <c r="L372" s="3"/>
      <c r="M372" s="10" t="str">
        <f t="shared" si="137"/>
        <v/>
      </c>
      <c r="N372" s="10" t="str">
        <f t="shared" si="138"/>
        <v/>
      </c>
      <c r="O372" s="10" t="str">
        <f t="shared" si="120"/>
        <v/>
      </c>
      <c r="P372" s="10" t="str">
        <f t="shared" si="121"/>
        <v/>
      </c>
      <c r="Q372" s="10" t="str">
        <f t="shared" si="122"/>
        <v/>
      </c>
      <c r="R372" s="1" t="str">
        <f t="shared" si="123"/>
        <v/>
      </c>
      <c r="S372" s="1" t="str">
        <f t="shared" si="124"/>
        <v/>
      </c>
      <c r="T372" s="1" t="str">
        <f t="shared" si="125"/>
        <v/>
      </c>
      <c r="U372" s="1" t="str">
        <f t="shared" si="126"/>
        <v/>
      </c>
      <c r="V372" t="str">
        <f t="shared" si="127"/>
        <v/>
      </c>
      <c r="W372" s="10" t="str">
        <f t="shared" si="128"/>
        <v/>
      </c>
      <c r="X372" s="10" t="str">
        <f t="shared" si="129"/>
        <v/>
      </c>
      <c r="Y372" s="10" t="str">
        <f t="shared" si="130"/>
        <v/>
      </c>
      <c r="Z372" s="10" t="str">
        <f t="shared" si="131"/>
        <v/>
      </c>
      <c r="AA372" s="10" t="str">
        <f t="shared" si="132"/>
        <v/>
      </c>
      <c r="AB372" s="10" t="str">
        <f t="shared" si="133"/>
        <v/>
      </c>
      <c r="AC372" s="10" t="str">
        <f t="shared" si="139"/>
        <v/>
      </c>
      <c r="AD372" s="10" t="str">
        <f t="shared" si="134"/>
        <v/>
      </c>
      <c r="AE372" s="10" t="str">
        <f t="shared" si="135"/>
        <v/>
      </c>
      <c r="AF372" s="10" t="str">
        <f t="shared" si="140"/>
        <v/>
      </c>
      <c r="AG372" s="10" t="str">
        <f t="shared" si="141"/>
        <v/>
      </c>
      <c r="AH372" s="10" t="str">
        <f t="shared" si="142"/>
        <v/>
      </c>
      <c r="AI372" s="10" t="str">
        <f t="shared" si="136"/>
        <v/>
      </c>
      <c r="AJ372" s="10" t="str">
        <f t="shared" si="143"/>
        <v/>
      </c>
    </row>
    <row r="373" spans="1:36" ht="22.5" customHeight="1" x14ac:dyDescent="0.2">
      <c r="A373" s="94">
        <v>364</v>
      </c>
      <c r="B373" s="114"/>
      <c r="C373" s="101"/>
      <c r="D373" s="101"/>
      <c r="E373" s="102"/>
      <c r="F373" s="80"/>
      <c r="G373" s="81"/>
      <c r="H373" s="81"/>
      <c r="I373" s="81"/>
      <c r="J373" s="80"/>
      <c r="K373" s="81"/>
      <c r="L373" s="3"/>
      <c r="M373" s="10" t="str">
        <f t="shared" si="137"/>
        <v/>
      </c>
      <c r="N373" s="10" t="str">
        <f t="shared" si="138"/>
        <v/>
      </c>
      <c r="O373" s="10" t="str">
        <f t="shared" si="120"/>
        <v/>
      </c>
      <c r="P373" s="10" t="str">
        <f t="shared" si="121"/>
        <v/>
      </c>
      <c r="Q373" s="10" t="str">
        <f t="shared" si="122"/>
        <v/>
      </c>
      <c r="R373" s="1" t="str">
        <f t="shared" si="123"/>
        <v/>
      </c>
      <c r="S373" s="1" t="str">
        <f t="shared" si="124"/>
        <v/>
      </c>
      <c r="T373" s="1" t="str">
        <f t="shared" si="125"/>
        <v/>
      </c>
      <c r="U373" s="1" t="str">
        <f t="shared" si="126"/>
        <v/>
      </c>
      <c r="V373" t="str">
        <f t="shared" si="127"/>
        <v/>
      </c>
      <c r="W373" s="10" t="str">
        <f t="shared" si="128"/>
        <v/>
      </c>
      <c r="X373" s="10" t="str">
        <f t="shared" si="129"/>
        <v/>
      </c>
      <c r="Y373" s="10" t="str">
        <f t="shared" si="130"/>
        <v/>
      </c>
      <c r="Z373" s="10" t="str">
        <f t="shared" si="131"/>
        <v/>
      </c>
      <c r="AA373" s="10" t="str">
        <f t="shared" si="132"/>
        <v/>
      </c>
      <c r="AB373" s="10" t="str">
        <f t="shared" si="133"/>
        <v/>
      </c>
      <c r="AC373" s="10" t="str">
        <f t="shared" si="139"/>
        <v/>
      </c>
      <c r="AD373" s="10" t="str">
        <f t="shared" si="134"/>
        <v/>
      </c>
      <c r="AE373" s="10" t="str">
        <f t="shared" si="135"/>
        <v/>
      </c>
      <c r="AF373" s="10" t="str">
        <f t="shared" si="140"/>
        <v/>
      </c>
      <c r="AG373" s="10" t="str">
        <f t="shared" si="141"/>
        <v/>
      </c>
      <c r="AH373" s="10" t="str">
        <f t="shared" si="142"/>
        <v/>
      </c>
      <c r="AI373" s="10" t="str">
        <f t="shared" si="136"/>
        <v/>
      </c>
      <c r="AJ373" s="10" t="str">
        <f t="shared" si="143"/>
        <v/>
      </c>
    </row>
    <row r="374" spans="1:36" ht="22.5" customHeight="1" x14ac:dyDescent="0.2">
      <c r="A374" s="94">
        <v>365</v>
      </c>
      <c r="B374" s="114"/>
      <c r="C374" s="101"/>
      <c r="D374" s="101"/>
      <c r="E374" s="102"/>
      <c r="F374" s="80"/>
      <c r="G374" s="81"/>
      <c r="H374" s="81"/>
      <c r="I374" s="81"/>
      <c r="J374" s="80"/>
      <c r="K374" s="81"/>
      <c r="L374" s="3"/>
      <c r="M374" s="10" t="str">
        <f t="shared" si="137"/>
        <v/>
      </c>
      <c r="N374" s="10" t="str">
        <f t="shared" si="138"/>
        <v/>
      </c>
      <c r="O374" s="10" t="str">
        <f t="shared" si="120"/>
        <v/>
      </c>
      <c r="P374" s="10" t="str">
        <f t="shared" si="121"/>
        <v/>
      </c>
      <c r="Q374" s="10" t="str">
        <f t="shared" si="122"/>
        <v/>
      </c>
      <c r="R374" s="1" t="str">
        <f t="shared" si="123"/>
        <v/>
      </c>
      <c r="S374" s="1" t="str">
        <f t="shared" si="124"/>
        <v/>
      </c>
      <c r="T374" s="1" t="str">
        <f t="shared" si="125"/>
        <v/>
      </c>
      <c r="U374" s="1" t="str">
        <f t="shared" si="126"/>
        <v/>
      </c>
      <c r="V374" t="str">
        <f t="shared" si="127"/>
        <v/>
      </c>
      <c r="W374" s="10" t="str">
        <f t="shared" si="128"/>
        <v/>
      </c>
      <c r="X374" s="10" t="str">
        <f t="shared" si="129"/>
        <v/>
      </c>
      <c r="Y374" s="10" t="str">
        <f t="shared" si="130"/>
        <v/>
      </c>
      <c r="Z374" s="10" t="str">
        <f t="shared" si="131"/>
        <v/>
      </c>
      <c r="AA374" s="10" t="str">
        <f t="shared" si="132"/>
        <v/>
      </c>
      <c r="AB374" s="10" t="str">
        <f t="shared" si="133"/>
        <v/>
      </c>
      <c r="AC374" s="10" t="str">
        <f t="shared" si="139"/>
        <v/>
      </c>
      <c r="AD374" s="10" t="str">
        <f t="shared" si="134"/>
        <v/>
      </c>
      <c r="AE374" s="10" t="str">
        <f t="shared" si="135"/>
        <v/>
      </c>
      <c r="AF374" s="10" t="str">
        <f t="shared" si="140"/>
        <v/>
      </c>
      <c r="AG374" s="10" t="str">
        <f t="shared" si="141"/>
        <v/>
      </c>
      <c r="AH374" s="10" t="str">
        <f t="shared" si="142"/>
        <v/>
      </c>
      <c r="AI374" s="10" t="str">
        <f t="shared" si="136"/>
        <v/>
      </c>
      <c r="AJ374" s="10" t="str">
        <f t="shared" si="143"/>
        <v/>
      </c>
    </row>
    <row r="375" spans="1:36" ht="22.5" customHeight="1" x14ac:dyDescent="0.2">
      <c r="A375" s="94">
        <v>366</v>
      </c>
      <c r="B375" s="114"/>
      <c r="C375" s="101"/>
      <c r="D375" s="101"/>
      <c r="E375" s="102"/>
      <c r="F375" s="80"/>
      <c r="G375" s="81"/>
      <c r="H375" s="81"/>
      <c r="I375" s="81"/>
      <c r="J375" s="80"/>
      <c r="K375" s="81"/>
      <c r="L375" s="3"/>
      <c r="M375" s="10" t="str">
        <f t="shared" si="137"/>
        <v/>
      </c>
      <c r="N375" s="10" t="str">
        <f t="shared" si="138"/>
        <v/>
      </c>
      <c r="O375" s="10" t="str">
        <f t="shared" si="120"/>
        <v/>
      </c>
      <c r="P375" s="10" t="str">
        <f t="shared" si="121"/>
        <v/>
      </c>
      <c r="Q375" s="10" t="str">
        <f t="shared" si="122"/>
        <v/>
      </c>
      <c r="R375" s="1" t="str">
        <f t="shared" si="123"/>
        <v/>
      </c>
      <c r="S375" s="1" t="str">
        <f t="shared" si="124"/>
        <v/>
      </c>
      <c r="T375" s="1" t="str">
        <f t="shared" si="125"/>
        <v/>
      </c>
      <c r="U375" s="1" t="str">
        <f t="shared" si="126"/>
        <v/>
      </c>
      <c r="V375" t="str">
        <f t="shared" si="127"/>
        <v/>
      </c>
      <c r="W375" s="10" t="str">
        <f t="shared" si="128"/>
        <v/>
      </c>
      <c r="X375" s="10" t="str">
        <f t="shared" si="129"/>
        <v/>
      </c>
      <c r="Y375" s="10" t="str">
        <f t="shared" si="130"/>
        <v/>
      </c>
      <c r="Z375" s="10" t="str">
        <f t="shared" si="131"/>
        <v/>
      </c>
      <c r="AA375" s="10" t="str">
        <f t="shared" si="132"/>
        <v/>
      </c>
      <c r="AB375" s="10" t="str">
        <f t="shared" si="133"/>
        <v/>
      </c>
      <c r="AC375" s="10" t="str">
        <f t="shared" si="139"/>
        <v/>
      </c>
      <c r="AD375" s="10" t="str">
        <f t="shared" si="134"/>
        <v/>
      </c>
      <c r="AE375" s="10" t="str">
        <f t="shared" si="135"/>
        <v/>
      </c>
      <c r="AF375" s="10" t="str">
        <f t="shared" si="140"/>
        <v/>
      </c>
      <c r="AG375" s="10" t="str">
        <f t="shared" si="141"/>
        <v/>
      </c>
      <c r="AH375" s="10" t="str">
        <f t="shared" si="142"/>
        <v/>
      </c>
      <c r="AI375" s="10" t="str">
        <f t="shared" si="136"/>
        <v/>
      </c>
      <c r="AJ375" s="10" t="str">
        <f t="shared" si="143"/>
        <v/>
      </c>
    </row>
    <row r="376" spans="1:36" ht="22.5" customHeight="1" x14ac:dyDescent="0.2">
      <c r="A376" s="94">
        <v>367</v>
      </c>
      <c r="B376" s="114"/>
      <c r="C376" s="101"/>
      <c r="D376" s="101"/>
      <c r="E376" s="102"/>
      <c r="F376" s="80"/>
      <c r="G376" s="81"/>
      <c r="H376" s="81"/>
      <c r="I376" s="81"/>
      <c r="J376" s="80"/>
      <c r="K376" s="81"/>
      <c r="L376" s="3"/>
      <c r="M376" s="10" t="str">
        <f t="shared" si="137"/>
        <v/>
      </c>
      <c r="N376" s="10" t="str">
        <f t="shared" si="138"/>
        <v/>
      </c>
      <c r="O376" s="10" t="str">
        <f t="shared" si="120"/>
        <v/>
      </c>
      <c r="P376" s="10" t="str">
        <f t="shared" si="121"/>
        <v/>
      </c>
      <c r="Q376" s="10" t="str">
        <f t="shared" si="122"/>
        <v/>
      </c>
      <c r="R376" s="1" t="str">
        <f t="shared" si="123"/>
        <v/>
      </c>
      <c r="S376" s="1" t="str">
        <f t="shared" si="124"/>
        <v/>
      </c>
      <c r="T376" s="1" t="str">
        <f t="shared" si="125"/>
        <v/>
      </c>
      <c r="U376" s="1" t="str">
        <f t="shared" si="126"/>
        <v/>
      </c>
      <c r="V376" t="str">
        <f t="shared" si="127"/>
        <v/>
      </c>
      <c r="W376" s="10" t="str">
        <f t="shared" si="128"/>
        <v/>
      </c>
      <c r="X376" s="10" t="str">
        <f t="shared" si="129"/>
        <v/>
      </c>
      <c r="Y376" s="10" t="str">
        <f t="shared" si="130"/>
        <v/>
      </c>
      <c r="Z376" s="10" t="str">
        <f t="shared" si="131"/>
        <v/>
      </c>
      <c r="AA376" s="10" t="str">
        <f t="shared" si="132"/>
        <v/>
      </c>
      <c r="AB376" s="10" t="str">
        <f t="shared" si="133"/>
        <v/>
      </c>
      <c r="AC376" s="10" t="str">
        <f t="shared" si="139"/>
        <v/>
      </c>
      <c r="AD376" s="10" t="str">
        <f t="shared" si="134"/>
        <v/>
      </c>
      <c r="AE376" s="10" t="str">
        <f t="shared" si="135"/>
        <v/>
      </c>
      <c r="AF376" s="10" t="str">
        <f t="shared" si="140"/>
        <v/>
      </c>
      <c r="AG376" s="10" t="str">
        <f t="shared" si="141"/>
        <v/>
      </c>
      <c r="AH376" s="10" t="str">
        <f t="shared" si="142"/>
        <v/>
      </c>
      <c r="AI376" s="10" t="str">
        <f t="shared" si="136"/>
        <v/>
      </c>
      <c r="AJ376" s="10" t="str">
        <f t="shared" si="143"/>
        <v/>
      </c>
    </row>
    <row r="377" spans="1:36" ht="22.5" customHeight="1" x14ac:dyDescent="0.2">
      <c r="A377" s="94">
        <v>368</v>
      </c>
      <c r="B377" s="114"/>
      <c r="C377" s="101"/>
      <c r="D377" s="101"/>
      <c r="E377" s="102"/>
      <c r="F377" s="80"/>
      <c r="G377" s="81"/>
      <c r="H377" s="81"/>
      <c r="I377" s="81"/>
      <c r="J377" s="80"/>
      <c r="K377" s="81"/>
      <c r="L377" s="3"/>
      <c r="M377" s="10" t="str">
        <f t="shared" si="137"/>
        <v/>
      </c>
      <c r="N377" s="10" t="str">
        <f t="shared" si="138"/>
        <v/>
      </c>
      <c r="O377" s="10" t="str">
        <f t="shared" si="120"/>
        <v/>
      </c>
      <c r="P377" s="10" t="str">
        <f t="shared" si="121"/>
        <v/>
      </c>
      <c r="Q377" s="10" t="str">
        <f t="shared" si="122"/>
        <v/>
      </c>
      <c r="R377" s="1" t="str">
        <f t="shared" si="123"/>
        <v/>
      </c>
      <c r="S377" s="1" t="str">
        <f t="shared" si="124"/>
        <v/>
      </c>
      <c r="T377" s="1" t="str">
        <f t="shared" si="125"/>
        <v/>
      </c>
      <c r="U377" s="1" t="str">
        <f t="shared" si="126"/>
        <v/>
      </c>
      <c r="V377" t="str">
        <f t="shared" si="127"/>
        <v/>
      </c>
      <c r="W377" s="10" t="str">
        <f t="shared" si="128"/>
        <v/>
      </c>
      <c r="X377" s="10" t="str">
        <f t="shared" si="129"/>
        <v/>
      </c>
      <c r="Y377" s="10" t="str">
        <f t="shared" si="130"/>
        <v/>
      </c>
      <c r="Z377" s="10" t="str">
        <f t="shared" si="131"/>
        <v/>
      </c>
      <c r="AA377" s="10" t="str">
        <f t="shared" si="132"/>
        <v/>
      </c>
      <c r="AB377" s="10" t="str">
        <f t="shared" si="133"/>
        <v/>
      </c>
      <c r="AC377" s="10" t="str">
        <f t="shared" si="139"/>
        <v/>
      </c>
      <c r="AD377" s="10" t="str">
        <f t="shared" si="134"/>
        <v/>
      </c>
      <c r="AE377" s="10" t="str">
        <f t="shared" si="135"/>
        <v/>
      </c>
      <c r="AF377" s="10" t="str">
        <f t="shared" si="140"/>
        <v/>
      </c>
      <c r="AG377" s="10" t="str">
        <f t="shared" si="141"/>
        <v/>
      </c>
      <c r="AH377" s="10" t="str">
        <f t="shared" si="142"/>
        <v/>
      </c>
      <c r="AI377" s="10" t="str">
        <f t="shared" si="136"/>
        <v/>
      </c>
      <c r="AJ377" s="10" t="str">
        <f t="shared" si="143"/>
        <v/>
      </c>
    </row>
    <row r="378" spans="1:36" ht="22.5" customHeight="1" x14ac:dyDescent="0.2">
      <c r="A378" s="94">
        <v>369</v>
      </c>
      <c r="B378" s="114"/>
      <c r="C378" s="101"/>
      <c r="D378" s="101"/>
      <c r="E378" s="102"/>
      <c r="F378" s="80"/>
      <c r="G378" s="81"/>
      <c r="H378" s="81"/>
      <c r="I378" s="81"/>
      <c r="J378" s="80"/>
      <c r="K378" s="81"/>
      <c r="L378" s="3"/>
      <c r="M378" s="10" t="str">
        <f t="shared" si="137"/>
        <v/>
      </c>
      <c r="N378" s="10" t="str">
        <f t="shared" si="138"/>
        <v/>
      </c>
      <c r="O378" s="10" t="str">
        <f t="shared" si="120"/>
        <v/>
      </c>
      <c r="P378" s="10" t="str">
        <f t="shared" si="121"/>
        <v/>
      </c>
      <c r="Q378" s="10" t="str">
        <f t="shared" si="122"/>
        <v/>
      </c>
      <c r="R378" s="1" t="str">
        <f t="shared" si="123"/>
        <v/>
      </c>
      <c r="S378" s="1" t="str">
        <f t="shared" si="124"/>
        <v/>
      </c>
      <c r="T378" s="1" t="str">
        <f t="shared" si="125"/>
        <v/>
      </c>
      <c r="U378" s="1" t="str">
        <f t="shared" si="126"/>
        <v/>
      </c>
      <c r="V378" t="str">
        <f t="shared" si="127"/>
        <v/>
      </c>
      <c r="W378" s="10" t="str">
        <f t="shared" si="128"/>
        <v/>
      </c>
      <c r="X378" s="10" t="str">
        <f t="shared" si="129"/>
        <v/>
      </c>
      <c r="Y378" s="10" t="str">
        <f t="shared" si="130"/>
        <v/>
      </c>
      <c r="Z378" s="10" t="str">
        <f t="shared" si="131"/>
        <v/>
      </c>
      <c r="AA378" s="10" t="str">
        <f t="shared" si="132"/>
        <v/>
      </c>
      <c r="AB378" s="10" t="str">
        <f t="shared" si="133"/>
        <v/>
      </c>
      <c r="AC378" s="10" t="str">
        <f t="shared" si="139"/>
        <v/>
      </c>
      <c r="AD378" s="10" t="str">
        <f t="shared" si="134"/>
        <v/>
      </c>
      <c r="AE378" s="10" t="str">
        <f t="shared" si="135"/>
        <v/>
      </c>
      <c r="AF378" s="10" t="str">
        <f t="shared" si="140"/>
        <v/>
      </c>
      <c r="AG378" s="10" t="str">
        <f t="shared" si="141"/>
        <v/>
      </c>
      <c r="AH378" s="10" t="str">
        <f t="shared" si="142"/>
        <v/>
      </c>
      <c r="AI378" s="10" t="str">
        <f t="shared" si="136"/>
        <v/>
      </c>
      <c r="AJ378" s="10" t="str">
        <f t="shared" si="143"/>
        <v/>
      </c>
    </row>
    <row r="379" spans="1:36" ht="22.5" customHeight="1" x14ac:dyDescent="0.2">
      <c r="A379" s="94">
        <v>370</v>
      </c>
      <c r="B379" s="114"/>
      <c r="C379" s="101"/>
      <c r="D379" s="101"/>
      <c r="E379" s="102"/>
      <c r="F379" s="80"/>
      <c r="G379" s="81"/>
      <c r="H379" s="81"/>
      <c r="I379" s="81"/>
      <c r="J379" s="80"/>
      <c r="K379" s="81"/>
      <c r="L379" s="3"/>
      <c r="M379" s="10" t="str">
        <f t="shared" si="137"/>
        <v/>
      </c>
      <c r="N379" s="10" t="str">
        <f t="shared" si="138"/>
        <v/>
      </c>
      <c r="O379" s="10" t="str">
        <f t="shared" si="120"/>
        <v/>
      </c>
      <c r="P379" s="10" t="str">
        <f t="shared" si="121"/>
        <v/>
      </c>
      <c r="Q379" s="10" t="str">
        <f t="shared" si="122"/>
        <v/>
      </c>
      <c r="R379" s="1" t="str">
        <f t="shared" si="123"/>
        <v/>
      </c>
      <c r="S379" s="1" t="str">
        <f t="shared" si="124"/>
        <v/>
      </c>
      <c r="T379" s="1" t="str">
        <f t="shared" si="125"/>
        <v/>
      </c>
      <c r="U379" s="1" t="str">
        <f t="shared" si="126"/>
        <v/>
      </c>
      <c r="V379" t="str">
        <f t="shared" si="127"/>
        <v/>
      </c>
      <c r="W379" s="10" t="str">
        <f t="shared" si="128"/>
        <v/>
      </c>
      <c r="X379" s="10" t="str">
        <f t="shared" si="129"/>
        <v/>
      </c>
      <c r="Y379" s="10" t="str">
        <f t="shared" si="130"/>
        <v/>
      </c>
      <c r="Z379" s="10" t="str">
        <f t="shared" si="131"/>
        <v/>
      </c>
      <c r="AA379" s="10" t="str">
        <f t="shared" si="132"/>
        <v/>
      </c>
      <c r="AB379" s="10" t="str">
        <f t="shared" si="133"/>
        <v/>
      </c>
      <c r="AC379" s="10" t="str">
        <f t="shared" si="139"/>
        <v/>
      </c>
      <c r="AD379" s="10" t="str">
        <f t="shared" si="134"/>
        <v/>
      </c>
      <c r="AE379" s="10" t="str">
        <f t="shared" si="135"/>
        <v/>
      </c>
      <c r="AF379" s="10" t="str">
        <f t="shared" si="140"/>
        <v/>
      </c>
      <c r="AG379" s="10" t="str">
        <f t="shared" si="141"/>
        <v/>
      </c>
      <c r="AH379" s="10" t="str">
        <f t="shared" si="142"/>
        <v/>
      </c>
      <c r="AI379" s="10" t="str">
        <f t="shared" si="136"/>
        <v/>
      </c>
      <c r="AJ379" s="10" t="str">
        <f t="shared" si="143"/>
        <v/>
      </c>
    </row>
    <row r="380" spans="1:36" ht="22.5" customHeight="1" x14ac:dyDescent="0.2">
      <c r="A380" s="94">
        <v>371</v>
      </c>
      <c r="B380" s="114"/>
      <c r="C380" s="101"/>
      <c r="D380" s="101"/>
      <c r="E380" s="102"/>
      <c r="F380" s="80"/>
      <c r="G380" s="81"/>
      <c r="H380" s="81"/>
      <c r="I380" s="81"/>
      <c r="J380" s="80"/>
      <c r="K380" s="81"/>
      <c r="L380" s="3"/>
      <c r="M380" s="10" t="str">
        <f t="shared" si="137"/>
        <v/>
      </c>
      <c r="N380" s="10" t="str">
        <f t="shared" si="138"/>
        <v/>
      </c>
      <c r="O380" s="10" t="str">
        <f t="shared" si="120"/>
        <v/>
      </c>
      <c r="P380" s="10" t="str">
        <f t="shared" si="121"/>
        <v/>
      </c>
      <c r="Q380" s="10" t="str">
        <f t="shared" si="122"/>
        <v/>
      </c>
      <c r="R380" s="1" t="str">
        <f t="shared" si="123"/>
        <v/>
      </c>
      <c r="S380" s="1" t="str">
        <f t="shared" si="124"/>
        <v/>
      </c>
      <c r="T380" s="1" t="str">
        <f t="shared" si="125"/>
        <v/>
      </c>
      <c r="U380" s="1" t="str">
        <f t="shared" si="126"/>
        <v/>
      </c>
      <c r="V380" t="str">
        <f t="shared" si="127"/>
        <v/>
      </c>
      <c r="W380" s="10" t="str">
        <f t="shared" si="128"/>
        <v/>
      </c>
      <c r="X380" s="10" t="str">
        <f t="shared" si="129"/>
        <v/>
      </c>
      <c r="Y380" s="10" t="str">
        <f t="shared" si="130"/>
        <v/>
      </c>
      <c r="Z380" s="10" t="str">
        <f t="shared" si="131"/>
        <v/>
      </c>
      <c r="AA380" s="10" t="str">
        <f t="shared" si="132"/>
        <v/>
      </c>
      <c r="AB380" s="10" t="str">
        <f t="shared" si="133"/>
        <v/>
      </c>
      <c r="AC380" s="10" t="str">
        <f t="shared" si="139"/>
        <v/>
      </c>
      <c r="AD380" s="10" t="str">
        <f t="shared" si="134"/>
        <v/>
      </c>
      <c r="AE380" s="10" t="str">
        <f t="shared" si="135"/>
        <v/>
      </c>
      <c r="AF380" s="10" t="str">
        <f t="shared" si="140"/>
        <v/>
      </c>
      <c r="AG380" s="10" t="str">
        <f t="shared" si="141"/>
        <v/>
      </c>
      <c r="AH380" s="10" t="str">
        <f t="shared" si="142"/>
        <v/>
      </c>
      <c r="AI380" s="10" t="str">
        <f t="shared" si="136"/>
        <v/>
      </c>
      <c r="AJ380" s="10" t="str">
        <f t="shared" si="143"/>
        <v/>
      </c>
    </row>
    <row r="381" spans="1:36" ht="22.5" customHeight="1" x14ac:dyDescent="0.2">
      <c r="A381" s="94">
        <v>372</v>
      </c>
      <c r="B381" s="114"/>
      <c r="C381" s="101"/>
      <c r="D381" s="101"/>
      <c r="E381" s="102"/>
      <c r="F381" s="80"/>
      <c r="G381" s="81"/>
      <c r="H381" s="81"/>
      <c r="I381" s="81"/>
      <c r="J381" s="80"/>
      <c r="K381" s="81"/>
      <c r="L381" s="3"/>
      <c r="M381" s="10" t="str">
        <f t="shared" si="137"/>
        <v/>
      </c>
      <c r="N381" s="10" t="str">
        <f t="shared" si="138"/>
        <v/>
      </c>
      <c r="O381" s="10" t="str">
        <f t="shared" si="120"/>
        <v/>
      </c>
      <c r="P381" s="10" t="str">
        <f t="shared" si="121"/>
        <v/>
      </c>
      <c r="Q381" s="10" t="str">
        <f t="shared" si="122"/>
        <v/>
      </c>
      <c r="R381" s="1" t="str">
        <f t="shared" si="123"/>
        <v/>
      </c>
      <c r="S381" s="1" t="str">
        <f t="shared" si="124"/>
        <v/>
      </c>
      <c r="T381" s="1" t="str">
        <f t="shared" si="125"/>
        <v/>
      </c>
      <c r="U381" s="1" t="str">
        <f t="shared" si="126"/>
        <v/>
      </c>
      <c r="V381" t="str">
        <f t="shared" si="127"/>
        <v/>
      </c>
      <c r="W381" s="10" t="str">
        <f t="shared" si="128"/>
        <v/>
      </c>
      <c r="X381" s="10" t="str">
        <f t="shared" si="129"/>
        <v/>
      </c>
      <c r="Y381" s="10" t="str">
        <f t="shared" si="130"/>
        <v/>
      </c>
      <c r="Z381" s="10" t="str">
        <f t="shared" si="131"/>
        <v/>
      </c>
      <c r="AA381" s="10" t="str">
        <f t="shared" si="132"/>
        <v/>
      </c>
      <c r="AB381" s="10" t="str">
        <f t="shared" si="133"/>
        <v/>
      </c>
      <c r="AC381" s="10" t="str">
        <f t="shared" si="139"/>
        <v/>
      </c>
      <c r="AD381" s="10" t="str">
        <f t="shared" si="134"/>
        <v/>
      </c>
      <c r="AE381" s="10" t="str">
        <f t="shared" si="135"/>
        <v/>
      </c>
      <c r="AF381" s="10" t="str">
        <f t="shared" si="140"/>
        <v/>
      </c>
      <c r="AG381" s="10" t="str">
        <f t="shared" si="141"/>
        <v/>
      </c>
      <c r="AH381" s="10" t="str">
        <f t="shared" si="142"/>
        <v/>
      </c>
      <c r="AI381" s="10" t="str">
        <f t="shared" si="136"/>
        <v/>
      </c>
      <c r="AJ381" s="10" t="str">
        <f t="shared" si="143"/>
        <v/>
      </c>
    </row>
    <row r="382" spans="1:36" ht="22.5" customHeight="1" x14ac:dyDescent="0.2">
      <c r="A382" s="94">
        <v>373</v>
      </c>
      <c r="B382" s="114"/>
      <c r="C382" s="101"/>
      <c r="D382" s="101"/>
      <c r="E382" s="102"/>
      <c r="F382" s="80"/>
      <c r="G382" s="81"/>
      <c r="H382" s="81"/>
      <c r="I382" s="81"/>
      <c r="J382" s="80"/>
      <c r="K382" s="81"/>
      <c r="L382" s="3"/>
      <c r="M382" s="10" t="str">
        <f t="shared" si="137"/>
        <v/>
      </c>
      <c r="N382" s="10" t="str">
        <f t="shared" si="138"/>
        <v/>
      </c>
      <c r="O382" s="10" t="str">
        <f t="shared" si="120"/>
        <v/>
      </c>
      <c r="P382" s="10" t="str">
        <f t="shared" si="121"/>
        <v/>
      </c>
      <c r="Q382" s="10" t="str">
        <f t="shared" si="122"/>
        <v/>
      </c>
      <c r="R382" s="1" t="str">
        <f t="shared" si="123"/>
        <v/>
      </c>
      <c r="S382" s="1" t="str">
        <f t="shared" si="124"/>
        <v/>
      </c>
      <c r="T382" s="1" t="str">
        <f t="shared" si="125"/>
        <v/>
      </c>
      <c r="U382" s="1" t="str">
        <f t="shared" si="126"/>
        <v/>
      </c>
      <c r="V382" t="str">
        <f t="shared" si="127"/>
        <v/>
      </c>
      <c r="W382" s="10" t="str">
        <f t="shared" si="128"/>
        <v/>
      </c>
      <c r="X382" s="10" t="str">
        <f t="shared" si="129"/>
        <v/>
      </c>
      <c r="Y382" s="10" t="str">
        <f t="shared" si="130"/>
        <v/>
      </c>
      <c r="Z382" s="10" t="str">
        <f t="shared" si="131"/>
        <v/>
      </c>
      <c r="AA382" s="10" t="str">
        <f t="shared" si="132"/>
        <v/>
      </c>
      <c r="AB382" s="10" t="str">
        <f t="shared" si="133"/>
        <v/>
      </c>
      <c r="AC382" s="10" t="str">
        <f t="shared" si="139"/>
        <v/>
      </c>
      <c r="AD382" s="10" t="str">
        <f t="shared" si="134"/>
        <v/>
      </c>
      <c r="AE382" s="10" t="str">
        <f t="shared" si="135"/>
        <v/>
      </c>
      <c r="AF382" s="10" t="str">
        <f t="shared" si="140"/>
        <v/>
      </c>
      <c r="AG382" s="10" t="str">
        <f t="shared" si="141"/>
        <v/>
      </c>
      <c r="AH382" s="10" t="str">
        <f t="shared" si="142"/>
        <v/>
      </c>
      <c r="AI382" s="10" t="str">
        <f t="shared" si="136"/>
        <v/>
      </c>
      <c r="AJ382" s="10" t="str">
        <f t="shared" si="143"/>
        <v/>
      </c>
    </row>
    <row r="383" spans="1:36" ht="22.5" customHeight="1" x14ac:dyDescent="0.2">
      <c r="A383" s="94">
        <v>374</v>
      </c>
      <c r="B383" s="114"/>
      <c r="C383" s="101"/>
      <c r="D383" s="101"/>
      <c r="E383" s="102"/>
      <c r="F383" s="80"/>
      <c r="G383" s="81"/>
      <c r="H383" s="81"/>
      <c r="I383" s="81"/>
      <c r="J383" s="80"/>
      <c r="K383" s="81"/>
      <c r="L383" s="3"/>
      <c r="M383" s="10" t="str">
        <f t="shared" si="137"/>
        <v/>
      </c>
      <c r="N383" s="10" t="str">
        <f t="shared" si="138"/>
        <v/>
      </c>
      <c r="O383" s="10" t="str">
        <f t="shared" si="120"/>
        <v/>
      </c>
      <c r="P383" s="10" t="str">
        <f t="shared" si="121"/>
        <v/>
      </c>
      <c r="Q383" s="10" t="str">
        <f t="shared" si="122"/>
        <v/>
      </c>
      <c r="R383" s="1" t="str">
        <f t="shared" si="123"/>
        <v/>
      </c>
      <c r="S383" s="1" t="str">
        <f t="shared" si="124"/>
        <v/>
      </c>
      <c r="T383" s="1" t="str">
        <f t="shared" si="125"/>
        <v/>
      </c>
      <c r="U383" s="1" t="str">
        <f t="shared" si="126"/>
        <v/>
      </c>
      <c r="V383" t="str">
        <f t="shared" si="127"/>
        <v/>
      </c>
      <c r="W383" s="10" t="str">
        <f t="shared" si="128"/>
        <v/>
      </c>
      <c r="X383" s="10" t="str">
        <f t="shared" si="129"/>
        <v/>
      </c>
      <c r="Y383" s="10" t="str">
        <f t="shared" si="130"/>
        <v/>
      </c>
      <c r="Z383" s="10" t="str">
        <f t="shared" si="131"/>
        <v/>
      </c>
      <c r="AA383" s="10" t="str">
        <f t="shared" si="132"/>
        <v/>
      </c>
      <c r="AB383" s="10" t="str">
        <f t="shared" si="133"/>
        <v/>
      </c>
      <c r="AC383" s="10" t="str">
        <f t="shared" si="139"/>
        <v/>
      </c>
      <c r="AD383" s="10" t="str">
        <f t="shared" si="134"/>
        <v/>
      </c>
      <c r="AE383" s="10" t="str">
        <f t="shared" si="135"/>
        <v/>
      </c>
      <c r="AF383" s="10" t="str">
        <f t="shared" si="140"/>
        <v/>
      </c>
      <c r="AG383" s="10" t="str">
        <f t="shared" si="141"/>
        <v/>
      </c>
      <c r="AH383" s="10" t="str">
        <f t="shared" si="142"/>
        <v/>
      </c>
      <c r="AI383" s="10" t="str">
        <f t="shared" si="136"/>
        <v/>
      </c>
      <c r="AJ383" s="10" t="str">
        <f t="shared" si="143"/>
        <v/>
      </c>
    </row>
    <row r="384" spans="1:36" ht="22.5" customHeight="1" x14ac:dyDescent="0.2">
      <c r="A384" s="94">
        <v>375</v>
      </c>
      <c r="B384" s="114"/>
      <c r="C384" s="101"/>
      <c r="D384" s="101"/>
      <c r="E384" s="102"/>
      <c r="F384" s="80"/>
      <c r="G384" s="81"/>
      <c r="H384" s="81"/>
      <c r="I384" s="81"/>
      <c r="J384" s="80"/>
      <c r="K384" s="81"/>
      <c r="L384" s="3"/>
      <c r="M384" s="10" t="str">
        <f t="shared" si="137"/>
        <v/>
      </c>
      <c r="N384" s="10" t="str">
        <f t="shared" si="138"/>
        <v/>
      </c>
      <c r="O384" s="10" t="str">
        <f t="shared" si="120"/>
        <v/>
      </c>
      <c r="P384" s="10" t="str">
        <f t="shared" si="121"/>
        <v/>
      </c>
      <c r="Q384" s="10" t="str">
        <f t="shared" si="122"/>
        <v/>
      </c>
      <c r="R384" s="1" t="str">
        <f t="shared" si="123"/>
        <v/>
      </c>
      <c r="S384" s="1" t="str">
        <f t="shared" si="124"/>
        <v/>
      </c>
      <c r="T384" s="1" t="str">
        <f t="shared" si="125"/>
        <v/>
      </c>
      <c r="U384" s="1" t="str">
        <f t="shared" si="126"/>
        <v/>
      </c>
      <c r="V384" t="str">
        <f t="shared" si="127"/>
        <v/>
      </c>
      <c r="W384" s="10" t="str">
        <f t="shared" si="128"/>
        <v/>
      </c>
      <c r="X384" s="10" t="str">
        <f t="shared" si="129"/>
        <v/>
      </c>
      <c r="Y384" s="10" t="str">
        <f t="shared" si="130"/>
        <v/>
      </c>
      <c r="Z384" s="10" t="str">
        <f t="shared" si="131"/>
        <v/>
      </c>
      <c r="AA384" s="10" t="str">
        <f t="shared" si="132"/>
        <v/>
      </c>
      <c r="AB384" s="10" t="str">
        <f t="shared" si="133"/>
        <v/>
      </c>
      <c r="AC384" s="10" t="str">
        <f t="shared" si="139"/>
        <v/>
      </c>
      <c r="AD384" s="10" t="str">
        <f t="shared" si="134"/>
        <v/>
      </c>
      <c r="AE384" s="10" t="str">
        <f t="shared" si="135"/>
        <v/>
      </c>
      <c r="AF384" s="10" t="str">
        <f t="shared" si="140"/>
        <v/>
      </c>
      <c r="AG384" s="10" t="str">
        <f t="shared" si="141"/>
        <v/>
      </c>
      <c r="AH384" s="10" t="str">
        <f t="shared" si="142"/>
        <v/>
      </c>
      <c r="AI384" s="10" t="str">
        <f t="shared" si="136"/>
        <v/>
      </c>
      <c r="AJ384" s="10" t="str">
        <f t="shared" si="143"/>
        <v/>
      </c>
    </row>
    <row r="385" spans="1:36" ht="22.5" customHeight="1" x14ac:dyDescent="0.2">
      <c r="A385" s="94">
        <v>376</v>
      </c>
      <c r="B385" s="114"/>
      <c r="C385" s="101"/>
      <c r="D385" s="101"/>
      <c r="E385" s="102"/>
      <c r="F385" s="80"/>
      <c r="G385" s="81"/>
      <c r="H385" s="81"/>
      <c r="I385" s="81"/>
      <c r="J385" s="80"/>
      <c r="K385" s="81"/>
      <c r="L385" s="3"/>
      <c r="M385" s="10" t="str">
        <f t="shared" si="137"/>
        <v/>
      </c>
      <c r="N385" s="10" t="str">
        <f t="shared" si="138"/>
        <v/>
      </c>
      <c r="O385" s="10" t="str">
        <f t="shared" si="120"/>
        <v/>
      </c>
      <c r="P385" s="10" t="str">
        <f t="shared" si="121"/>
        <v/>
      </c>
      <c r="Q385" s="10" t="str">
        <f t="shared" si="122"/>
        <v/>
      </c>
      <c r="R385" s="1" t="str">
        <f t="shared" si="123"/>
        <v/>
      </c>
      <c r="S385" s="1" t="str">
        <f t="shared" si="124"/>
        <v/>
      </c>
      <c r="T385" s="1" t="str">
        <f t="shared" si="125"/>
        <v/>
      </c>
      <c r="U385" s="1" t="str">
        <f t="shared" si="126"/>
        <v/>
      </c>
      <c r="V385" t="str">
        <f t="shared" si="127"/>
        <v/>
      </c>
      <c r="W385" s="10" t="str">
        <f t="shared" si="128"/>
        <v/>
      </c>
      <c r="X385" s="10" t="str">
        <f t="shared" si="129"/>
        <v/>
      </c>
      <c r="Y385" s="10" t="str">
        <f t="shared" si="130"/>
        <v/>
      </c>
      <c r="Z385" s="10" t="str">
        <f t="shared" si="131"/>
        <v/>
      </c>
      <c r="AA385" s="10" t="str">
        <f t="shared" si="132"/>
        <v/>
      </c>
      <c r="AB385" s="10" t="str">
        <f t="shared" si="133"/>
        <v/>
      </c>
      <c r="AC385" s="10" t="str">
        <f t="shared" si="139"/>
        <v/>
      </c>
      <c r="AD385" s="10" t="str">
        <f t="shared" si="134"/>
        <v/>
      </c>
      <c r="AE385" s="10" t="str">
        <f t="shared" si="135"/>
        <v/>
      </c>
      <c r="AF385" s="10" t="str">
        <f t="shared" si="140"/>
        <v/>
      </c>
      <c r="AG385" s="10" t="str">
        <f t="shared" si="141"/>
        <v/>
      </c>
      <c r="AH385" s="10" t="str">
        <f t="shared" si="142"/>
        <v/>
      </c>
      <c r="AI385" s="10" t="str">
        <f t="shared" si="136"/>
        <v/>
      </c>
      <c r="AJ385" s="10" t="str">
        <f t="shared" si="143"/>
        <v/>
      </c>
    </row>
    <row r="386" spans="1:36" ht="22.5" customHeight="1" x14ac:dyDescent="0.2">
      <c r="A386" s="94">
        <v>377</v>
      </c>
      <c r="B386" s="114"/>
      <c r="C386" s="101"/>
      <c r="D386" s="101"/>
      <c r="E386" s="102"/>
      <c r="F386" s="80"/>
      <c r="G386" s="81"/>
      <c r="H386" s="81"/>
      <c r="I386" s="81"/>
      <c r="J386" s="80"/>
      <c r="K386" s="81"/>
      <c r="L386" s="3"/>
      <c r="M386" s="10" t="str">
        <f t="shared" si="137"/>
        <v/>
      </c>
      <c r="N386" s="10" t="str">
        <f t="shared" si="138"/>
        <v/>
      </c>
      <c r="O386" s="10" t="str">
        <f t="shared" si="120"/>
        <v/>
      </c>
      <c r="P386" s="10" t="str">
        <f t="shared" si="121"/>
        <v/>
      </c>
      <c r="Q386" s="10" t="str">
        <f t="shared" si="122"/>
        <v/>
      </c>
      <c r="R386" s="1" t="str">
        <f t="shared" si="123"/>
        <v/>
      </c>
      <c r="S386" s="1" t="str">
        <f t="shared" si="124"/>
        <v/>
      </c>
      <c r="T386" s="1" t="str">
        <f t="shared" si="125"/>
        <v/>
      </c>
      <c r="U386" s="1" t="str">
        <f t="shared" si="126"/>
        <v/>
      </c>
      <c r="V386" t="str">
        <f t="shared" si="127"/>
        <v/>
      </c>
      <c r="W386" s="10" t="str">
        <f t="shared" si="128"/>
        <v/>
      </c>
      <c r="X386" s="10" t="str">
        <f t="shared" si="129"/>
        <v/>
      </c>
      <c r="Y386" s="10" t="str">
        <f t="shared" si="130"/>
        <v/>
      </c>
      <c r="Z386" s="10" t="str">
        <f t="shared" si="131"/>
        <v/>
      </c>
      <c r="AA386" s="10" t="str">
        <f t="shared" si="132"/>
        <v/>
      </c>
      <c r="AB386" s="10" t="str">
        <f t="shared" si="133"/>
        <v/>
      </c>
      <c r="AC386" s="10" t="str">
        <f t="shared" si="139"/>
        <v/>
      </c>
      <c r="AD386" s="10" t="str">
        <f t="shared" si="134"/>
        <v/>
      </c>
      <c r="AE386" s="10" t="str">
        <f t="shared" si="135"/>
        <v/>
      </c>
      <c r="AF386" s="10" t="str">
        <f t="shared" si="140"/>
        <v/>
      </c>
      <c r="AG386" s="10" t="str">
        <f t="shared" si="141"/>
        <v/>
      </c>
      <c r="AH386" s="10" t="str">
        <f t="shared" si="142"/>
        <v/>
      </c>
      <c r="AI386" s="10" t="str">
        <f t="shared" si="136"/>
        <v/>
      </c>
      <c r="AJ386" s="10" t="str">
        <f t="shared" si="143"/>
        <v/>
      </c>
    </row>
    <row r="387" spans="1:36" ht="22.5" customHeight="1" x14ac:dyDescent="0.2">
      <c r="A387" s="94">
        <v>378</v>
      </c>
      <c r="B387" s="114"/>
      <c r="C387" s="101"/>
      <c r="D387" s="101"/>
      <c r="E387" s="102"/>
      <c r="F387" s="80"/>
      <c r="G387" s="81"/>
      <c r="H387" s="81"/>
      <c r="I387" s="81"/>
      <c r="J387" s="80"/>
      <c r="K387" s="81"/>
      <c r="L387" s="3"/>
      <c r="M387" s="10" t="str">
        <f t="shared" si="137"/>
        <v/>
      </c>
      <c r="N387" s="10" t="str">
        <f t="shared" si="138"/>
        <v/>
      </c>
      <c r="O387" s="10" t="str">
        <f t="shared" si="120"/>
        <v/>
      </c>
      <c r="P387" s="10" t="str">
        <f t="shared" si="121"/>
        <v/>
      </c>
      <c r="Q387" s="10" t="str">
        <f t="shared" si="122"/>
        <v/>
      </c>
      <c r="R387" s="1" t="str">
        <f t="shared" si="123"/>
        <v/>
      </c>
      <c r="S387" s="1" t="str">
        <f t="shared" si="124"/>
        <v/>
      </c>
      <c r="T387" s="1" t="str">
        <f t="shared" si="125"/>
        <v/>
      </c>
      <c r="U387" s="1" t="str">
        <f t="shared" si="126"/>
        <v/>
      </c>
      <c r="V387" t="str">
        <f t="shared" si="127"/>
        <v/>
      </c>
      <c r="W387" s="10" t="str">
        <f t="shared" si="128"/>
        <v/>
      </c>
      <c r="X387" s="10" t="str">
        <f t="shared" si="129"/>
        <v/>
      </c>
      <c r="Y387" s="10" t="str">
        <f t="shared" si="130"/>
        <v/>
      </c>
      <c r="Z387" s="10" t="str">
        <f t="shared" si="131"/>
        <v/>
      </c>
      <c r="AA387" s="10" t="str">
        <f t="shared" si="132"/>
        <v/>
      </c>
      <c r="AB387" s="10" t="str">
        <f t="shared" si="133"/>
        <v/>
      </c>
      <c r="AC387" s="10" t="str">
        <f t="shared" si="139"/>
        <v/>
      </c>
      <c r="AD387" s="10" t="str">
        <f t="shared" si="134"/>
        <v/>
      </c>
      <c r="AE387" s="10" t="str">
        <f t="shared" si="135"/>
        <v/>
      </c>
      <c r="AF387" s="10" t="str">
        <f t="shared" si="140"/>
        <v/>
      </c>
      <c r="AG387" s="10" t="str">
        <f t="shared" si="141"/>
        <v/>
      </c>
      <c r="AH387" s="10" t="str">
        <f t="shared" si="142"/>
        <v/>
      </c>
      <c r="AI387" s="10" t="str">
        <f t="shared" si="136"/>
        <v/>
      </c>
      <c r="AJ387" s="10" t="str">
        <f t="shared" si="143"/>
        <v/>
      </c>
    </row>
    <row r="388" spans="1:36" ht="22.5" customHeight="1" x14ac:dyDescent="0.2">
      <c r="A388" s="94">
        <v>379</v>
      </c>
      <c r="B388" s="114"/>
      <c r="C388" s="101"/>
      <c r="D388" s="101"/>
      <c r="E388" s="102"/>
      <c r="F388" s="80"/>
      <c r="G388" s="81"/>
      <c r="H388" s="81"/>
      <c r="I388" s="81"/>
      <c r="J388" s="80"/>
      <c r="K388" s="81"/>
      <c r="L388" s="3"/>
      <c r="M388" s="10" t="str">
        <f t="shared" si="137"/>
        <v/>
      </c>
      <c r="N388" s="10" t="str">
        <f t="shared" si="138"/>
        <v/>
      </c>
      <c r="O388" s="10" t="str">
        <f t="shared" si="120"/>
        <v/>
      </c>
      <c r="P388" s="10" t="str">
        <f t="shared" si="121"/>
        <v/>
      </c>
      <c r="Q388" s="10" t="str">
        <f t="shared" si="122"/>
        <v/>
      </c>
      <c r="R388" s="1" t="str">
        <f t="shared" si="123"/>
        <v/>
      </c>
      <c r="S388" s="1" t="str">
        <f t="shared" si="124"/>
        <v/>
      </c>
      <c r="T388" s="1" t="str">
        <f t="shared" si="125"/>
        <v/>
      </c>
      <c r="U388" s="1" t="str">
        <f t="shared" si="126"/>
        <v/>
      </c>
      <c r="V388" t="str">
        <f t="shared" si="127"/>
        <v/>
      </c>
      <c r="W388" s="10" t="str">
        <f t="shared" si="128"/>
        <v/>
      </c>
      <c r="X388" s="10" t="str">
        <f t="shared" si="129"/>
        <v/>
      </c>
      <c r="Y388" s="10" t="str">
        <f t="shared" si="130"/>
        <v/>
      </c>
      <c r="Z388" s="10" t="str">
        <f t="shared" si="131"/>
        <v/>
      </c>
      <c r="AA388" s="10" t="str">
        <f t="shared" si="132"/>
        <v/>
      </c>
      <c r="AB388" s="10" t="str">
        <f t="shared" si="133"/>
        <v/>
      </c>
      <c r="AC388" s="10" t="str">
        <f t="shared" si="139"/>
        <v/>
      </c>
      <c r="AD388" s="10" t="str">
        <f t="shared" si="134"/>
        <v/>
      </c>
      <c r="AE388" s="10" t="str">
        <f t="shared" si="135"/>
        <v/>
      </c>
      <c r="AF388" s="10" t="str">
        <f t="shared" si="140"/>
        <v/>
      </c>
      <c r="AG388" s="10" t="str">
        <f t="shared" si="141"/>
        <v/>
      </c>
      <c r="AH388" s="10" t="str">
        <f t="shared" si="142"/>
        <v/>
      </c>
      <c r="AI388" s="10" t="str">
        <f t="shared" si="136"/>
        <v/>
      </c>
      <c r="AJ388" s="10" t="str">
        <f t="shared" si="143"/>
        <v/>
      </c>
    </row>
    <row r="389" spans="1:36" ht="22.5" customHeight="1" x14ac:dyDescent="0.2">
      <c r="A389" s="94">
        <v>380</v>
      </c>
      <c r="B389" s="114"/>
      <c r="C389" s="101"/>
      <c r="D389" s="101"/>
      <c r="E389" s="102"/>
      <c r="F389" s="80"/>
      <c r="G389" s="81"/>
      <c r="H389" s="81"/>
      <c r="I389" s="81"/>
      <c r="J389" s="80"/>
      <c r="K389" s="81"/>
      <c r="L389" s="3"/>
      <c r="M389" s="10" t="str">
        <f t="shared" si="137"/>
        <v/>
      </c>
      <c r="N389" s="10" t="str">
        <f t="shared" si="138"/>
        <v/>
      </c>
      <c r="O389" s="10" t="str">
        <f t="shared" si="120"/>
        <v/>
      </c>
      <c r="P389" s="10" t="str">
        <f t="shared" si="121"/>
        <v/>
      </c>
      <c r="Q389" s="10" t="str">
        <f t="shared" si="122"/>
        <v/>
      </c>
      <c r="R389" s="1" t="str">
        <f t="shared" si="123"/>
        <v/>
      </c>
      <c r="S389" s="1" t="str">
        <f t="shared" si="124"/>
        <v/>
      </c>
      <c r="T389" s="1" t="str">
        <f t="shared" si="125"/>
        <v/>
      </c>
      <c r="U389" s="1" t="str">
        <f t="shared" si="126"/>
        <v/>
      </c>
      <c r="V389" t="str">
        <f t="shared" si="127"/>
        <v/>
      </c>
      <c r="W389" s="10" t="str">
        <f t="shared" si="128"/>
        <v/>
      </c>
      <c r="X389" s="10" t="str">
        <f t="shared" si="129"/>
        <v/>
      </c>
      <c r="Y389" s="10" t="str">
        <f t="shared" si="130"/>
        <v/>
      </c>
      <c r="Z389" s="10" t="str">
        <f t="shared" si="131"/>
        <v/>
      </c>
      <c r="AA389" s="10" t="str">
        <f t="shared" si="132"/>
        <v/>
      </c>
      <c r="AB389" s="10" t="str">
        <f t="shared" si="133"/>
        <v/>
      </c>
      <c r="AC389" s="10" t="str">
        <f t="shared" si="139"/>
        <v/>
      </c>
      <c r="AD389" s="10" t="str">
        <f t="shared" si="134"/>
        <v/>
      </c>
      <c r="AE389" s="10" t="str">
        <f t="shared" si="135"/>
        <v/>
      </c>
      <c r="AF389" s="10" t="str">
        <f t="shared" si="140"/>
        <v/>
      </c>
      <c r="AG389" s="10" t="str">
        <f t="shared" si="141"/>
        <v/>
      </c>
      <c r="AH389" s="10" t="str">
        <f t="shared" si="142"/>
        <v/>
      </c>
      <c r="AI389" s="10" t="str">
        <f t="shared" si="136"/>
        <v/>
      </c>
      <c r="AJ389" s="10" t="str">
        <f t="shared" si="143"/>
        <v/>
      </c>
    </row>
    <row r="390" spans="1:36" ht="22.5" customHeight="1" x14ac:dyDescent="0.2">
      <c r="A390" s="94">
        <v>381</v>
      </c>
      <c r="B390" s="114"/>
      <c r="C390" s="101"/>
      <c r="D390" s="101"/>
      <c r="E390" s="102"/>
      <c r="F390" s="80"/>
      <c r="G390" s="81"/>
      <c r="H390" s="81"/>
      <c r="I390" s="81"/>
      <c r="J390" s="80"/>
      <c r="K390" s="81"/>
      <c r="L390" s="3"/>
      <c r="M390" s="10" t="str">
        <f t="shared" si="137"/>
        <v/>
      </c>
      <c r="N390" s="10" t="str">
        <f t="shared" si="138"/>
        <v/>
      </c>
      <c r="O390" s="10" t="str">
        <f t="shared" si="120"/>
        <v/>
      </c>
      <c r="P390" s="10" t="str">
        <f t="shared" si="121"/>
        <v/>
      </c>
      <c r="Q390" s="10" t="str">
        <f t="shared" si="122"/>
        <v/>
      </c>
      <c r="R390" s="1" t="str">
        <f t="shared" si="123"/>
        <v/>
      </c>
      <c r="S390" s="1" t="str">
        <f t="shared" si="124"/>
        <v/>
      </c>
      <c r="T390" s="1" t="str">
        <f t="shared" si="125"/>
        <v/>
      </c>
      <c r="U390" s="1" t="str">
        <f t="shared" si="126"/>
        <v/>
      </c>
      <c r="V390" t="str">
        <f t="shared" si="127"/>
        <v/>
      </c>
      <c r="W390" s="10" t="str">
        <f t="shared" si="128"/>
        <v/>
      </c>
      <c r="X390" s="10" t="str">
        <f t="shared" si="129"/>
        <v/>
      </c>
      <c r="Y390" s="10" t="str">
        <f t="shared" si="130"/>
        <v/>
      </c>
      <c r="Z390" s="10" t="str">
        <f t="shared" si="131"/>
        <v/>
      </c>
      <c r="AA390" s="10" t="str">
        <f t="shared" si="132"/>
        <v/>
      </c>
      <c r="AB390" s="10" t="str">
        <f t="shared" si="133"/>
        <v/>
      </c>
      <c r="AC390" s="10" t="str">
        <f t="shared" si="139"/>
        <v/>
      </c>
      <c r="AD390" s="10" t="str">
        <f t="shared" si="134"/>
        <v/>
      </c>
      <c r="AE390" s="10" t="str">
        <f t="shared" si="135"/>
        <v/>
      </c>
      <c r="AF390" s="10" t="str">
        <f t="shared" si="140"/>
        <v/>
      </c>
      <c r="AG390" s="10" t="str">
        <f t="shared" si="141"/>
        <v/>
      </c>
      <c r="AH390" s="10" t="str">
        <f t="shared" si="142"/>
        <v/>
      </c>
      <c r="AI390" s="10" t="str">
        <f t="shared" si="136"/>
        <v/>
      </c>
      <c r="AJ390" s="10" t="str">
        <f t="shared" si="143"/>
        <v/>
      </c>
    </row>
    <row r="391" spans="1:36" ht="22.5" customHeight="1" x14ac:dyDescent="0.2">
      <c r="A391" s="94">
        <v>382</v>
      </c>
      <c r="B391" s="114"/>
      <c r="C391" s="101"/>
      <c r="D391" s="101"/>
      <c r="E391" s="102"/>
      <c r="F391" s="80"/>
      <c r="G391" s="81"/>
      <c r="H391" s="81"/>
      <c r="I391" s="81"/>
      <c r="J391" s="80"/>
      <c r="K391" s="81"/>
      <c r="L391" s="3"/>
      <c r="M391" s="10" t="str">
        <f t="shared" si="137"/>
        <v/>
      </c>
      <c r="N391" s="10" t="str">
        <f t="shared" si="138"/>
        <v/>
      </c>
      <c r="O391" s="10" t="str">
        <f t="shared" si="120"/>
        <v/>
      </c>
      <c r="P391" s="10" t="str">
        <f t="shared" si="121"/>
        <v/>
      </c>
      <c r="Q391" s="10" t="str">
        <f t="shared" si="122"/>
        <v/>
      </c>
      <c r="R391" s="1" t="str">
        <f t="shared" si="123"/>
        <v/>
      </c>
      <c r="S391" s="1" t="str">
        <f t="shared" si="124"/>
        <v/>
      </c>
      <c r="T391" s="1" t="str">
        <f t="shared" si="125"/>
        <v/>
      </c>
      <c r="U391" s="1" t="str">
        <f t="shared" si="126"/>
        <v/>
      </c>
      <c r="V391" t="str">
        <f t="shared" si="127"/>
        <v/>
      </c>
      <c r="W391" s="10" t="str">
        <f t="shared" si="128"/>
        <v/>
      </c>
      <c r="X391" s="10" t="str">
        <f t="shared" si="129"/>
        <v/>
      </c>
      <c r="Y391" s="10" t="str">
        <f t="shared" si="130"/>
        <v/>
      </c>
      <c r="Z391" s="10" t="str">
        <f t="shared" si="131"/>
        <v/>
      </c>
      <c r="AA391" s="10" t="str">
        <f t="shared" si="132"/>
        <v/>
      </c>
      <c r="AB391" s="10" t="str">
        <f t="shared" si="133"/>
        <v/>
      </c>
      <c r="AC391" s="10" t="str">
        <f t="shared" si="139"/>
        <v/>
      </c>
      <c r="AD391" s="10" t="str">
        <f t="shared" si="134"/>
        <v/>
      </c>
      <c r="AE391" s="10" t="str">
        <f t="shared" si="135"/>
        <v/>
      </c>
      <c r="AF391" s="10" t="str">
        <f t="shared" si="140"/>
        <v/>
      </c>
      <c r="AG391" s="10" t="str">
        <f t="shared" si="141"/>
        <v/>
      </c>
      <c r="AH391" s="10" t="str">
        <f t="shared" si="142"/>
        <v/>
      </c>
      <c r="AI391" s="10" t="str">
        <f t="shared" si="136"/>
        <v/>
      </c>
      <c r="AJ391" s="10" t="str">
        <f t="shared" si="143"/>
        <v/>
      </c>
    </row>
    <row r="392" spans="1:36" ht="22.5" customHeight="1" x14ac:dyDescent="0.2">
      <c r="A392" s="94">
        <v>383</v>
      </c>
      <c r="B392" s="114"/>
      <c r="C392" s="101"/>
      <c r="D392" s="101"/>
      <c r="E392" s="102"/>
      <c r="F392" s="80"/>
      <c r="G392" s="81"/>
      <c r="H392" s="81"/>
      <c r="I392" s="81"/>
      <c r="J392" s="80"/>
      <c r="K392" s="81"/>
      <c r="L392" s="3"/>
      <c r="M392" s="10" t="str">
        <f t="shared" si="137"/>
        <v/>
      </c>
      <c r="N392" s="10" t="str">
        <f t="shared" si="138"/>
        <v/>
      </c>
      <c r="O392" s="10" t="str">
        <f t="shared" si="120"/>
        <v/>
      </c>
      <c r="P392" s="10" t="str">
        <f t="shared" si="121"/>
        <v/>
      </c>
      <c r="Q392" s="10" t="str">
        <f t="shared" si="122"/>
        <v/>
      </c>
      <c r="R392" s="1" t="str">
        <f t="shared" si="123"/>
        <v/>
      </c>
      <c r="S392" s="1" t="str">
        <f t="shared" si="124"/>
        <v/>
      </c>
      <c r="T392" s="1" t="str">
        <f t="shared" si="125"/>
        <v/>
      </c>
      <c r="U392" s="1" t="str">
        <f t="shared" si="126"/>
        <v/>
      </c>
      <c r="V392" t="str">
        <f t="shared" si="127"/>
        <v/>
      </c>
      <c r="W392" s="10" t="str">
        <f t="shared" si="128"/>
        <v/>
      </c>
      <c r="X392" s="10" t="str">
        <f t="shared" si="129"/>
        <v/>
      </c>
      <c r="Y392" s="10" t="str">
        <f t="shared" si="130"/>
        <v/>
      </c>
      <c r="Z392" s="10" t="str">
        <f t="shared" si="131"/>
        <v/>
      </c>
      <c r="AA392" s="10" t="str">
        <f t="shared" si="132"/>
        <v/>
      </c>
      <c r="AB392" s="10" t="str">
        <f t="shared" si="133"/>
        <v/>
      </c>
      <c r="AC392" s="10" t="str">
        <f t="shared" si="139"/>
        <v/>
      </c>
      <c r="AD392" s="10" t="str">
        <f t="shared" si="134"/>
        <v/>
      </c>
      <c r="AE392" s="10" t="str">
        <f t="shared" si="135"/>
        <v/>
      </c>
      <c r="AF392" s="10" t="str">
        <f t="shared" si="140"/>
        <v/>
      </c>
      <c r="AG392" s="10" t="str">
        <f t="shared" si="141"/>
        <v/>
      </c>
      <c r="AH392" s="10" t="str">
        <f t="shared" si="142"/>
        <v/>
      </c>
      <c r="AI392" s="10" t="str">
        <f t="shared" si="136"/>
        <v/>
      </c>
      <c r="AJ392" s="10" t="str">
        <f t="shared" si="143"/>
        <v/>
      </c>
    </row>
    <row r="393" spans="1:36" ht="22.5" customHeight="1" x14ac:dyDescent="0.2">
      <c r="A393" s="94">
        <v>384</v>
      </c>
      <c r="B393" s="114"/>
      <c r="C393" s="101"/>
      <c r="D393" s="101"/>
      <c r="E393" s="102"/>
      <c r="F393" s="80"/>
      <c r="G393" s="81"/>
      <c r="H393" s="81"/>
      <c r="I393" s="81"/>
      <c r="J393" s="80"/>
      <c r="K393" s="81"/>
      <c r="L393" s="3"/>
      <c r="M393" s="10" t="str">
        <f t="shared" si="137"/>
        <v/>
      </c>
      <c r="N393" s="10" t="str">
        <f t="shared" si="138"/>
        <v/>
      </c>
      <c r="O393" s="10" t="str">
        <f t="shared" si="120"/>
        <v/>
      </c>
      <c r="P393" s="10" t="str">
        <f t="shared" si="121"/>
        <v/>
      </c>
      <c r="Q393" s="10" t="str">
        <f t="shared" si="122"/>
        <v/>
      </c>
      <c r="R393" s="1" t="str">
        <f t="shared" si="123"/>
        <v/>
      </c>
      <c r="S393" s="1" t="str">
        <f t="shared" si="124"/>
        <v/>
      </c>
      <c r="T393" s="1" t="str">
        <f t="shared" si="125"/>
        <v/>
      </c>
      <c r="U393" s="1" t="str">
        <f t="shared" si="126"/>
        <v/>
      </c>
      <c r="V393" t="str">
        <f t="shared" si="127"/>
        <v/>
      </c>
      <c r="W393" s="10" t="str">
        <f t="shared" si="128"/>
        <v/>
      </c>
      <c r="X393" s="10" t="str">
        <f t="shared" si="129"/>
        <v/>
      </c>
      <c r="Y393" s="10" t="str">
        <f t="shared" si="130"/>
        <v/>
      </c>
      <c r="Z393" s="10" t="str">
        <f t="shared" si="131"/>
        <v/>
      </c>
      <c r="AA393" s="10" t="str">
        <f t="shared" si="132"/>
        <v/>
      </c>
      <c r="AB393" s="10" t="str">
        <f t="shared" si="133"/>
        <v/>
      </c>
      <c r="AC393" s="10" t="str">
        <f t="shared" si="139"/>
        <v/>
      </c>
      <c r="AD393" s="10" t="str">
        <f t="shared" si="134"/>
        <v/>
      </c>
      <c r="AE393" s="10" t="str">
        <f t="shared" si="135"/>
        <v/>
      </c>
      <c r="AF393" s="10" t="str">
        <f t="shared" si="140"/>
        <v/>
      </c>
      <c r="AG393" s="10" t="str">
        <f t="shared" si="141"/>
        <v/>
      </c>
      <c r="AH393" s="10" t="str">
        <f t="shared" si="142"/>
        <v/>
      </c>
      <c r="AI393" s="10" t="str">
        <f t="shared" si="136"/>
        <v/>
      </c>
      <c r="AJ393" s="10" t="str">
        <f t="shared" si="143"/>
        <v/>
      </c>
    </row>
    <row r="394" spans="1:36" ht="22.5" customHeight="1" x14ac:dyDescent="0.2">
      <c r="A394" s="94">
        <v>385</v>
      </c>
      <c r="B394" s="114"/>
      <c r="C394" s="101"/>
      <c r="D394" s="101"/>
      <c r="E394" s="102"/>
      <c r="F394" s="80"/>
      <c r="G394" s="81"/>
      <c r="H394" s="81"/>
      <c r="I394" s="81"/>
      <c r="J394" s="80"/>
      <c r="K394" s="81"/>
      <c r="L394" s="3"/>
      <c r="M394" s="10" t="str">
        <f t="shared" si="137"/>
        <v/>
      </c>
      <c r="N394" s="10" t="str">
        <f t="shared" si="138"/>
        <v/>
      </c>
      <c r="O394" s="10" t="str">
        <f t="shared" ref="O394:O457" si="144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94" s="10" t="str">
        <f t="shared" ref="P394:P457" si="145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94" s="10" t="str">
        <f t="shared" ref="Q394:Q457" si="146">IF(AND(VLOOKUP(ROW()-9,A:K,8,0) &lt;&gt; "2500",VLOOKUP(ROW()-9,A:K,8,0) &lt;&gt;"4050"),"",IF($Q$8=TRUE,"","The sum of GL 2500 must equal the sum of GL 4050. "))</f>
        <v/>
      </c>
      <c r="R394" s="1" t="str">
        <f t="shared" ref="R394:R457" si="147">IF(AND(VLOOKUP(ROW()-9,A:K,8,0) &lt;&gt; "2170",VLOOKUP(ROW()-9,A:K,8,0) &lt;&gt;"5370"),"",IF($R$8=TRUE,"","The sum of GL 2170 must equal the sum of GL 5370. "))</f>
        <v/>
      </c>
      <c r="S394" s="1" t="str">
        <f t="shared" ref="S394:S457" si="148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94" s="1" t="str">
        <f t="shared" ref="T394:T457" si="149">IF(OR(VLOOKUP(ROW()-9,A:K,8,0)="3400",VLOOKUP(ROW()-9,A:K,8,0)="3500"),"GL 3400 and 3500 are not allowed. Must use lowest level. ","")</f>
        <v/>
      </c>
      <c r="U394" s="1" t="str">
        <f t="shared" ref="U394:U457" si="150">IF(AND(VLOOKUP(ROW()-9,A:K,8,0)="2125",VLOOKUP(ROW()-9,A:K,10,0)&gt;0),"GL 2125 must equal 0. ","")</f>
        <v/>
      </c>
      <c r="V394" t="str">
        <f t="shared" ref="V394:V457" si="151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94" s="10" t="str">
        <f t="shared" ref="W394:W457" si="152">IF(AND(OR(VLOOKUP(ROW()-9,A:K,8,0)="1390",VLOOKUP(ROW()-9,A:K,8,0)="1600"),VLOOKUP(ROW()-9,A:K,11,0)="D"),"GL " &amp; VLOOKUP(ROW()-9,A:K,8,0) &amp; " must be a credit value. ","")</f>
        <v/>
      </c>
      <c r="X394" s="10" t="str">
        <f t="shared" ref="X394:X457" si="153">IF(VLOOKUP(ROW()-9,A:K,10,0)&lt;0,"Amount must be a positive value. ","")</f>
        <v/>
      </c>
      <c r="Y394" s="10" t="str">
        <f t="shared" ref="Y394:Y457" si="154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94" s="10" t="str">
        <f t="shared" ref="Z394:Z457" si="155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394" s="10" t="str">
        <f t="shared" ref="AA394:AA457" si="156">IF(ISERROR(ROUND(VLOOKUP(ROW()-9,A:K,10,0),2)=VLOOKUP(ROW()-9,A:K,10,0)),"",IF(ROUND(VLOOKUP(ROW()-9,A:K,10,0),2)=VLOOKUP(ROW()-9,A:K,10,0),"","Decimal place is larger than 2 digits. "))</f>
        <v/>
      </c>
      <c r="AB394" s="10" t="str">
        <f t="shared" ref="AB394:AB457" si="157">IF(VLOOKUP(ROW()-9,A:K,10,0) = "","", IF(ISNUMBER(VLOOKUP(ROW()-9,A:K,10,0))=TRUE,"","Amount must be a numeric value. "))</f>
        <v/>
      </c>
      <c r="AC394" s="10" t="str">
        <f t="shared" si="139"/>
        <v/>
      </c>
      <c r="AD394" s="10" t="str">
        <f t="shared" ref="AD394:AD457" si="158">IF(OR(AND(VLOOKUP(ROW()-9,A:K,10,0)&gt;0,VLOOKUP(ROW()-9,A:K,11,0)=""),AND(VLOOKUP(ROW()-9,A:K,6,0)&gt;0,VLOOKUP(ROW()-9,A:K,7,0)="")),"For every amount or encumbrance, the D/C column must have a D or C. ", "")</f>
        <v/>
      </c>
      <c r="AE394" s="10" t="str">
        <f t="shared" ref="AE394:AE457" si="159">IF(OR(VLOOKUP(ROW()-9,A:K,8,0) &amp; VLOOKUP(ROW()-9,A:K,9,0)="17300512",VLOOKUP(ROW()-9,A:K,8,0) &amp; VLOOKUP(ROW()-9,A:K,9,0)="17300666"),"GL 1730.0512 and 1730.0666 must not be on report 1. ","")</f>
        <v/>
      </c>
      <c r="AF394" s="10" t="str">
        <f t="shared" si="140"/>
        <v/>
      </c>
      <c r="AG394" s="10" t="str">
        <f t="shared" si="141"/>
        <v/>
      </c>
      <c r="AH394" s="10" t="str">
        <f t="shared" si="142"/>
        <v/>
      </c>
      <c r="AI394" s="10" t="str">
        <f t="shared" ref="AI394:AI457" si="160">IF(AND(OR(VLOOKUP(ROW()-9,A:K,8,0)="1410",VLOOKUP(ROW()-9,A:K,8,0)="3114"),VLOOKUP(ROW()-9,A:K,10,0)&gt;0),IF(VLOOKUP(ROW()-9,A:K,9,0)=$F$5,"Subsidiary must be another fund number.  ",""),"")</f>
        <v/>
      </c>
      <c r="AJ394" s="10" t="str">
        <f t="shared" si="143"/>
        <v/>
      </c>
    </row>
    <row r="395" spans="1:36" ht="22.5" customHeight="1" x14ac:dyDescent="0.2">
      <c r="A395" s="94">
        <v>386</v>
      </c>
      <c r="B395" s="114"/>
      <c r="C395" s="101"/>
      <c r="D395" s="101"/>
      <c r="E395" s="102"/>
      <c r="F395" s="80"/>
      <c r="G395" s="81"/>
      <c r="H395" s="81"/>
      <c r="I395" s="81"/>
      <c r="J395" s="80"/>
      <c r="K395" s="81"/>
      <c r="L395" s="3"/>
      <c r="M395" s="10" t="str">
        <f t="shared" ref="M395:M458" si="161">IF(ISERROR(N395),"",N395)&amp; IF(ISERROR(O395),"",O395)&amp; IF(ISERROR(P395),"",P395)&amp; IF(ISERROR(Q395),"",Q395)&amp; IF(ISERROR(R395),"",R395)&amp; IF(ISERROR(S395),"",S395)&amp; IF(ISERROR(T395),"",T395)&amp; IF(ISERROR(U395),"",U395)&amp;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IF(ISERROR(AG395),"",AG395)&amp; IF(ISERROR(AH395),"",AH395)&amp; IF(ISERROR(AI395),"",AI395)&amp; IF(ISERROR(AJ395),"",AJ395)</f>
        <v/>
      </c>
      <c r="N395" s="10" t="str">
        <f t="shared" ref="N395:N458" si="162">IF(AND(VLOOKUP(ROW()-9,A:K,8,0) &lt;&gt; "1749",VLOOKUP(ROW()-9,A:K,8,0) &lt;&gt;"1750",VLOOKUP(ROW()-9,A:K,8,0) &amp;VLOOKUP(ROW()-9,A:K,9,0)&lt;&gt;"5330"),"",IF($N$8=TRUE,"","GL 1749/1750 must have an offset account GL 5330. "))</f>
        <v/>
      </c>
      <c r="O395" s="10" t="str">
        <f t="shared" si="144"/>
        <v/>
      </c>
      <c r="P395" s="10" t="str">
        <f t="shared" si="145"/>
        <v/>
      </c>
      <c r="Q395" s="10" t="str">
        <f t="shared" si="146"/>
        <v/>
      </c>
      <c r="R395" s="1" t="str">
        <f t="shared" si="147"/>
        <v/>
      </c>
      <c r="S395" s="1" t="str">
        <f t="shared" si="148"/>
        <v/>
      </c>
      <c r="T395" s="1" t="str">
        <f t="shared" si="149"/>
        <v/>
      </c>
      <c r="U395" s="1" t="str">
        <f t="shared" si="150"/>
        <v/>
      </c>
      <c r="V395" t="str">
        <f t="shared" si="151"/>
        <v/>
      </c>
      <c r="W395" s="10" t="str">
        <f t="shared" si="152"/>
        <v/>
      </c>
      <c r="X395" s="10" t="str">
        <f t="shared" si="153"/>
        <v/>
      </c>
      <c r="Y395" s="10" t="str">
        <f t="shared" si="154"/>
        <v/>
      </c>
      <c r="Z395" s="10" t="str">
        <f t="shared" si="155"/>
        <v/>
      </c>
      <c r="AA395" s="10" t="str">
        <f t="shared" si="156"/>
        <v/>
      </c>
      <c r="AB395" s="10" t="str">
        <f t="shared" si="157"/>
        <v/>
      </c>
      <c r="AC395" s="10" t="str">
        <f t="shared" ref="AC395:AC458" si="163">IF(AND(VLOOKUP(ROW()-9,A:K,10,0)="",VLOOKUP(ROW()-9,A:K,6,0)=""),"",IF(VLOOKUP(ROW()-9,A:K,10,0)&gt;=VLOOKUP(ROW()-9,A:K,6,0),"","Encumbrance amount must be equal to or less than the accrual amount. "))</f>
        <v/>
      </c>
      <c r="AD395" s="10" t="str">
        <f t="shared" si="158"/>
        <v/>
      </c>
      <c r="AE395" s="10" t="str">
        <f t="shared" si="159"/>
        <v/>
      </c>
      <c r="AF395" s="10" t="str">
        <f t="shared" ref="AF395:AF458" si="16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95" s="10" t="str">
        <f t="shared" ref="AG395:AG458" si="16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95" s="10" t="str">
        <f t="shared" ref="AH395:AH458" si="16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95" s="10" t="str">
        <f t="shared" si="160"/>
        <v/>
      </c>
      <c r="AJ395" s="10" t="str">
        <f t="shared" ref="AJ395:AJ458" si="167">IF(AND(OR(VLOOKUP(ROW()-9,A:K,8,0)="1420",VLOOKUP(ROW()-9,A:K,8,0)="3115"),VLOOKUP(ROW()-9,A:K,10,0)&gt;0),IF(VLOOKUP(ROW()-9,A:K,9,0)=$F$5,"Subsidiary must be agency number. ",""),"")</f>
        <v/>
      </c>
    </row>
    <row r="396" spans="1:36" ht="22.5" customHeight="1" x14ac:dyDescent="0.2">
      <c r="A396" s="94">
        <v>387</v>
      </c>
      <c r="B396" s="114"/>
      <c r="C396" s="101"/>
      <c r="D396" s="101"/>
      <c r="E396" s="102"/>
      <c r="F396" s="80"/>
      <c r="G396" s="81"/>
      <c r="H396" s="81"/>
      <c r="I396" s="81"/>
      <c r="J396" s="80"/>
      <c r="K396" s="81"/>
      <c r="L396" s="3"/>
      <c r="M396" s="10" t="str">
        <f t="shared" si="161"/>
        <v/>
      </c>
      <c r="N396" s="10" t="str">
        <f t="shared" si="162"/>
        <v/>
      </c>
      <c r="O396" s="10" t="str">
        <f t="shared" si="144"/>
        <v/>
      </c>
      <c r="P396" s="10" t="str">
        <f t="shared" si="145"/>
        <v/>
      </c>
      <c r="Q396" s="10" t="str">
        <f t="shared" si="146"/>
        <v/>
      </c>
      <c r="R396" s="1" t="str">
        <f t="shared" si="147"/>
        <v/>
      </c>
      <c r="S396" s="1" t="str">
        <f t="shared" si="148"/>
        <v/>
      </c>
      <c r="T396" s="1" t="str">
        <f t="shared" si="149"/>
        <v/>
      </c>
      <c r="U396" s="1" t="str">
        <f t="shared" si="150"/>
        <v/>
      </c>
      <c r="V396" t="str">
        <f t="shared" si="151"/>
        <v/>
      </c>
      <c r="W396" s="10" t="str">
        <f t="shared" si="152"/>
        <v/>
      </c>
      <c r="X396" s="10" t="str">
        <f t="shared" si="153"/>
        <v/>
      </c>
      <c r="Y396" s="10" t="str">
        <f t="shared" si="154"/>
        <v/>
      </c>
      <c r="Z396" s="10" t="str">
        <f t="shared" si="155"/>
        <v/>
      </c>
      <c r="AA396" s="10" t="str">
        <f t="shared" si="156"/>
        <v/>
      </c>
      <c r="AB396" s="10" t="str">
        <f t="shared" si="157"/>
        <v/>
      </c>
      <c r="AC396" s="10" t="str">
        <f t="shared" si="163"/>
        <v/>
      </c>
      <c r="AD396" s="10" t="str">
        <f t="shared" si="158"/>
        <v/>
      </c>
      <c r="AE396" s="10" t="str">
        <f t="shared" si="159"/>
        <v/>
      </c>
      <c r="AF396" s="10" t="str">
        <f t="shared" si="164"/>
        <v/>
      </c>
      <c r="AG396" s="10" t="str">
        <f t="shared" si="165"/>
        <v/>
      </c>
      <c r="AH396" s="10" t="str">
        <f t="shared" si="166"/>
        <v/>
      </c>
      <c r="AI396" s="10" t="str">
        <f t="shared" si="160"/>
        <v/>
      </c>
      <c r="AJ396" s="10" t="str">
        <f t="shared" si="167"/>
        <v/>
      </c>
    </row>
    <row r="397" spans="1:36" ht="22.5" customHeight="1" x14ac:dyDescent="0.2">
      <c r="A397" s="94">
        <v>388</v>
      </c>
      <c r="B397" s="114"/>
      <c r="C397" s="101"/>
      <c r="D397" s="101"/>
      <c r="E397" s="102"/>
      <c r="F397" s="80"/>
      <c r="G397" s="81"/>
      <c r="H397" s="81"/>
      <c r="I397" s="81"/>
      <c r="J397" s="80"/>
      <c r="K397" s="81"/>
      <c r="L397" s="3"/>
      <c r="M397" s="10" t="str">
        <f t="shared" si="161"/>
        <v/>
      </c>
      <c r="N397" s="10" t="str">
        <f t="shared" si="162"/>
        <v/>
      </c>
      <c r="O397" s="10" t="str">
        <f t="shared" si="144"/>
        <v/>
      </c>
      <c r="P397" s="10" t="str">
        <f t="shared" si="145"/>
        <v/>
      </c>
      <c r="Q397" s="10" t="str">
        <f t="shared" si="146"/>
        <v/>
      </c>
      <c r="R397" s="1" t="str">
        <f t="shared" si="147"/>
        <v/>
      </c>
      <c r="S397" s="1" t="str">
        <f t="shared" si="148"/>
        <v/>
      </c>
      <c r="T397" s="1" t="str">
        <f t="shared" si="149"/>
        <v/>
      </c>
      <c r="U397" s="1" t="str">
        <f t="shared" si="150"/>
        <v/>
      </c>
      <c r="V397" t="str">
        <f t="shared" si="151"/>
        <v/>
      </c>
      <c r="W397" s="10" t="str">
        <f t="shared" si="152"/>
        <v/>
      </c>
      <c r="X397" s="10" t="str">
        <f t="shared" si="153"/>
        <v/>
      </c>
      <c r="Y397" s="10" t="str">
        <f t="shared" si="154"/>
        <v/>
      </c>
      <c r="Z397" s="10" t="str">
        <f t="shared" si="155"/>
        <v/>
      </c>
      <c r="AA397" s="10" t="str">
        <f t="shared" si="156"/>
        <v/>
      </c>
      <c r="AB397" s="10" t="str">
        <f t="shared" si="157"/>
        <v/>
      </c>
      <c r="AC397" s="10" t="str">
        <f t="shared" si="163"/>
        <v/>
      </c>
      <c r="AD397" s="10" t="str">
        <f t="shared" si="158"/>
        <v/>
      </c>
      <c r="AE397" s="10" t="str">
        <f t="shared" si="159"/>
        <v/>
      </c>
      <c r="AF397" s="10" t="str">
        <f t="shared" si="164"/>
        <v/>
      </c>
      <c r="AG397" s="10" t="str">
        <f t="shared" si="165"/>
        <v/>
      </c>
      <c r="AH397" s="10" t="str">
        <f t="shared" si="166"/>
        <v/>
      </c>
      <c r="AI397" s="10" t="str">
        <f t="shared" si="160"/>
        <v/>
      </c>
      <c r="AJ397" s="10" t="str">
        <f t="shared" si="167"/>
        <v/>
      </c>
    </row>
    <row r="398" spans="1:36" ht="22.5" customHeight="1" x14ac:dyDescent="0.2">
      <c r="A398" s="94">
        <v>389</v>
      </c>
      <c r="B398" s="114"/>
      <c r="C398" s="101"/>
      <c r="D398" s="101"/>
      <c r="E398" s="102"/>
      <c r="F398" s="80"/>
      <c r="G398" s="81"/>
      <c r="H398" s="81"/>
      <c r="I398" s="81"/>
      <c r="J398" s="80"/>
      <c r="K398" s="81"/>
      <c r="L398" s="3"/>
      <c r="M398" s="10" t="str">
        <f t="shared" si="161"/>
        <v/>
      </c>
      <c r="N398" s="10" t="str">
        <f t="shared" si="162"/>
        <v/>
      </c>
      <c r="O398" s="10" t="str">
        <f t="shared" si="144"/>
        <v/>
      </c>
      <c r="P398" s="10" t="str">
        <f t="shared" si="145"/>
        <v/>
      </c>
      <c r="Q398" s="10" t="str">
        <f t="shared" si="146"/>
        <v/>
      </c>
      <c r="R398" s="1" t="str">
        <f t="shared" si="147"/>
        <v/>
      </c>
      <c r="S398" s="1" t="str">
        <f t="shared" si="148"/>
        <v/>
      </c>
      <c r="T398" s="1" t="str">
        <f t="shared" si="149"/>
        <v/>
      </c>
      <c r="U398" s="1" t="str">
        <f t="shared" si="150"/>
        <v/>
      </c>
      <c r="V398" t="str">
        <f t="shared" si="151"/>
        <v/>
      </c>
      <c r="W398" s="10" t="str">
        <f t="shared" si="152"/>
        <v/>
      </c>
      <c r="X398" s="10" t="str">
        <f t="shared" si="153"/>
        <v/>
      </c>
      <c r="Y398" s="10" t="str">
        <f t="shared" si="154"/>
        <v/>
      </c>
      <c r="Z398" s="10" t="str">
        <f t="shared" si="155"/>
        <v/>
      </c>
      <c r="AA398" s="10" t="str">
        <f t="shared" si="156"/>
        <v/>
      </c>
      <c r="AB398" s="10" t="str">
        <f t="shared" si="157"/>
        <v/>
      </c>
      <c r="AC398" s="10" t="str">
        <f t="shared" si="163"/>
        <v/>
      </c>
      <c r="AD398" s="10" t="str">
        <f t="shared" si="158"/>
        <v/>
      </c>
      <c r="AE398" s="10" t="str">
        <f t="shared" si="159"/>
        <v/>
      </c>
      <c r="AF398" s="10" t="str">
        <f t="shared" si="164"/>
        <v/>
      </c>
      <c r="AG398" s="10" t="str">
        <f t="shared" si="165"/>
        <v/>
      </c>
      <c r="AH398" s="10" t="str">
        <f t="shared" si="166"/>
        <v/>
      </c>
      <c r="AI398" s="10" t="str">
        <f t="shared" si="160"/>
        <v/>
      </c>
      <c r="AJ398" s="10" t="str">
        <f t="shared" si="167"/>
        <v/>
      </c>
    </row>
    <row r="399" spans="1:36" ht="22.5" customHeight="1" x14ac:dyDescent="0.2">
      <c r="A399" s="94">
        <v>390</v>
      </c>
      <c r="B399" s="114"/>
      <c r="C399" s="101"/>
      <c r="D399" s="101"/>
      <c r="E399" s="102"/>
      <c r="F399" s="80"/>
      <c r="G399" s="81"/>
      <c r="H399" s="81"/>
      <c r="I399" s="81"/>
      <c r="J399" s="80"/>
      <c r="K399" s="81"/>
      <c r="L399" s="3"/>
      <c r="M399" s="10" t="str">
        <f t="shared" si="161"/>
        <v/>
      </c>
      <c r="N399" s="10" t="str">
        <f t="shared" si="162"/>
        <v/>
      </c>
      <c r="O399" s="10" t="str">
        <f t="shared" si="144"/>
        <v/>
      </c>
      <c r="P399" s="10" t="str">
        <f t="shared" si="145"/>
        <v/>
      </c>
      <c r="Q399" s="10" t="str">
        <f t="shared" si="146"/>
        <v/>
      </c>
      <c r="R399" s="1" t="str">
        <f t="shared" si="147"/>
        <v/>
      </c>
      <c r="S399" s="1" t="str">
        <f t="shared" si="148"/>
        <v/>
      </c>
      <c r="T399" s="1" t="str">
        <f t="shared" si="149"/>
        <v/>
      </c>
      <c r="U399" s="1" t="str">
        <f t="shared" si="150"/>
        <v/>
      </c>
      <c r="V399" t="str">
        <f t="shared" si="151"/>
        <v/>
      </c>
      <c r="W399" s="10" t="str">
        <f t="shared" si="152"/>
        <v/>
      </c>
      <c r="X399" s="10" t="str">
        <f t="shared" si="153"/>
        <v/>
      </c>
      <c r="Y399" s="10" t="str">
        <f t="shared" si="154"/>
        <v/>
      </c>
      <c r="Z399" s="10" t="str">
        <f t="shared" si="155"/>
        <v/>
      </c>
      <c r="AA399" s="10" t="str">
        <f t="shared" si="156"/>
        <v/>
      </c>
      <c r="AB399" s="10" t="str">
        <f t="shared" si="157"/>
        <v/>
      </c>
      <c r="AC399" s="10" t="str">
        <f t="shared" si="163"/>
        <v/>
      </c>
      <c r="AD399" s="10" t="str">
        <f t="shared" si="158"/>
        <v/>
      </c>
      <c r="AE399" s="10" t="str">
        <f t="shared" si="159"/>
        <v/>
      </c>
      <c r="AF399" s="10" t="str">
        <f t="shared" si="164"/>
        <v/>
      </c>
      <c r="AG399" s="10" t="str">
        <f t="shared" si="165"/>
        <v/>
      </c>
      <c r="AH399" s="10" t="str">
        <f t="shared" si="166"/>
        <v/>
      </c>
      <c r="AI399" s="10" t="str">
        <f t="shared" si="160"/>
        <v/>
      </c>
      <c r="AJ399" s="10" t="str">
        <f t="shared" si="167"/>
        <v/>
      </c>
    </row>
    <row r="400" spans="1:36" ht="22.5" customHeight="1" x14ac:dyDescent="0.2">
      <c r="A400" s="94">
        <v>391</v>
      </c>
      <c r="B400" s="114"/>
      <c r="C400" s="101"/>
      <c r="D400" s="101"/>
      <c r="E400" s="102"/>
      <c r="F400" s="80"/>
      <c r="G400" s="81"/>
      <c r="H400" s="81"/>
      <c r="I400" s="81"/>
      <c r="J400" s="80"/>
      <c r="K400" s="81"/>
      <c r="L400" s="3"/>
      <c r="M400" s="10" t="str">
        <f t="shared" si="161"/>
        <v/>
      </c>
      <c r="N400" s="10" t="str">
        <f t="shared" si="162"/>
        <v/>
      </c>
      <c r="O400" s="10" t="str">
        <f t="shared" si="144"/>
        <v/>
      </c>
      <c r="P400" s="10" t="str">
        <f t="shared" si="145"/>
        <v/>
      </c>
      <c r="Q400" s="10" t="str">
        <f t="shared" si="146"/>
        <v/>
      </c>
      <c r="R400" s="1" t="str">
        <f t="shared" si="147"/>
        <v/>
      </c>
      <c r="S400" s="1" t="str">
        <f t="shared" si="148"/>
        <v/>
      </c>
      <c r="T400" s="1" t="str">
        <f t="shared" si="149"/>
        <v/>
      </c>
      <c r="U400" s="1" t="str">
        <f t="shared" si="150"/>
        <v/>
      </c>
      <c r="V400" t="str">
        <f t="shared" si="151"/>
        <v/>
      </c>
      <c r="W400" s="10" t="str">
        <f t="shared" si="152"/>
        <v/>
      </c>
      <c r="X400" s="10" t="str">
        <f t="shared" si="153"/>
        <v/>
      </c>
      <c r="Y400" s="10" t="str">
        <f t="shared" si="154"/>
        <v/>
      </c>
      <c r="Z400" s="10" t="str">
        <f t="shared" si="155"/>
        <v/>
      </c>
      <c r="AA400" s="10" t="str">
        <f t="shared" si="156"/>
        <v/>
      </c>
      <c r="AB400" s="10" t="str">
        <f t="shared" si="157"/>
        <v/>
      </c>
      <c r="AC400" s="10" t="str">
        <f t="shared" si="163"/>
        <v/>
      </c>
      <c r="AD400" s="10" t="str">
        <f t="shared" si="158"/>
        <v/>
      </c>
      <c r="AE400" s="10" t="str">
        <f t="shared" si="159"/>
        <v/>
      </c>
      <c r="AF400" s="10" t="str">
        <f t="shared" si="164"/>
        <v/>
      </c>
      <c r="AG400" s="10" t="str">
        <f t="shared" si="165"/>
        <v/>
      </c>
      <c r="AH400" s="10" t="str">
        <f t="shared" si="166"/>
        <v/>
      </c>
      <c r="AI400" s="10" t="str">
        <f t="shared" si="160"/>
        <v/>
      </c>
      <c r="AJ400" s="10" t="str">
        <f t="shared" si="167"/>
        <v/>
      </c>
    </row>
    <row r="401" spans="1:36" ht="22.5" customHeight="1" x14ac:dyDescent="0.2">
      <c r="A401" s="94">
        <v>392</v>
      </c>
      <c r="B401" s="114"/>
      <c r="C401" s="101"/>
      <c r="D401" s="101"/>
      <c r="E401" s="102"/>
      <c r="F401" s="80"/>
      <c r="G401" s="81"/>
      <c r="H401" s="81"/>
      <c r="I401" s="81"/>
      <c r="J401" s="80"/>
      <c r="K401" s="81"/>
      <c r="L401" s="3"/>
      <c r="M401" s="10" t="str">
        <f t="shared" si="161"/>
        <v/>
      </c>
      <c r="N401" s="10" t="str">
        <f t="shared" si="162"/>
        <v/>
      </c>
      <c r="O401" s="10" t="str">
        <f t="shared" si="144"/>
        <v/>
      </c>
      <c r="P401" s="10" t="str">
        <f t="shared" si="145"/>
        <v/>
      </c>
      <c r="Q401" s="10" t="str">
        <f t="shared" si="146"/>
        <v/>
      </c>
      <c r="R401" s="1" t="str">
        <f t="shared" si="147"/>
        <v/>
      </c>
      <c r="S401" s="1" t="str">
        <f t="shared" si="148"/>
        <v/>
      </c>
      <c r="T401" s="1" t="str">
        <f t="shared" si="149"/>
        <v/>
      </c>
      <c r="U401" s="1" t="str">
        <f t="shared" si="150"/>
        <v/>
      </c>
      <c r="V401" t="str">
        <f t="shared" si="151"/>
        <v/>
      </c>
      <c r="W401" s="10" t="str">
        <f t="shared" si="152"/>
        <v/>
      </c>
      <c r="X401" s="10" t="str">
        <f t="shared" si="153"/>
        <v/>
      </c>
      <c r="Y401" s="10" t="str">
        <f t="shared" si="154"/>
        <v/>
      </c>
      <c r="Z401" s="10" t="str">
        <f t="shared" si="155"/>
        <v/>
      </c>
      <c r="AA401" s="10" t="str">
        <f t="shared" si="156"/>
        <v/>
      </c>
      <c r="AB401" s="10" t="str">
        <f t="shared" si="157"/>
        <v/>
      </c>
      <c r="AC401" s="10" t="str">
        <f t="shared" si="163"/>
        <v/>
      </c>
      <c r="AD401" s="10" t="str">
        <f t="shared" si="158"/>
        <v/>
      </c>
      <c r="AE401" s="10" t="str">
        <f t="shared" si="159"/>
        <v/>
      </c>
      <c r="AF401" s="10" t="str">
        <f t="shared" si="164"/>
        <v/>
      </c>
      <c r="AG401" s="10" t="str">
        <f t="shared" si="165"/>
        <v/>
      </c>
      <c r="AH401" s="10" t="str">
        <f t="shared" si="166"/>
        <v/>
      </c>
      <c r="AI401" s="10" t="str">
        <f t="shared" si="160"/>
        <v/>
      </c>
      <c r="AJ401" s="10" t="str">
        <f t="shared" si="167"/>
        <v/>
      </c>
    </row>
    <row r="402" spans="1:36" ht="22.5" customHeight="1" x14ac:dyDescent="0.2">
      <c r="A402" s="94">
        <v>393</v>
      </c>
      <c r="B402" s="114"/>
      <c r="C402" s="101"/>
      <c r="D402" s="101"/>
      <c r="E402" s="102"/>
      <c r="F402" s="80"/>
      <c r="G402" s="81"/>
      <c r="H402" s="81"/>
      <c r="I402" s="81"/>
      <c r="J402" s="80"/>
      <c r="K402" s="81"/>
      <c r="L402" s="3"/>
      <c r="M402" s="10" t="str">
        <f t="shared" si="161"/>
        <v/>
      </c>
      <c r="N402" s="10" t="str">
        <f t="shared" si="162"/>
        <v/>
      </c>
      <c r="O402" s="10" t="str">
        <f t="shared" si="144"/>
        <v/>
      </c>
      <c r="P402" s="10" t="str">
        <f t="shared" si="145"/>
        <v/>
      </c>
      <c r="Q402" s="10" t="str">
        <f t="shared" si="146"/>
        <v/>
      </c>
      <c r="R402" s="1" t="str">
        <f t="shared" si="147"/>
        <v/>
      </c>
      <c r="S402" s="1" t="str">
        <f t="shared" si="148"/>
        <v/>
      </c>
      <c r="T402" s="1" t="str">
        <f t="shared" si="149"/>
        <v/>
      </c>
      <c r="U402" s="1" t="str">
        <f t="shared" si="150"/>
        <v/>
      </c>
      <c r="V402" t="str">
        <f t="shared" si="151"/>
        <v/>
      </c>
      <c r="W402" s="10" t="str">
        <f t="shared" si="152"/>
        <v/>
      </c>
      <c r="X402" s="10" t="str">
        <f t="shared" si="153"/>
        <v/>
      </c>
      <c r="Y402" s="10" t="str">
        <f t="shared" si="154"/>
        <v/>
      </c>
      <c r="Z402" s="10" t="str">
        <f t="shared" si="155"/>
        <v/>
      </c>
      <c r="AA402" s="10" t="str">
        <f t="shared" si="156"/>
        <v/>
      </c>
      <c r="AB402" s="10" t="str">
        <f t="shared" si="157"/>
        <v/>
      </c>
      <c r="AC402" s="10" t="str">
        <f t="shared" si="163"/>
        <v/>
      </c>
      <c r="AD402" s="10" t="str">
        <f t="shared" si="158"/>
        <v/>
      </c>
      <c r="AE402" s="10" t="str">
        <f t="shared" si="159"/>
        <v/>
      </c>
      <c r="AF402" s="10" t="str">
        <f t="shared" si="164"/>
        <v/>
      </c>
      <c r="AG402" s="10" t="str">
        <f t="shared" si="165"/>
        <v/>
      </c>
      <c r="AH402" s="10" t="str">
        <f t="shared" si="166"/>
        <v/>
      </c>
      <c r="AI402" s="10" t="str">
        <f t="shared" si="160"/>
        <v/>
      </c>
      <c r="AJ402" s="10" t="str">
        <f t="shared" si="167"/>
        <v/>
      </c>
    </row>
    <row r="403" spans="1:36" ht="22.5" customHeight="1" x14ac:dyDescent="0.2">
      <c r="A403" s="94">
        <v>394</v>
      </c>
      <c r="B403" s="114"/>
      <c r="C403" s="101"/>
      <c r="D403" s="101"/>
      <c r="E403" s="102"/>
      <c r="F403" s="80"/>
      <c r="G403" s="81"/>
      <c r="H403" s="81"/>
      <c r="I403" s="81"/>
      <c r="J403" s="80"/>
      <c r="K403" s="81"/>
      <c r="L403" s="3"/>
      <c r="M403" s="10" t="str">
        <f t="shared" si="161"/>
        <v/>
      </c>
      <c r="N403" s="10" t="str">
        <f t="shared" si="162"/>
        <v/>
      </c>
      <c r="O403" s="10" t="str">
        <f t="shared" si="144"/>
        <v/>
      </c>
      <c r="P403" s="10" t="str">
        <f t="shared" si="145"/>
        <v/>
      </c>
      <c r="Q403" s="10" t="str">
        <f t="shared" si="146"/>
        <v/>
      </c>
      <c r="R403" s="1" t="str">
        <f t="shared" si="147"/>
        <v/>
      </c>
      <c r="S403" s="1" t="str">
        <f t="shared" si="148"/>
        <v/>
      </c>
      <c r="T403" s="1" t="str">
        <f t="shared" si="149"/>
        <v/>
      </c>
      <c r="U403" s="1" t="str">
        <f t="shared" si="150"/>
        <v/>
      </c>
      <c r="V403" t="str">
        <f t="shared" si="151"/>
        <v/>
      </c>
      <c r="W403" s="10" t="str">
        <f t="shared" si="152"/>
        <v/>
      </c>
      <c r="X403" s="10" t="str">
        <f t="shared" si="153"/>
        <v/>
      </c>
      <c r="Y403" s="10" t="str">
        <f t="shared" si="154"/>
        <v/>
      </c>
      <c r="Z403" s="10" t="str">
        <f t="shared" si="155"/>
        <v/>
      </c>
      <c r="AA403" s="10" t="str">
        <f t="shared" si="156"/>
        <v/>
      </c>
      <c r="AB403" s="10" t="str">
        <f t="shared" si="157"/>
        <v/>
      </c>
      <c r="AC403" s="10" t="str">
        <f t="shared" si="163"/>
        <v/>
      </c>
      <c r="AD403" s="10" t="str">
        <f t="shared" si="158"/>
        <v/>
      </c>
      <c r="AE403" s="10" t="str">
        <f t="shared" si="159"/>
        <v/>
      </c>
      <c r="AF403" s="10" t="str">
        <f t="shared" si="164"/>
        <v/>
      </c>
      <c r="AG403" s="10" t="str">
        <f t="shared" si="165"/>
        <v/>
      </c>
      <c r="AH403" s="10" t="str">
        <f t="shared" si="166"/>
        <v/>
      </c>
      <c r="AI403" s="10" t="str">
        <f t="shared" si="160"/>
        <v/>
      </c>
      <c r="AJ403" s="10" t="str">
        <f t="shared" si="167"/>
        <v/>
      </c>
    </row>
    <row r="404" spans="1:36" ht="22.5" customHeight="1" x14ac:dyDescent="0.2">
      <c r="A404" s="94">
        <v>395</v>
      </c>
      <c r="B404" s="114"/>
      <c r="C404" s="101"/>
      <c r="D404" s="101"/>
      <c r="E404" s="102"/>
      <c r="F404" s="80"/>
      <c r="G404" s="81"/>
      <c r="H404" s="81"/>
      <c r="I404" s="81"/>
      <c r="J404" s="80"/>
      <c r="K404" s="81"/>
      <c r="L404" s="3"/>
      <c r="M404" s="10" t="str">
        <f t="shared" si="161"/>
        <v/>
      </c>
      <c r="N404" s="10" t="str">
        <f t="shared" si="162"/>
        <v/>
      </c>
      <c r="O404" s="10" t="str">
        <f t="shared" si="144"/>
        <v/>
      </c>
      <c r="P404" s="10" t="str">
        <f t="shared" si="145"/>
        <v/>
      </c>
      <c r="Q404" s="10" t="str">
        <f t="shared" si="146"/>
        <v/>
      </c>
      <c r="R404" s="1" t="str">
        <f t="shared" si="147"/>
        <v/>
      </c>
      <c r="S404" s="1" t="str">
        <f t="shared" si="148"/>
        <v/>
      </c>
      <c r="T404" s="1" t="str">
        <f t="shared" si="149"/>
        <v/>
      </c>
      <c r="U404" s="1" t="str">
        <f t="shared" si="150"/>
        <v/>
      </c>
      <c r="V404" t="str">
        <f t="shared" si="151"/>
        <v/>
      </c>
      <c r="W404" s="10" t="str">
        <f t="shared" si="152"/>
        <v/>
      </c>
      <c r="X404" s="10" t="str">
        <f t="shared" si="153"/>
        <v/>
      </c>
      <c r="Y404" s="10" t="str">
        <f t="shared" si="154"/>
        <v/>
      </c>
      <c r="Z404" s="10" t="str">
        <f t="shared" si="155"/>
        <v/>
      </c>
      <c r="AA404" s="10" t="str">
        <f t="shared" si="156"/>
        <v/>
      </c>
      <c r="AB404" s="10" t="str">
        <f t="shared" si="157"/>
        <v/>
      </c>
      <c r="AC404" s="10" t="str">
        <f t="shared" si="163"/>
        <v/>
      </c>
      <c r="AD404" s="10" t="str">
        <f t="shared" si="158"/>
        <v/>
      </c>
      <c r="AE404" s="10" t="str">
        <f t="shared" si="159"/>
        <v/>
      </c>
      <c r="AF404" s="10" t="str">
        <f t="shared" si="164"/>
        <v/>
      </c>
      <c r="AG404" s="10" t="str">
        <f t="shared" si="165"/>
        <v/>
      </c>
      <c r="AH404" s="10" t="str">
        <f t="shared" si="166"/>
        <v/>
      </c>
      <c r="AI404" s="10" t="str">
        <f t="shared" si="160"/>
        <v/>
      </c>
      <c r="AJ404" s="10" t="str">
        <f t="shared" si="167"/>
        <v/>
      </c>
    </row>
    <row r="405" spans="1:36" ht="22.5" customHeight="1" x14ac:dyDescent="0.2">
      <c r="A405" s="94">
        <v>396</v>
      </c>
      <c r="B405" s="114"/>
      <c r="C405" s="101"/>
      <c r="D405" s="101"/>
      <c r="E405" s="102"/>
      <c r="F405" s="80"/>
      <c r="G405" s="81"/>
      <c r="H405" s="81"/>
      <c r="I405" s="81"/>
      <c r="J405" s="80"/>
      <c r="K405" s="81"/>
      <c r="L405" s="3"/>
      <c r="M405" s="10" t="str">
        <f t="shared" si="161"/>
        <v/>
      </c>
      <c r="N405" s="10" t="str">
        <f t="shared" si="162"/>
        <v/>
      </c>
      <c r="O405" s="10" t="str">
        <f t="shared" si="144"/>
        <v/>
      </c>
      <c r="P405" s="10" t="str">
        <f t="shared" si="145"/>
        <v/>
      </c>
      <c r="Q405" s="10" t="str">
        <f t="shared" si="146"/>
        <v/>
      </c>
      <c r="R405" s="1" t="str">
        <f t="shared" si="147"/>
        <v/>
      </c>
      <c r="S405" s="1" t="str">
        <f t="shared" si="148"/>
        <v/>
      </c>
      <c r="T405" s="1" t="str">
        <f t="shared" si="149"/>
        <v/>
      </c>
      <c r="U405" s="1" t="str">
        <f t="shared" si="150"/>
        <v/>
      </c>
      <c r="V405" t="str">
        <f t="shared" si="151"/>
        <v/>
      </c>
      <c r="W405" s="10" t="str">
        <f t="shared" si="152"/>
        <v/>
      </c>
      <c r="X405" s="10" t="str">
        <f t="shared" si="153"/>
        <v/>
      </c>
      <c r="Y405" s="10" t="str">
        <f t="shared" si="154"/>
        <v/>
      </c>
      <c r="Z405" s="10" t="str">
        <f t="shared" si="155"/>
        <v/>
      </c>
      <c r="AA405" s="10" t="str">
        <f t="shared" si="156"/>
        <v/>
      </c>
      <c r="AB405" s="10" t="str">
        <f t="shared" si="157"/>
        <v/>
      </c>
      <c r="AC405" s="10" t="str">
        <f t="shared" si="163"/>
        <v/>
      </c>
      <c r="AD405" s="10" t="str">
        <f t="shared" si="158"/>
        <v/>
      </c>
      <c r="AE405" s="10" t="str">
        <f t="shared" si="159"/>
        <v/>
      </c>
      <c r="AF405" s="10" t="str">
        <f t="shared" si="164"/>
        <v/>
      </c>
      <c r="AG405" s="10" t="str">
        <f t="shared" si="165"/>
        <v/>
      </c>
      <c r="AH405" s="10" t="str">
        <f t="shared" si="166"/>
        <v/>
      </c>
      <c r="AI405" s="10" t="str">
        <f t="shared" si="160"/>
        <v/>
      </c>
      <c r="AJ405" s="10" t="str">
        <f t="shared" si="167"/>
        <v/>
      </c>
    </row>
    <row r="406" spans="1:36" ht="22.5" customHeight="1" x14ac:dyDescent="0.2">
      <c r="A406" s="94">
        <v>397</v>
      </c>
      <c r="B406" s="114"/>
      <c r="C406" s="101"/>
      <c r="D406" s="101"/>
      <c r="E406" s="102"/>
      <c r="F406" s="80"/>
      <c r="G406" s="81"/>
      <c r="H406" s="81"/>
      <c r="I406" s="81"/>
      <c r="J406" s="80"/>
      <c r="K406" s="81"/>
      <c r="L406" s="3"/>
      <c r="M406" s="10" t="str">
        <f t="shared" si="161"/>
        <v/>
      </c>
      <c r="N406" s="10" t="str">
        <f t="shared" si="162"/>
        <v/>
      </c>
      <c r="O406" s="10" t="str">
        <f t="shared" si="144"/>
        <v/>
      </c>
      <c r="P406" s="10" t="str">
        <f t="shared" si="145"/>
        <v/>
      </c>
      <c r="Q406" s="10" t="str">
        <f t="shared" si="146"/>
        <v/>
      </c>
      <c r="R406" s="1" t="str">
        <f t="shared" si="147"/>
        <v/>
      </c>
      <c r="S406" s="1" t="str">
        <f t="shared" si="148"/>
        <v/>
      </c>
      <c r="T406" s="1" t="str">
        <f t="shared" si="149"/>
        <v/>
      </c>
      <c r="U406" s="1" t="str">
        <f t="shared" si="150"/>
        <v/>
      </c>
      <c r="V406" t="str">
        <f t="shared" si="151"/>
        <v/>
      </c>
      <c r="W406" s="10" t="str">
        <f t="shared" si="152"/>
        <v/>
      </c>
      <c r="X406" s="10" t="str">
        <f t="shared" si="153"/>
        <v/>
      </c>
      <c r="Y406" s="10" t="str">
        <f t="shared" si="154"/>
        <v/>
      </c>
      <c r="Z406" s="10" t="str">
        <f t="shared" si="155"/>
        <v/>
      </c>
      <c r="AA406" s="10" t="str">
        <f t="shared" si="156"/>
        <v/>
      </c>
      <c r="AB406" s="10" t="str">
        <f t="shared" si="157"/>
        <v/>
      </c>
      <c r="AC406" s="10" t="str">
        <f t="shared" si="163"/>
        <v/>
      </c>
      <c r="AD406" s="10" t="str">
        <f t="shared" si="158"/>
        <v/>
      </c>
      <c r="AE406" s="10" t="str">
        <f t="shared" si="159"/>
        <v/>
      </c>
      <c r="AF406" s="10" t="str">
        <f t="shared" si="164"/>
        <v/>
      </c>
      <c r="AG406" s="10" t="str">
        <f t="shared" si="165"/>
        <v/>
      </c>
      <c r="AH406" s="10" t="str">
        <f t="shared" si="166"/>
        <v/>
      </c>
      <c r="AI406" s="10" t="str">
        <f t="shared" si="160"/>
        <v/>
      </c>
      <c r="AJ406" s="10" t="str">
        <f t="shared" si="167"/>
        <v/>
      </c>
    </row>
    <row r="407" spans="1:36" ht="22.5" customHeight="1" x14ac:dyDescent="0.2">
      <c r="A407" s="94">
        <v>398</v>
      </c>
      <c r="B407" s="114"/>
      <c r="C407" s="101"/>
      <c r="D407" s="101"/>
      <c r="E407" s="102"/>
      <c r="F407" s="80"/>
      <c r="G407" s="81"/>
      <c r="H407" s="81"/>
      <c r="I407" s="81"/>
      <c r="J407" s="80"/>
      <c r="K407" s="81"/>
      <c r="L407" s="3"/>
      <c r="M407" s="10" t="str">
        <f t="shared" si="161"/>
        <v/>
      </c>
      <c r="N407" s="10" t="str">
        <f t="shared" si="162"/>
        <v/>
      </c>
      <c r="O407" s="10" t="str">
        <f t="shared" si="144"/>
        <v/>
      </c>
      <c r="P407" s="10" t="str">
        <f t="shared" si="145"/>
        <v/>
      </c>
      <c r="Q407" s="10" t="str">
        <f t="shared" si="146"/>
        <v/>
      </c>
      <c r="R407" s="1" t="str">
        <f t="shared" si="147"/>
        <v/>
      </c>
      <c r="S407" s="1" t="str">
        <f t="shared" si="148"/>
        <v/>
      </c>
      <c r="T407" s="1" t="str">
        <f t="shared" si="149"/>
        <v/>
      </c>
      <c r="U407" s="1" t="str">
        <f t="shared" si="150"/>
        <v/>
      </c>
      <c r="V407" t="str">
        <f t="shared" si="151"/>
        <v/>
      </c>
      <c r="W407" s="10" t="str">
        <f t="shared" si="152"/>
        <v/>
      </c>
      <c r="X407" s="10" t="str">
        <f t="shared" si="153"/>
        <v/>
      </c>
      <c r="Y407" s="10" t="str">
        <f t="shared" si="154"/>
        <v/>
      </c>
      <c r="Z407" s="10" t="str">
        <f t="shared" si="155"/>
        <v/>
      </c>
      <c r="AA407" s="10" t="str">
        <f t="shared" si="156"/>
        <v/>
      </c>
      <c r="AB407" s="10" t="str">
        <f t="shared" si="157"/>
        <v/>
      </c>
      <c r="AC407" s="10" t="str">
        <f t="shared" si="163"/>
        <v/>
      </c>
      <c r="AD407" s="10" t="str">
        <f t="shared" si="158"/>
        <v/>
      </c>
      <c r="AE407" s="10" t="str">
        <f t="shared" si="159"/>
        <v/>
      </c>
      <c r="AF407" s="10" t="str">
        <f t="shared" si="164"/>
        <v/>
      </c>
      <c r="AG407" s="10" t="str">
        <f t="shared" si="165"/>
        <v/>
      </c>
      <c r="AH407" s="10" t="str">
        <f t="shared" si="166"/>
        <v/>
      </c>
      <c r="AI407" s="10" t="str">
        <f t="shared" si="160"/>
        <v/>
      </c>
      <c r="AJ407" s="10" t="str">
        <f t="shared" si="167"/>
        <v/>
      </c>
    </row>
    <row r="408" spans="1:36" ht="22.5" customHeight="1" x14ac:dyDescent="0.2">
      <c r="A408" s="94">
        <v>399</v>
      </c>
      <c r="B408" s="114"/>
      <c r="C408" s="101"/>
      <c r="D408" s="101"/>
      <c r="E408" s="102"/>
      <c r="F408" s="80"/>
      <c r="G408" s="81"/>
      <c r="H408" s="81"/>
      <c r="I408" s="81"/>
      <c r="J408" s="80"/>
      <c r="K408" s="81"/>
      <c r="L408" s="3"/>
      <c r="M408" s="10" t="str">
        <f t="shared" si="161"/>
        <v/>
      </c>
      <c r="N408" s="10" t="str">
        <f t="shared" si="162"/>
        <v/>
      </c>
      <c r="O408" s="10" t="str">
        <f t="shared" si="144"/>
        <v/>
      </c>
      <c r="P408" s="10" t="str">
        <f t="shared" si="145"/>
        <v/>
      </c>
      <c r="Q408" s="10" t="str">
        <f t="shared" si="146"/>
        <v/>
      </c>
      <c r="R408" s="1" t="str">
        <f t="shared" si="147"/>
        <v/>
      </c>
      <c r="S408" s="1" t="str">
        <f t="shared" si="148"/>
        <v/>
      </c>
      <c r="T408" s="1" t="str">
        <f t="shared" si="149"/>
        <v/>
      </c>
      <c r="U408" s="1" t="str">
        <f t="shared" si="150"/>
        <v/>
      </c>
      <c r="V408" t="str">
        <f t="shared" si="151"/>
        <v/>
      </c>
      <c r="W408" s="10" t="str">
        <f t="shared" si="152"/>
        <v/>
      </c>
      <c r="X408" s="10" t="str">
        <f t="shared" si="153"/>
        <v/>
      </c>
      <c r="Y408" s="10" t="str">
        <f t="shared" si="154"/>
        <v/>
      </c>
      <c r="Z408" s="10" t="str">
        <f t="shared" si="155"/>
        <v/>
      </c>
      <c r="AA408" s="10" t="str">
        <f t="shared" si="156"/>
        <v/>
      </c>
      <c r="AB408" s="10" t="str">
        <f t="shared" si="157"/>
        <v/>
      </c>
      <c r="AC408" s="10" t="str">
        <f t="shared" si="163"/>
        <v/>
      </c>
      <c r="AD408" s="10" t="str">
        <f t="shared" si="158"/>
        <v/>
      </c>
      <c r="AE408" s="10" t="str">
        <f t="shared" si="159"/>
        <v/>
      </c>
      <c r="AF408" s="10" t="str">
        <f t="shared" si="164"/>
        <v/>
      </c>
      <c r="AG408" s="10" t="str">
        <f t="shared" si="165"/>
        <v/>
      </c>
      <c r="AH408" s="10" t="str">
        <f t="shared" si="166"/>
        <v/>
      </c>
      <c r="AI408" s="10" t="str">
        <f t="shared" si="160"/>
        <v/>
      </c>
      <c r="AJ408" s="10" t="str">
        <f t="shared" si="167"/>
        <v/>
      </c>
    </row>
    <row r="409" spans="1:36" ht="22.5" customHeight="1" x14ac:dyDescent="0.2">
      <c r="A409" s="94">
        <v>400</v>
      </c>
      <c r="B409" s="114"/>
      <c r="C409" s="101"/>
      <c r="D409" s="101"/>
      <c r="E409" s="102"/>
      <c r="F409" s="80"/>
      <c r="G409" s="81"/>
      <c r="H409" s="81"/>
      <c r="I409" s="81"/>
      <c r="J409" s="80"/>
      <c r="K409" s="81"/>
      <c r="L409" s="3"/>
      <c r="M409" s="10" t="str">
        <f t="shared" si="161"/>
        <v/>
      </c>
      <c r="N409" s="10" t="str">
        <f t="shared" si="162"/>
        <v/>
      </c>
      <c r="O409" s="10" t="str">
        <f t="shared" si="144"/>
        <v/>
      </c>
      <c r="P409" s="10" t="str">
        <f t="shared" si="145"/>
        <v/>
      </c>
      <c r="Q409" s="10" t="str">
        <f t="shared" si="146"/>
        <v/>
      </c>
      <c r="R409" s="1" t="str">
        <f t="shared" si="147"/>
        <v/>
      </c>
      <c r="S409" s="1" t="str">
        <f t="shared" si="148"/>
        <v/>
      </c>
      <c r="T409" s="1" t="str">
        <f t="shared" si="149"/>
        <v/>
      </c>
      <c r="U409" s="1" t="str">
        <f t="shared" si="150"/>
        <v/>
      </c>
      <c r="V409" t="str">
        <f t="shared" si="151"/>
        <v/>
      </c>
      <c r="W409" s="10" t="str">
        <f t="shared" si="152"/>
        <v/>
      </c>
      <c r="X409" s="10" t="str">
        <f t="shared" si="153"/>
        <v/>
      </c>
      <c r="Y409" s="10" t="str">
        <f t="shared" si="154"/>
        <v/>
      </c>
      <c r="Z409" s="10" t="str">
        <f t="shared" si="155"/>
        <v/>
      </c>
      <c r="AA409" s="10" t="str">
        <f t="shared" si="156"/>
        <v/>
      </c>
      <c r="AB409" s="10" t="str">
        <f t="shared" si="157"/>
        <v/>
      </c>
      <c r="AC409" s="10" t="str">
        <f t="shared" si="163"/>
        <v/>
      </c>
      <c r="AD409" s="10" t="str">
        <f t="shared" si="158"/>
        <v/>
      </c>
      <c r="AE409" s="10" t="str">
        <f t="shared" si="159"/>
        <v/>
      </c>
      <c r="AF409" s="10" t="str">
        <f t="shared" si="164"/>
        <v/>
      </c>
      <c r="AG409" s="10" t="str">
        <f t="shared" si="165"/>
        <v/>
      </c>
      <c r="AH409" s="10" t="str">
        <f t="shared" si="166"/>
        <v/>
      </c>
      <c r="AI409" s="10" t="str">
        <f t="shared" si="160"/>
        <v/>
      </c>
      <c r="AJ409" s="10" t="str">
        <f t="shared" si="167"/>
        <v/>
      </c>
    </row>
    <row r="410" spans="1:36" ht="22.5" customHeight="1" x14ac:dyDescent="0.2">
      <c r="A410" s="94">
        <v>401</v>
      </c>
      <c r="B410" s="114"/>
      <c r="C410" s="101"/>
      <c r="D410" s="101"/>
      <c r="E410" s="102"/>
      <c r="F410" s="80"/>
      <c r="G410" s="81"/>
      <c r="H410" s="81"/>
      <c r="I410" s="81"/>
      <c r="J410" s="80"/>
      <c r="K410" s="81"/>
      <c r="L410" s="3"/>
      <c r="M410" s="10" t="str">
        <f t="shared" si="161"/>
        <v/>
      </c>
      <c r="N410" s="10" t="str">
        <f t="shared" si="162"/>
        <v/>
      </c>
      <c r="O410" s="10" t="str">
        <f t="shared" si="144"/>
        <v/>
      </c>
      <c r="P410" s="10" t="str">
        <f t="shared" si="145"/>
        <v/>
      </c>
      <c r="Q410" s="10" t="str">
        <f t="shared" si="146"/>
        <v/>
      </c>
      <c r="R410" s="1" t="str">
        <f t="shared" si="147"/>
        <v/>
      </c>
      <c r="S410" s="1" t="str">
        <f t="shared" si="148"/>
        <v/>
      </c>
      <c r="T410" s="1" t="str">
        <f t="shared" si="149"/>
        <v/>
      </c>
      <c r="U410" s="1" t="str">
        <f t="shared" si="150"/>
        <v/>
      </c>
      <c r="V410" t="str">
        <f t="shared" si="151"/>
        <v/>
      </c>
      <c r="W410" s="10" t="str">
        <f t="shared" si="152"/>
        <v/>
      </c>
      <c r="X410" s="10" t="str">
        <f t="shared" si="153"/>
        <v/>
      </c>
      <c r="Y410" s="10" t="str">
        <f t="shared" si="154"/>
        <v/>
      </c>
      <c r="Z410" s="10" t="str">
        <f t="shared" si="155"/>
        <v/>
      </c>
      <c r="AA410" s="10" t="str">
        <f t="shared" si="156"/>
        <v/>
      </c>
      <c r="AB410" s="10" t="str">
        <f t="shared" si="157"/>
        <v/>
      </c>
      <c r="AC410" s="10" t="str">
        <f t="shared" si="163"/>
        <v/>
      </c>
      <c r="AD410" s="10" t="str">
        <f t="shared" si="158"/>
        <v/>
      </c>
      <c r="AE410" s="10" t="str">
        <f t="shared" si="159"/>
        <v/>
      </c>
      <c r="AF410" s="10" t="str">
        <f t="shared" si="164"/>
        <v/>
      </c>
      <c r="AG410" s="10" t="str">
        <f t="shared" si="165"/>
        <v/>
      </c>
      <c r="AH410" s="10" t="str">
        <f t="shared" si="166"/>
        <v/>
      </c>
      <c r="AI410" s="10" t="str">
        <f t="shared" si="160"/>
        <v/>
      </c>
      <c r="AJ410" s="10" t="str">
        <f t="shared" si="167"/>
        <v/>
      </c>
    </row>
    <row r="411" spans="1:36" ht="22.5" customHeight="1" x14ac:dyDescent="0.2">
      <c r="A411" s="94">
        <v>402</v>
      </c>
      <c r="B411" s="114"/>
      <c r="C411" s="101"/>
      <c r="D411" s="101"/>
      <c r="E411" s="102"/>
      <c r="F411" s="80"/>
      <c r="G411" s="81"/>
      <c r="H411" s="81"/>
      <c r="I411" s="81"/>
      <c r="J411" s="80"/>
      <c r="K411" s="81"/>
      <c r="L411" s="3"/>
      <c r="M411" s="10" t="str">
        <f t="shared" si="161"/>
        <v/>
      </c>
      <c r="N411" s="10" t="str">
        <f t="shared" si="162"/>
        <v/>
      </c>
      <c r="O411" s="10" t="str">
        <f t="shared" si="144"/>
        <v/>
      </c>
      <c r="P411" s="10" t="str">
        <f t="shared" si="145"/>
        <v/>
      </c>
      <c r="Q411" s="10" t="str">
        <f t="shared" si="146"/>
        <v/>
      </c>
      <c r="R411" s="1" t="str">
        <f t="shared" si="147"/>
        <v/>
      </c>
      <c r="S411" s="1" t="str">
        <f t="shared" si="148"/>
        <v/>
      </c>
      <c r="T411" s="1" t="str">
        <f t="shared" si="149"/>
        <v/>
      </c>
      <c r="U411" s="1" t="str">
        <f t="shared" si="150"/>
        <v/>
      </c>
      <c r="V411" t="str">
        <f t="shared" si="151"/>
        <v/>
      </c>
      <c r="W411" s="10" t="str">
        <f t="shared" si="152"/>
        <v/>
      </c>
      <c r="X411" s="10" t="str">
        <f t="shared" si="153"/>
        <v/>
      </c>
      <c r="Y411" s="10" t="str">
        <f t="shared" si="154"/>
        <v/>
      </c>
      <c r="Z411" s="10" t="str">
        <f t="shared" si="155"/>
        <v/>
      </c>
      <c r="AA411" s="10" t="str">
        <f t="shared" si="156"/>
        <v/>
      </c>
      <c r="AB411" s="10" t="str">
        <f t="shared" si="157"/>
        <v/>
      </c>
      <c r="AC411" s="10" t="str">
        <f t="shared" si="163"/>
        <v/>
      </c>
      <c r="AD411" s="10" t="str">
        <f t="shared" si="158"/>
        <v/>
      </c>
      <c r="AE411" s="10" t="str">
        <f t="shared" si="159"/>
        <v/>
      </c>
      <c r="AF411" s="10" t="str">
        <f t="shared" si="164"/>
        <v/>
      </c>
      <c r="AG411" s="10" t="str">
        <f t="shared" si="165"/>
        <v/>
      </c>
      <c r="AH411" s="10" t="str">
        <f t="shared" si="166"/>
        <v/>
      </c>
      <c r="AI411" s="10" t="str">
        <f t="shared" si="160"/>
        <v/>
      </c>
      <c r="AJ411" s="10" t="str">
        <f t="shared" si="167"/>
        <v/>
      </c>
    </row>
    <row r="412" spans="1:36" ht="22.5" customHeight="1" x14ac:dyDescent="0.2">
      <c r="A412" s="94">
        <v>403</v>
      </c>
      <c r="B412" s="114"/>
      <c r="C412" s="101"/>
      <c r="D412" s="101"/>
      <c r="E412" s="102"/>
      <c r="F412" s="80"/>
      <c r="G412" s="81"/>
      <c r="H412" s="81"/>
      <c r="I412" s="81"/>
      <c r="J412" s="80"/>
      <c r="K412" s="81"/>
      <c r="L412" s="3"/>
      <c r="M412" s="10" t="str">
        <f t="shared" si="161"/>
        <v/>
      </c>
      <c r="N412" s="10" t="str">
        <f t="shared" si="162"/>
        <v/>
      </c>
      <c r="O412" s="10" t="str">
        <f t="shared" si="144"/>
        <v/>
      </c>
      <c r="P412" s="10" t="str">
        <f t="shared" si="145"/>
        <v/>
      </c>
      <c r="Q412" s="10" t="str">
        <f t="shared" si="146"/>
        <v/>
      </c>
      <c r="R412" s="1" t="str">
        <f t="shared" si="147"/>
        <v/>
      </c>
      <c r="S412" s="1" t="str">
        <f t="shared" si="148"/>
        <v/>
      </c>
      <c r="T412" s="1" t="str">
        <f t="shared" si="149"/>
        <v/>
      </c>
      <c r="U412" s="1" t="str">
        <f t="shared" si="150"/>
        <v/>
      </c>
      <c r="V412" t="str">
        <f t="shared" si="151"/>
        <v/>
      </c>
      <c r="W412" s="10" t="str">
        <f t="shared" si="152"/>
        <v/>
      </c>
      <c r="X412" s="10" t="str">
        <f t="shared" si="153"/>
        <v/>
      </c>
      <c r="Y412" s="10" t="str">
        <f t="shared" si="154"/>
        <v/>
      </c>
      <c r="Z412" s="10" t="str">
        <f t="shared" si="155"/>
        <v/>
      </c>
      <c r="AA412" s="10" t="str">
        <f t="shared" si="156"/>
        <v/>
      </c>
      <c r="AB412" s="10" t="str">
        <f t="shared" si="157"/>
        <v/>
      </c>
      <c r="AC412" s="10" t="str">
        <f t="shared" si="163"/>
        <v/>
      </c>
      <c r="AD412" s="10" t="str">
        <f t="shared" si="158"/>
        <v/>
      </c>
      <c r="AE412" s="10" t="str">
        <f t="shared" si="159"/>
        <v/>
      </c>
      <c r="AF412" s="10" t="str">
        <f t="shared" si="164"/>
        <v/>
      </c>
      <c r="AG412" s="10" t="str">
        <f t="shared" si="165"/>
        <v/>
      </c>
      <c r="AH412" s="10" t="str">
        <f t="shared" si="166"/>
        <v/>
      </c>
      <c r="AI412" s="10" t="str">
        <f t="shared" si="160"/>
        <v/>
      </c>
      <c r="AJ412" s="10" t="str">
        <f t="shared" si="167"/>
        <v/>
      </c>
    </row>
    <row r="413" spans="1:36" ht="22.5" customHeight="1" x14ac:dyDescent="0.2">
      <c r="A413" s="94">
        <v>404</v>
      </c>
      <c r="B413" s="114"/>
      <c r="C413" s="101"/>
      <c r="D413" s="101"/>
      <c r="E413" s="102"/>
      <c r="F413" s="80"/>
      <c r="G413" s="81"/>
      <c r="H413" s="81"/>
      <c r="I413" s="81"/>
      <c r="J413" s="80"/>
      <c r="K413" s="81"/>
      <c r="L413" s="3"/>
      <c r="M413" s="10" t="str">
        <f t="shared" si="161"/>
        <v/>
      </c>
      <c r="N413" s="10" t="str">
        <f t="shared" si="162"/>
        <v/>
      </c>
      <c r="O413" s="10" t="str">
        <f t="shared" si="144"/>
        <v/>
      </c>
      <c r="P413" s="10" t="str">
        <f t="shared" si="145"/>
        <v/>
      </c>
      <c r="Q413" s="10" t="str">
        <f t="shared" si="146"/>
        <v/>
      </c>
      <c r="R413" s="1" t="str">
        <f t="shared" si="147"/>
        <v/>
      </c>
      <c r="S413" s="1" t="str">
        <f t="shared" si="148"/>
        <v/>
      </c>
      <c r="T413" s="1" t="str">
        <f t="shared" si="149"/>
        <v/>
      </c>
      <c r="U413" s="1" t="str">
        <f t="shared" si="150"/>
        <v/>
      </c>
      <c r="V413" t="str">
        <f t="shared" si="151"/>
        <v/>
      </c>
      <c r="W413" s="10" t="str">
        <f t="shared" si="152"/>
        <v/>
      </c>
      <c r="X413" s="10" t="str">
        <f t="shared" si="153"/>
        <v/>
      </c>
      <c r="Y413" s="10" t="str">
        <f t="shared" si="154"/>
        <v/>
      </c>
      <c r="Z413" s="10" t="str">
        <f t="shared" si="155"/>
        <v/>
      </c>
      <c r="AA413" s="10" t="str">
        <f t="shared" si="156"/>
        <v/>
      </c>
      <c r="AB413" s="10" t="str">
        <f t="shared" si="157"/>
        <v/>
      </c>
      <c r="AC413" s="10" t="str">
        <f t="shared" si="163"/>
        <v/>
      </c>
      <c r="AD413" s="10" t="str">
        <f t="shared" si="158"/>
        <v/>
      </c>
      <c r="AE413" s="10" t="str">
        <f t="shared" si="159"/>
        <v/>
      </c>
      <c r="AF413" s="10" t="str">
        <f t="shared" si="164"/>
        <v/>
      </c>
      <c r="AG413" s="10" t="str">
        <f t="shared" si="165"/>
        <v/>
      </c>
      <c r="AH413" s="10" t="str">
        <f t="shared" si="166"/>
        <v/>
      </c>
      <c r="AI413" s="10" t="str">
        <f t="shared" si="160"/>
        <v/>
      </c>
      <c r="AJ413" s="10" t="str">
        <f t="shared" si="167"/>
        <v/>
      </c>
    </row>
    <row r="414" spans="1:36" ht="22.5" customHeight="1" x14ac:dyDescent="0.2">
      <c r="A414" s="94">
        <v>405</v>
      </c>
      <c r="B414" s="114"/>
      <c r="C414" s="101"/>
      <c r="D414" s="101"/>
      <c r="E414" s="102"/>
      <c r="F414" s="80"/>
      <c r="G414" s="81"/>
      <c r="H414" s="81"/>
      <c r="I414" s="81"/>
      <c r="J414" s="80"/>
      <c r="K414" s="81"/>
      <c r="L414" s="3"/>
      <c r="M414" s="10" t="str">
        <f t="shared" si="161"/>
        <v/>
      </c>
      <c r="N414" s="10" t="str">
        <f t="shared" si="162"/>
        <v/>
      </c>
      <c r="O414" s="10" t="str">
        <f t="shared" si="144"/>
        <v/>
      </c>
      <c r="P414" s="10" t="str">
        <f t="shared" si="145"/>
        <v/>
      </c>
      <c r="Q414" s="10" t="str">
        <f t="shared" si="146"/>
        <v/>
      </c>
      <c r="R414" s="1" t="str">
        <f t="shared" si="147"/>
        <v/>
      </c>
      <c r="S414" s="1" t="str">
        <f t="shared" si="148"/>
        <v/>
      </c>
      <c r="T414" s="1" t="str">
        <f t="shared" si="149"/>
        <v/>
      </c>
      <c r="U414" s="1" t="str">
        <f t="shared" si="150"/>
        <v/>
      </c>
      <c r="V414" t="str">
        <f t="shared" si="151"/>
        <v/>
      </c>
      <c r="W414" s="10" t="str">
        <f t="shared" si="152"/>
        <v/>
      </c>
      <c r="X414" s="10" t="str">
        <f t="shared" si="153"/>
        <v/>
      </c>
      <c r="Y414" s="10" t="str">
        <f t="shared" si="154"/>
        <v/>
      </c>
      <c r="Z414" s="10" t="str">
        <f t="shared" si="155"/>
        <v/>
      </c>
      <c r="AA414" s="10" t="str">
        <f t="shared" si="156"/>
        <v/>
      </c>
      <c r="AB414" s="10" t="str">
        <f t="shared" si="157"/>
        <v/>
      </c>
      <c r="AC414" s="10" t="str">
        <f t="shared" si="163"/>
        <v/>
      </c>
      <c r="AD414" s="10" t="str">
        <f t="shared" si="158"/>
        <v/>
      </c>
      <c r="AE414" s="10" t="str">
        <f t="shared" si="159"/>
        <v/>
      </c>
      <c r="AF414" s="10" t="str">
        <f t="shared" si="164"/>
        <v/>
      </c>
      <c r="AG414" s="10" t="str">
        <f t="shared" si="165"/>
        <v/>
      </c>
      <c r="AH414" s="10" t="str">
        <f t="shared" si="166"/>
        <v/>
      </c>
      <c r="AI414" s="10" t="str">
        <f t="shared" si="160"/>
        <v/>
      </c>
      <c r="AJ414" s="10" t="str">
        <f t="shared" si="167"/>
        <v/>
      </c>
    </row>
    <row r="415" spans="1:36" ht="22.5" customHeight="1" x14ac:dyDescent="0.2">
      <c r="A415" s="94">
        <v>406</v>
      </c>
      <c r="B415" s="114"/>
      <c r="C415" s="101"/>
      <c r="D415" s="101"/>
      <c r="E415" s="102"/>
      <c r="F415" s="80"/>
      <c r="G415" s="81"/>
      <c r="H415" s="81"/>
      <c r="I415" s="81"/>
      <c r="J415" s="80"/>
      <c r="K415" s="81"/>
      <c r="L415" s="3"/>
      <c r="M415" s="10" t="str">
        <f t="shared" si="161"/>
        <v/>
      </c>
      <c r="N415" s="10" t="str">
        <f t="shared" si="162"/>
        <v/>
      </c>
      <c r="O415" s="10" t="str">
        <f t="shared" si="144"/>
        <v/>
      </c>
      <c r="P415" s="10" t="str">
        <f t="shared" si="145"/>
        <v/>
      </c>
      <c r="Q415" s="10" t="str">
        <f t="shared" si="146"/>
        <v/>
      </c>
      <c r="R415" s="1" t="str">
        <f t="shared" si="147"/>
        <v/>
      </c>
      <c r="S415" s="1" t="str">
        <f t="shared" si="148"/>
        <v/>
      </c>
      <c r="T415" s="1" t="str">
        <f t="shared" si="149"/>
        <v/>
      </c>
      <c r="U415" s="1" t="str">
        <f t="shared" si="150"/>
        <v/>
      </c>
      <c r="V415" t="str">
        <f t="shared" si="151"/>
        <v/>
      </c>
      <c r="W415" s="10" t="str">
        <f t="shared" si="152"/>
        <v/>
      </c>
      <c r="X415" s="10" t="str">
        <f t="shared" si="153"/>
        <v/>
      </c>
      <c r="Y415" s="10" t="str">
        <f t="shared" si="154"/>
        <v/>
      </c>
      <c r="Z415" s="10" t="str">
        <f t="shared" si="155"/>
        <v/>
      </c>
      <c r="AA415" s="10" t="str">
        <f t="shared" si="156"/>
        <v/>
      </c>
      <c r="AB415" s="10" t="str">
        <f t="shared" si="157"/>
        <v/>
      </c>
      <c r="AC415" s="10" t="str">
        <f t="shared" si="163"/>
        <v/>
      </c>
      <c r="AD415" s="10" t="str">
        <f t="shared" si="158"/>
        <v/>
      </c>
      <c r="AE415" s="10" t="str">
        <f t="shared" si="159"/>
        <v/>
      </c>
      <c r="AF415" s="10" t="str">
        <f t="shared" si="164"/>
        <v/>
      </c>
      <c r="AG415" s="10" t="str">
        <f t="shared" si="165"/>
        <v/>
      </c>
      <c r="AH415" s="10" t="str">
        <f t="shared" si="166"/>
        <v/>
      </c>
      <c r="AI415" s="10" t="str">
        <f t="shared" si="160"/>
        <v/>
      </c>
      <c r="AJ415" s="10" t="str">
        <f t="shared" si="167"/>
        <v/>
      </c>
    </row>
    <row r="416" spans="1:36" ht="22.5" customHeight="1" x14ac:dyDescent="0.2">
      <c r="A416" s="94">
        <v>407</v>
      </c>
      <c r="B416" s="114"/>
      <c r="C416" s="101"/>
      <c r="D416" s="101"/>
      <c r="E416" s="102"/>
      <c r="F416" s="80"/>
      <c r="G416" s="81"/>
      <c r="H416" s="81"/>
      <c r="I416" s="81"/>
      <c r="J416" s="80"/>
      <c r="K416" s="81"/>
      <c r="L416" s="3"/>
      <c r="M416" s="10" t="str">
        <f t="shared" si="161"/>
        <v/>
      </c>
      <c r="N416" s="10" t="str">
        <f t="shared" si="162"/>
        <v/>
      </c>
      <c r="O416" s="10" t="str">
        <f t="shared" si="144"/>
        <v/>
      </c>
      <c r="P416" s="10" t="str">
        <f t="shared" si="145"/>
        <v/>
      </c>
      <c r="Q416" s="10" t="str">
        <f t="shared" si="146"/>
        <v/>
      </c>
      <c r="R416" s="1" t="str">
        <f t="shared" si="147"/>
        <v/>
      </c>
      <c r="S416" s="1" t="str">
        <f t="shared" si="148"/>
        <v/>
      </c>
      <c r="T416" s="1" t="str">
        <f t="shared" si="149"/>
        <v/>
      </c>
      <c r="U416" s="1" t="str">
        <f t="shared" si="150"/>
        <v/>
      </c>
      <c r="V416" t="str">
        <f t="shared" si="151"/>
        <v/>
      </c>
      <c r="W416" s="10" t="str">
        <f t="shared" si="152"/>
        <v/>
      </c>
      <c r="X416" s="10" t="str">
        <f t="shared" si="153"/>
        <v/>
      </c>
      <c r="Y416" s="10" t="str">
        <f t="shared" si="154"/>
        <v/>
      </c>
      <c r="Z416" s="10" t="str">
        <f t="shared" si="155"/>
        <v/>
      </c>
      <c r="AA416" s="10" t="str">
        <f t="shared" si="156"/>
        <v/>
      </c>
      <c r="AB416" s="10" t="str">
        <f t="shared" si="157"/>
        <v/>
      </c>
      <c r="AC416" s="10" t="str">
        <f t="shared" si="163"/>
        <v/>
      </c>
      <c r="AD416" s="10" t="str">
        <f t="shared" si="158"/>
        <v/>
      </c>
      <c r="AE416" s="10" t="str">
        <f t="shared" si="159"/>
        <v/>
      </c>
      <c r="AF416" s="10" t="str">
        <f t="shared" si="164"/>
        <v/>
      </c>
      <c r="AG416" s="10" t="str">
        <f t="shared" si="165"/>
        <v/>
      </c>
      <c r="AH416" s="10" t="str">
        <f t="shared" si="166"/>
        <v/>
      </c>
      <c r="AI416" s="10" t="str">
        <f t="shared" si="160"/>
        <v/>
      </c>
      <c r="AJ416" s="10" t="str">
        <f t="shared" si="167"/>
        <v/>
      </c>
    </row>
    <row r="417" spans="1:36" ht="22.5" customHeight="1" x14ac:dyDescent="0.2">
      <c r="A417" s="94">
        <v>408</v>
      </c>
      <c r="B417" s="114"/>
      <c r="C417" s="101"/>
      <c r="D417" s="101"/>
      <c r="E417" s="102"/>
      <c r="F417" s="80"/>
      <c r="G417" s="81"/>
      <c r="H417" s="81"/>
      <c r="I417" s="81"/>
      <c r="J417" s="80"/>
      <c r="K417" s="81"/>
      <c r="L417" s="3"/>
      <c r="M417" s="10" t="str">
        <f t="shared" si="161"/>
        <v/>
      </c>
      <c r="N417" s="10" t="str">
        <f t="shared" si="162"/>
        <v/>
      </c>
      <c r="O417" s="10" t="str">
        <f t="shared" si="144"/>
        <v/>
      </c>
      <c r="P417" s="10" t="str">
        <f t="shared" si="145"/>
        <v/>
      </c>
      <c r="Q417" s="10" t="str">
        <f t="shared" si="146"/>
        <v/>
      </c>
      <c r="R417" s="1" t="str">
        <f t="shared" si="147"/>
        <v/>
      </c>
      <c r="S417" s="1" t="str">
        <f t="shared" si="148"/>
        <v/>
      </c>
      <c r="T417" s="1" t="str">
        <f t="shared" si="149"/>
        <v/>
      </c>
      <c r="U417" s="1" t="str">
        <f t="shared" si="150"/>
        <v/>
      </c>
      <c r="V417" t="str">
        <f t="shared" si="151"/>
        <v/>
      </c>
      <c r="W417" s="10" t="str">
        <f t="shared" si="152"/>
        <v/>
      </c>
      <c r="X417" s="10" t="str">
        <f t="shared" si="153"/>
        <v/>
      </c>
      <c r="Y417" s="10" t="str">
        <f t="shared" si="154"/>
        <v/>
      </c>
      <c r="Z417" s="10" t="str">
        <f t="shared" si="155"/>
        <v/>
      </c>
      <c r="AA417" s="10" t="str">
        <f t="shared" si="156"/>
        <v/>
      </c>
      <c r="AB417" s="10" t="str">
        <f t="shared" si="157"/>
        <v/>
      </c>
      <c r="AC417" s="10" t="str">
        <f t="shared" si="163"/>
        <v/>
      </c>
      <c r="AD417" s="10" t="str">
        <f t="shared" si="158"/>
        <v/>
      </c>
      <c r="AE417" s="10" t="str">
        <f t="shared" si="159"/>
        <v/>
      </c>
      <c r="AF417" s="10" t="str">
        <f t="shared" si="164"/>
        <v/>
      </c>
      <c r="AG417" s="10" t="str">
        <f t="shared" si="165"/>
        <v/>
      </c>
      <c r="AH417" s="10" t="str">
        <f t="shared" si="166"/>
        <v/>
      </c>
      <c r="AI417" s="10" t="str">
        <f t="shared" si="160"/>
        <v/>
      </c>
      <c r="AJ417" s="10" t="str">
        <f t="shared" si="167"/>
        <v/>
      </c>
    </row>
    <row r="418" spans="1:36" ht="22.5" customHeight="1" x14ac:dyDescent="0.2">
      <c r="A418" s="94">
        <v>409</v>
      </c>
      <c r="B418" s="114"/>
      <c r="C418" s="101"/>
      <c r="D418" s="101"/>
      <c r="E418" s="102"/>
      <c r="F418" s="80"/>
      <c r="G418" s="81"/>
      <c r="H418" s="81"/>
      <c r="I418" s="81"/>
      <c r="J418" s="80"/>
      <c r="K418" s="81"/>
      <c r="L418" s="3"/>
      <c r="M418" s="10" t="str">
        <f t="shared" si="161"/>
        <v/>
      </c>
      <c r="N418" s="10" t="str">
        <f t="shared" si="162"/>
        <v/>
      </c>
      <c r="O418" s="10" t="str">
        <f t="shared" si="144"/>
        <v/>
      </c>
      <c r="P418" s="10" t="str">
        <f t="shared" si="145"/>
        <v/>
      </c>
      <c r="Q418" s="10" t="str">
        <f t="shared" si="146"/>
        <v/>
      </c>
      <c r="R418" s="1" t="str">
        <f t="shared" si="147"/>
        <v/>
      </c>
      <c r="S418" s="1" t="str">
        <f t="shared" si="148"/>
        <v/>
      </c>
      <c r="T418" s="1" t="str">
        <f t="shared" si="149"/>
        <v/>
      </c>
      <c r="U418" s="1" t="str">
        <f t="shared" si="150"/>
        <v/>
      </c>
      <c r="V418" t="str">
        <f t="shared" si="151"/>
        <v/>
      </c>
      <c r="W418" s="10" t="str">
        <f t="shared" si="152"/>
        <v/>
      </c>
      <c r="X418" s="10" t="str">
        <f t="shared" si="153"/>
        <v/>
      </c>
      <c r="Y418" s="10" t="str">
        <f t="shared" si="154"/>
        <v/>
      </c>
      <c r="Z418" s="10" t="str">
        <f t="shared" si="155"/>
        <v/>
      </c>
      <c r="AA418" s="10" t="str">
        <f t="shared" si="156"/>
        <v/>
      </c>
      <c r="AB418" s="10" t="str">
        <f t="shared" si="157"/>
        <v/>
      </c>
      <c r="AC418" s="10" t="str">
        <f t="shared" si="163"/>
        <v/>
      </c>
      <c r="AD418" s="10" t="str">
        <f t="shared" si="158"/>
        <v/>
      </c>
      <c r="AE418" s="10" t="str">
        <f t="shared" si="159"/>
        <v/>
      </c>
      <c r="AF418" s="10" t="str">
        <f t="shared" si="164"/>
        <v/>
      </c>
      <c r="AG418" s="10" t="str">
        <f t="shared" si="165"/>
        <v/>
      </c>
      <c r="AH418" s="10" t="str">
        <f t="shared" si="166"/>
        <v/>
      </c>
      <c r="AI418" s="10" t="str">
        <f t="shared" si="160"/>
        <v/>
      </c>
      <c r="AJ418" s="10" t="str">
        <f t="shared" si="167"/>
        <v/>
      </c>
    </row>
    <row r="419" spans="1:36" ht="22.5" customHeight="1" x14ac:dyDescent="0.2">
      <c r="A419" s="94">
        <v>410</v>
      </c>
      <c r="B419" s="114"/>
      <c r="C419" s="101"/>
      <c r="D419" s="101"/>
      <c r="E419" s="102"/>
      <c r="F419" s="80"/>
      <c r="G419" s="81"/>
      <c r="H419" s="81"/>
      <c r="I419" s="81"/>
      <c r="J419" s="80"/>
      <c r="K419" s="81"/>
      <c r="L419" s="3"/>
      <c r="M419" s="10" t="str">
        <f t="shared" si="161"/>
        <v/>
      </c>
      <c r="N419" s="10" t="str">
        <f t="shared" si="162"/>
        <v/>
      </c>
      <c r="O419" s="10" t="str">
        <f t="shared" si="144"/>
        <v/>
      </c>
      <c r="P419" s="10" t="str">
        <f t="shared" si="145"/>
        <v/>
      </c>
      <c r="Q419" s="10" t="str">
        <f t="shared" si="146"/>
        <v/>
      </c>
      <c r="R419" s="1" t="str">
        <f t="shared" si="147"/>
        <v/>
      </c>
      <c r="S419" s="1" t="str">
        <f t="shared" si="148"/>
        <v/>
      </c>
      <c r="T419" s="1" t="str">
        <f t="shared" si="149"/>
        <v/>
      </c>
      <c r="U419" s="1" t="str">
        <f t="shared" si="150"/>
        <v/>
      </c>
      <c r="V419" t="str">
        <f t="shared" si="151"/>
        <v/>
      </c>
      <c r="W419" s="10" t="str">
        <f t="shared" si="152"/>
        <v/>
      </c>
      <c r="X419" s="10" t="str">
        <f t="shared" si="153"/>
        <v/>
      </c>
      <c r="Y419" s="10" t="str">
        <f t="shared" si="154"/>
        <v/>
      </c>
      <c r="Z419" s="10" t="str">
        <f t="shared" si="155"/>
        <v/>
      </c>
      <c r="AA419" s="10" t="str">
        <f t="shared" si="156"/>
        <v/>
      </c>
      <c r="AB419" s="10" t="str">
        <f t="shared" si="157"/>
        <v/>
      </c>
      <c r="AC419" s="10" t="str">
        <f t="shared" si="163"/>
        <v/>
      </c>
      <c r="AD419" s="10" t="str">
        <f t="shared" si="158"/>
        <v/>
      </c>
      <c r="AE419" s="10" t="str">
        <f t="shared" si="159"/>
        <v/>
      </c>
      <c r="AF419" s="10" t="str">
        <f t="shared" si="164"/>
        <v/>
      </c>
      <c r="AG419" s="10" t="str">
        <f t="shared" si="165"/>
        <v/>
      </c>
      <c r="AH419" s="10" t="str">
        <f t="shared" si="166"/>
        <v/>
      </c>
      <c r="AI419" s="10" t="str">
        <f t="shared" si="160"/>
        <v/>
      </c>
      <c r="AJ419" s="10" t="str">
        <f t="shared" si="167"/>
        <v/>
      </c>
    </row>
    <row r="420" spans="1:36" ht="22.5" customHeight="1" x14ac:dyDescent="0.2">
      <c r="A420" s="94">
        <v>411</v>
      </c>
      <c r="B420" s="114"/>
      <c r="C420" s="101"/>
      <c r="D420" s="101"/>
      <c r="E420" s="102"/>
      <c r="F420" s="80"/>
      <c r="G420" s="81"/>
      <c r="H420" s="81"/>
      <c r="I420" s="81"/>
      <c r="J420" s="80"/>
      <c r="K420" s="81"/>
      <c r="L420" s="3"/>
      <c r="M420" s="10" t="str">
        <f t="shared" si="161"/>
        <v/>
      </c>
      <c r="N420" s="10" t="str">
        <f t="shared" si="162"/>
        <v/>
      </c>
      <c r="O420" s="10" t="str">
        <f t="shared" si="144"/>
        <v/>
      </c>
      <c r="P420" s="10" t="str">
        <f t="shared" si="145"/>
        <v/>
      </c>
      <c r="Q420" s="10" t="str">
        <f t="shared" si="146"/>
        <v/>
      </c>
      <c r="R420" s="1" t="str">
        <f t="shared" si="147"/>
        <v/>
      </c>
      <c r="S420" s="1" t="str">
        <f t="shared" si="148"/>
        <v/>
      </c>
      <c r="T420" s="1" t="str">
        <f t="shared" si="149"/>
        <v/>
      </c>
      <c r="U420" s="1" t="str">
        <f t="shared" si="150"/>
        <v/>
      </c>
      <c r="V420" t="str">
        <f t="shared" si="151"/>
        <v/>
      </c>
      <c r="W420" s="10" t="str">
        <f t="shared" si="152"/>
        <v/>
      </c>
      <c r="X420" s="10" t="str">
        <f t="shared" si="153"/>
        <v/>
      </c>
      <c r="Y420" s="10" t="str">
        <f t="shared" si="154"/>
        <v/>
      </c>
      <c r="Z420" s="10" t="str">
        <f t="shared" si="155"/>
        <v/>
      </c>
      <c r="AA420" s="10" t="str">
        <f t="shared" si="156"/>
        <v/>
      </c>
      <c r="AB420" s="10" t="str">
        <f t="shared" si="157"/>
        <v/>
      </c>
      <c r="AC420" s="10" t="str">
        <f t="shared" si="163"/>
        <v/>
      </c>
      <c r="AD420" s="10" t="str">
        <f t="shared" si="158"/>
        <v/>
      </c>
      <c r="AE420" s="10" t="str">
        <f t="shared" si="159"/>
        <v/>
      </c>
      <c r="AF420" s="10" t="str">
        <f t="shared" si="164"/>
        <v/>
      </c>
      <c r="AG420" s="10" t="str">
        <f t="shared" si="165"/>
        <v/>
      </c>
      <c r="AH420" s="10" t="str">
        <f t="shared" si="166"/>
        <v/>
      </c>
      <c r="AI420" s="10" t="str">
        <f t="shared" si="160"/>
        <v/>
      </c>
      <c r="AJ420" s="10" t="str">
        <f t="shared" si="167"/>
        <v/>
      </c>
    </row>
    <row r="421" spans="1:36" ht="22.5" customHeight="1" x14ac:dyDescent="0.2">
      <c r="A421" s="94">
        <v>412</v>
      </c>
      <c r="B421" s="114"/>
      <c r="C421" s="101"/>
      <c r="D421" s="101"/>
      <c r="E421" s="102"/>
      <c r="F421" s="80"/>
      <c r="G421" s="81"/>
      <c r="H421" s="81"/>
      <c r="I421" s="81"/>
      <c r="J421" s="80"/>
      <c r="K421" s="81"/>
      <c r="L421" s="3"/>
      <c r="M421" s="10" t="str">
        <f t="shared" si="161"/>
        <v/>
      </c>
      <c r="N421" s="10" t="str">
        <f t="shared" si="162"/>
        <v/>
      </c>
      <c r="O421" s="10" t="str">
        <f t="shared" si="144"/>
        <v/>
      </c>
      <c r="P421" s="10" t="str">
        <f t="shared" si="145"/>
        <v/>
      </c>
      <c r="Q421" s="10" t="str">
        <f t="shared" si="146"/>
        <v/>
      </c>
      <c r="R421" s="1" t="str">
        <f t="shared" si="147"/>
        <v/>
      </c>
      <c r="S421" s="1" t="str">
        <f t="shared" si="148"/>
        <v/>
      </c>
      <c r="T421" s="1" t="str">
        <f t="shared" si="149"/>
        <v/>
      </c>
      <c r="U421" s="1" t="str">
        <f t="shared" si="150"/>
        <v/>
      </c>
      <c r="V421" t="str">
        <f t="shared" si="151"/>
        <v/>
      </c>
      <c r="W421" s="10" t="str">
        <f t="shared" si="152"/>
        <v/>
      </c>
      <c r="X421" s="10" t="str">
        <f t="shared" si="153"/>
        <v/>
      </c>
      <c r="Y421" s="10" t="str">
        <f t="shared" si="154"/>
        <v/>
      </c>
      <c r="Z421" s="10" t="str">
        <f t="shared" si="155"/>
        <v/>
      </c>
      <c r="AA421" s="10" t="str">
        <f t="shared" si="156"/>
        <v/>
      </c>
      <c r="AB421" s="10" t="str">
        <f t="shared" si="157"/>
        <v/>
      </c>
      <c r="AC421" s="10" t="str">
        <f t="shared" si="163"/>
        <v/>
      </c>
      <c r="AD421" s="10" t="str">
        <f t="shared" si="158"/>
        <v/>
      </c>
      <c r="AE421" s="10" t="str">
        <f t="shared" si="159"/>
        <v/>
      </c>
      <c r="AF421" s="10" t="str">
        <f t="shared" si="164"/>
        <v/>
      </c>
      <c r="AG421" s="10" t="str">
        <f t="shared" si="165"/>
        <v/>
      </c>
      <c r="AH421" s="10" t="str">
        <f t="shared" si="166"/>
        <v/>
      </c>
      <c r="AI421" s="10" t="str">
        <f t="shared" si="160"/>
        <v/>
      </c>
      <c r="AJ421" s="10" t="str">
        <f t="shared" si="167"/>
        <v/>
      </c>
    </row>
    <row r="422" spans="1:36" ht="22.5" customHeight="1" x14ac:dyDescent="0.2">
      <c r="A422" s="94">
        <v>413</v>
      </c>
      <c r="B422" s="114"/>
      <c r="C422" s="101"/>
      <c r="D422" s="101"/>
      <c r="E422" s="102"/>
      <c r="F422" s="80"/>
      <c r="G422" s="81"/>
      <c r="H422" s="81"/>
      <c r="I422" s="81"/>
      <c r="J422" s="80"/>
      <c r="K422" s="81"/>
      <c r="L422" s="3"/>
      <c r="M422" s="10" t="str">
        <f t="shared" si="161"/>
        <v/>
      </c>
      <c r="N422" s="10" t="str">
        <f t="shared" si="162"/>
        <v/>
      </c>
      <c r="O422" s="10" t="str">
        <f t="shared" si="144"/>
        <v/>
      </c>
      <c r="P422" s="10" t="str">
        <f t="shared" si="145"/>
        <v/>
      </c>
      <c r="Q422" s="10" t="str">
        <f t="shared" si="146"/>
        <v/>
      </c>
      <c r="R422" s="1" t="str">
        <f t="shared" si="147"/>
        <v/>
      </c>
      <c r="S422" s="1" t="str">
        <f t="shared" si="148"/>
        <v/>
      </c>
      <c r="T422" s="1" t="str">
        <f t="shared" si="149"/>
        <v/>
      </c>
      <c r="U422" s="1" t="str">
        <f t="shared" si="150"/>
        <v/>
      </c>
      <c r="V422" t="str">
        <f t="shared" si="151"/>
        <v/>
      </c>
      <c r="W422" s="10" t="str">
        <f t="shared" si="152"/>
        <v/>
      </c>
      <c r="X422" s="10" t="str">
        <f t="shared" si="153"/>
        <v/>
      </c>
      <c r="Y422" s="10" t="str">
        <f t="shared" si="154"/>
        <v/>
      </c>
      <c r="Z422" s="10" t="str">
        <f t="shared" si="155"/>
        <v/>
      </c>
      <c r="AA422" s="10" t="str">
        <f t="shared" si="156"/>
        <v/>
      </c>
      <c r="AB422" s="10" t="str">
        <f t="shared" si="157"/>
        <v/>
      </c>
      <c r="AC422" s="10" t="str">
        <f t="shared" si="163"/>
        <v/>
      </c>
      <c r="AD422" s="10" t="str">
        <f t="shared" si="158"/>
        <v/>
      </c>
      <c r="AE422" s="10" t="str">
        <f t="shared" si="159"/>
        <v/>
      </c>
      <c r="AF422" s="10" t="str">
        <f t="shared" si="164"/>
        <v/>
      </c>
      <c r="AG422" s="10" t="str">
        <f t="shared" si="165"/>
        <v/>
      </c>
      <c r="AH422" s="10" t="str">
        <f t="shared" si="166"/>
        <v/>
      </c>
      <c r="AI422" s="10" t="str">
        <f t="shared" si="160"/>
        <v/>
      </c>
      <c r="AJ422" s="10" t="str">
        <f t="shared" si="167"/>
        <v/>
      </c>
    </row>
    <row r="423" spans="1:36" ht="22.5" customHeight="1" x14ac:dyDescent="0.2">
      <c r="A423" s="94">
        <v>414</v>
      </c>
      <c r="B423" s="114"/>
      <c r="C423" s="101"/>
      <c r="D423" s="101"/>
      <c r="E423" s="102"/>
      <c r="F423" s="80"/>
      <c r="G423" s="81"/>
      <c r="H423" s="81"/>
      <c r="I423" s="81"/>
      <c r="J423" s="80"/>
      <c r="K423" s="81"/>
      <c r="L423" s="3"/>
      <c r="M423" s="10" t="str">
        <f t="shared" si="161"/>
        <v/>
      </c>
      <c r="N423" s="10" t="str">
        <f t="shared" si="162"/>
        <v/>
      </c>
      <c r="O423" s="10" t="str">
        <f t="shared" si="144"/>
        <v/>
      </c>
      <c r="P423" s="10" t="str">
        <f t="shared" si="145"/>
        <v/>
      </c>
      <c r="Q423" s="10" t="str">
        <f t="shared" si="146"/>
        <v/>
      </c>
      <c r="R423" s="1" t="str">
        <f t="shared" si="147"/>
        <v/>
      </c>
      <c r="S423" s="1" t="str">
        <f t="shared" si="148"/>
        <v/>
      </c>
      <c r="T423" s="1" t="str">
        <f t="shared" si="149"/>
        <v/>
      </c>
      <c r="U423" s="1" t="str">
        <f t="shared" si="150"/>
        <v/>
      </c>
      <c r="V423" t="str">
        <f t="shared" si="151"/>
        <v/>
      </c>
      <c r="W423" s="10" t="str">
        <f t="shared" si="152"/>
        <v/>
      </c>
      <c r="X423" s="10" t="str">
        <f t="shared" si="153"/>
        <v/>
      </c>
      <c r="Y423" s="10" t="str">
        <f t="shared" si="154"/>
        <v/>
      </c>
      <c r="Z423" s="10" t="str">
        <f t="shared" si="155"/>
        <v/>
      </c>
      <c r="AA423" s="10" t="str">
        <f t="shared" si="156"/>
        <v/>
      </c>
      <c r="AB423" s="10" t="str">
        <f t="shared" si="157"/>
        <v/>
      </c>
      <c r="AC423" s="10" t="str">
        <f t="shared" si="163"/>
        <v/>
      </c>
      <c r="AD423" s="10" t="str">
        <f t="shared" si="158"/>
        <v/>
      </c>
      <c r="AE423" s="10" t="str">
        <f t="shared" si="159"/>
        <v/>
      </c>
      <c r="AF423" s="10" t="str">
        <f t="shared" si="164"/>
        <v/>
      </c>
      <c r="AG423" s="10" t="str">
        <f t="shared" si="165"/>
        <v/>
      </c>
      <c r="AH423" s="10" t="str">
        <f t="shared" si="166"/>
        <v/>
      </c>
      <c r="AI423" s="10" t="str">
        <f t="shared" si="160"/>
        <v/>
      </c>
      <c r="AJ423" s="10" t="str">
        <f t="shared" si="167"/>
        <v/>
      </c>
    </row>
    <row r="424" spans="1:36" ht="22.5" customHeight="1" x14ac:dyDescent="0.2">
      <c r="A424" s="94">
        <v>415</v>
      </c>
      <c r="B424" s="114"/>
      <c r="C424" s="101"/>
      <c r="D424" s="101"/>
      <c r="E424" s="102"/>
      <c r="F424" s="80"/>
      <c r="G424" s="81"/>
      <c r="H424" s="81"/>
      <c r="I424" s="81"/>
      <c r="J424" s="80"/>
      <c r="K424" s="81"/>
      <c r="L424" s="3"/>
      <c r="M424" s="10" t="str">
        <f t="shared" si="161"/>
        <v/>
      </c>
      <c r="N424" s="10" t="str">
        <f t="shared" si="162"/>
        <v/>
      </c>
      <c r="O424" s="10" t="str">
        <f t="shared" si="144"/>
        <v/>
      </c>
      <c r="P424" s="10" t="str">
        <f t="shared" si="145"/>
        <v/>
      </c>
      <c r="Q424" s="10" t="str">
        <f t="shared" si="146"/>
        <v/>
      </c>
      <c r="R424" s="1" t="str">
        <f t="shared" si="147"/>
        <v/>
      </c>
      <c r="S424" s="1" t="str">
        <f t="shared" si="148"/>
        <v/>
      </c>
      <c r="T424" s="1" t="str">
        <f t="shared" si="149"/>
        <v/>
      </c>
      <c r="U424" s="1" t="str">
        <f t="shared" si="150"/>
        <v/>
      </c>
      <c r="V424" t="str">
        <f t="shared" si="151"/>
        <v/>
      </c>
      <c r="W424" s="10" t="str">
        <f t="shared" si="152"/>
        <v/>
      </c>
      <c r="X424" s="10" t="str">
        <f t="shared" si="153"/>
        <v/>
      </c>
      <c r="Y424" s="10" t="str">
        <f t="shared" si="154"/>
        <v/>
      </c>
      <c r="Z424" s="10" t="str">
        <f t="shared" si="155"/>
        <v/>
      </c>
      <c r="AA424" s="10" t="str">
        <f t="shared" si="156"/>
        <v/>
      </c>
      <c r="AB424" s="10" t="str">
        <f t="shared" si="157"/>
        <v/>
      </c>
      <c r="AC424" s="10" t="str">
        <f t="shared" si="163"/>
        <v/>
      </c>
      <c r="AD424" s="10" t="str">
        <f t="shared" si="158"/>
        <v/>
      </c>
      <c r="AE424" s="10" t="str">
        <f t="shared" si="159"/>
        <v/>
      </c>
      <c r="AF424" s="10" t="str">
        <f t="shared" si="164"/>
        <v/>
      </c>
      <c r="AG424" s="10" t="str">
        <f t="shared" si="165"/>
        <v/>
      </c>
      <c r="AH424" s="10" t="str">
        <f t="shared" si="166"/>
        <v/>
      </c>
      <c r="AI424" s="10" t="str">
        <f t="shared" si="160"/>
        <v/>
      </c>
      <c r="AJ424" s="10" t="str">
        <f t="shared" si="167"/>
        <v/>
      </c>
    </row>
    <row r="425" spans="1:36" ht="22.5" customHeight="1" x14ac:dyDescent="0.2">
      <c r="A425" s="94">
        <v>416</v>
      </c>
      <c r="B425" s="114"/>
      <c r="C425" s="101"/>
      <c r="D425" s="101"/>
      <c r="E425" s="102"/>
      <c r="F425" s="80"/>
      <c r="G425" s="81"/>
      <c r="H425" s="81"/>
      <c r="I425" s="81"/>
      <c r="J425" s="80"/>
      <c r="K425" s="81"/>
      <c r="L425" s="3"/>
      <c r="M425" s="10" t="str">
        <f t="shared" si="161"/>
        <v/>
      </c>
      <c r="N425" s="10" t="str">
        <f t="shared" si="162"/>
        <v/>
      </c>
      <c r="O425" s="10" t="str">
        <f t="shared" si="144"/>
        <v/>
      </c>
      <c r="P425" s="10" t="str">
        <f t="shared" si="145"/>
        <v/>
      </c>
      <c r="Q425" s="10" t="str">
        <f t="shared" si="146"/>
        <v/>
      </c>
      <c r="R425" s="1" t="str">
        <f t="shared" si="147"/>
        <v/>
      </c>
      <c r="S425" s="1" t="str">
        <f t="shared" si="148"/>
        <v/>
      </c>
      <c r="T425" s="1" t="str">
        <f t="shared" si="149"/>
        <v/>
      </c>
      <c r="U425" s="1" t="str">
        <f t="shared" si="150"/>
        <v/>
      </c>
      <c r="V425" t="str">
        <f t="shared" si="151"/>
        <v/>
      </c>
      <c r="W425" s="10" t="str">
        <f t="shared" si="152"/>
        <v/>
      </c>
      <c r="X425" s="10" t="str">
        <f t="shared" si="153"/>
        <v/>
      </c>
      <c r="Y425" s="10" t="str">
        <f t="shared" si="154"/>
        <v/>
      </c>
      <c r="Z425" s="10" t="str">
        <f t="shared" si="155"/>
        <v/>
      </c>
      <c r="AA425" s="10" t="str">
        <f t="shared" si="156"/>
        <v/>
      </c>
      <c r="AB425" s="10" t="str">
        <f t="shared" si="157"/>
        <v/>
      </c>
      <c r="AC425" s="10" t="str">
        <f t="shared" si="163"/>
        <v/>
      </c>
      <c r="AD425" s="10" t="str">
        <f t="shared" si="158"/>
        <v/>
      </c>
      <c r="AE425" s="10" t="str">
        <f t="shared" si="159"/>
        <v/>
      </c>
      <c r="AF425" s="10" t="str">
        <f t="shared" si="164"/>
        <v/>
      </c>
      <c r="AG425" s="10" t="str">
        <f t="shared" si="165"/>
        <v/>
      </c>
      <c r="AH425" s="10" t="str">
        <f t="shared" si="166"/>
        <v/>
      </c>
      <c r="AI425" s="10" t="str">
        <f t="shared" si="160"/>
        <v/>
      </c>
      <c r="AJ425" s="10" t="str">
        <f t="shared" si="167"/>
        <v/>
      </c>
    </row>
    <row r="426" spans="1:36" ht="22.5" customHeight="1" x14ac:dyDescent="0.2">
      <c r="A426" s="94">
        <v>417</v>
      </c>
      <c r="B426" s="114"/>
      <c r="C426" s="101"/>
      <c r="D426" s="101"/>
      <c r="E426" s="102"/>
      <c r="F426" s="80"/>
      <c r="G426" s="81"/>
      <c r="H426" s="81"/>
      <c r="I426" s="81"/>
      <c r="J426" s="80"/>
      <c r="K426" s="81"/>
      <c r="L426" s="3"/>
      <c r="M426" s="10" t="str">
        <f t="shared" si="161"/>
        <v/>
      </c>
      <c r="N426" s="10" t="str">
        <f t="shared" si="162"/>
        <v/>
      </c>
      <c r="O426" s="10" t="str">
        <f t="shared" si="144"/>
        <v/>
      </c>
      <c r="P426" s="10" t="str">
        <f t="shared" si="145"/>
        <v/>
      </c>
      <c r="Q426" s="10" t="str">
        <f t="shared" si="146"/>
        <v/>
      </c>
      <c r="R426" s="1" t="str">
        <f t="shared" si="147"/>
        <v/>
      </c>
      <c r="S426" s="1" t="str">
        <f t="shared" si="148"/>
        <v/>
      </c>
      <c r="T426" s="1" t="str">
        <f t="shared" si="149"/>
        <v/>
      </c>
      <c r="U426" s="1" t="str">
        <f t="shared" si="150"/>
        <v/>
      </c>
      <c r="V426" t="str">
        <f t="shared" si="151"/>
        <v/>
      </c>
      <c r="W426" s="10" t="str">
        <f t="shared" si="152"/>
        <v/>
      </c>
      <c r="X426" s="10" t="str">
        <f t="shared" si="153"/>
        <v/>
      </c>
      <c r="Y426" s="10" t="str">
        <f t="shared" si="154"/>
        <v/>
      </c>
      <c r="Z426" s="10" t="str">
        <f t="shared" si="155"/>
        <v/>
      </c>
      <c r="AA426" s="10" t="str">
        <f t="shared" si="156"/>
        <v/>
      </c>
      <c r="AB426" s="10" t="str">
        <f t="shared" si="157"/>
        <v/>
      </c>
      <c r="AC426" s="10" t="str">
        <f t="shared" si="163"/>
        <v/>
      </c>
      <c r="AD426" s="10" t="str">
        <f t="shared" si="158"/>
        <v/>
      </c>
      <c r="AE426" s="10" t="str">
        <f t="shared" si="159"/>
        <v/>
      </c>
      <c r="AF426" s="10" t="str">
        <f t="shared" si="164"/>
        <v/>
      </c>
      <c r="AG426" s="10" t="str">
        <f t="shared" si="165"/>
        <v/>
      </c>
      <c r="AH426" s="10" t="str">
        <f t="shared" si="166"/>
        <v/>
      </c>
      <c r="AI426" s="10" t="str">
        <f t="shared" si="160"/>
        <v/>
      </c>
      <c r="AJ426" s="10" t="str">
        <f t="shared" si="167"/>
        <v/>
      </c>
    </row>
    <row r="427" spans="1:36" ht="22.5" customHeight="1" x14ac:dyDescent="0.2">
      <c r="A427" s="94">
        <v>418</v>
      </c>
      <c r="B427" s="114"/>
      <c r="C427" s="101"/>
      <c r="D427" s="101"/>
      <c r="E427" s="102"/>
      <c r="F427" s="80"/>
      <c r="G427" s="81"/>
      <c r="H427" s="81"/>
      <c r="I427" s="81"/>
      <c r="J427" s="80"/>
      <c r="K427" s="81"/>
      <c r="L427" s="3"/>
      <c r="M427" s="10" t="str">
        <f t="shared" si="161"/>
        <v/>
      </c>
      <c r="N427" s="10" t="str">
        <f t="shared" si="162"/>
        <v/>
      </c>
      <c r="O427" s="10" t="str">
        <f t="shared" si="144"/>
        <v/>
      </c>
      <c r="P427" s="10" t="str">
        <f t="shared" si="145"/>
        <v/>
      </c>
      <c r="Q427" s="10" t="str">
        <f t="shared" si="146"/>
        <v/>
      </c>
      <c r="R427" s="1" t="str">
        <f t="shared" si="147"/>
        <v/>
      </c>
      <c r="S427" s="1" t="str">
        <f t="shared" si="148"/>
        <v/>
      </c>
      <c r="T427" s="1" t="str">
        <f t="shared" si="149"/>
        <v/>
      </c>
      <c r="U427" s="1" t="str">
        <f t="shared" si="150"/>
        <v/>
      </c>
      <c r="V427" t="str">
        <f t="shared" si="151"/>
        <v/>
      </c>
      <c r="W427" s="10" t="str">
        <f t="shared" si="152"/>
        <v/>
      </c>
      <c r="X427" s="10" t="str">
        <f t="shared" si="153"/>
        <v/>
      </c>
      <c r="Y427" s="10" t="str">
        <f t="shared" si="154"/>
        <v/>
      </c>
      <c r="Z427" s="10" t="str">
        <f t="shared" si="155"/>
        <v/>
      </c>
      <c r="AA427" s="10" t="str">
        <f t="shared" si="156"/>
        <v/>
      </c>
      <c r="AB427" s="10" t="str">
        <f t="shared" si="157"/>
        <v/>
      </c>
      <c r="AC427" s="10" t="str">
        <f t="shared" si="163"/>
        <v/>
      </c>
      <c r="AD427" s="10" t="str">
        <f t="shared" si="158"/>
        <v/>
      </c>
      <c r="AE427" s="10" t="str">
        <f t="shared" si="159"/>
        <v/>
      </c>
      <c r="AF427" s="10" t="str">
        <f t="shared" si="164"/>
        <v/>
      </c>
      <c r="AG427" s="10" t="str">
        <f t="shared" si="165"/>
        <v/>
      </c>
      <c r="AH427" s="10" t="str">
        <f t="shared" si="166"/>
        <v/>
      </c>
      <c r="AI427" s="10" t="str">
        <f t="shared" si="160"/>
        <v/>
      </c>
      <c r="AJ427" s="10" t="str">
        <f t="shared" si="167"/>
        <v/>
      </c>
    </row>
    <row r="428" spans="1:36" ht="22.5" customHeight="1" x14ac:dyDescent="0.2">
      <c r="A428" s="94">
        <v>419</v>
      </c>
      <c r="B428" s="114"/>
      <c r="C428" s="101"/>
      <c r="D428" s="101"/>
      <c r="E428" s="102"/>
      <c r="F428" s="80"/>
      <c r="G428" s="81"/>
      <c r="H428" s="81"/>
      <c r="I428" s="81"/>
      <c r="J428" s="80"/>
      <c r="K428" s="81"/>
      <c r="L428" s="3"/>
      <c r="M428" s="10" t="str">
        <f t="shared" si="161"/>
        <v/>
      </c>
      <c r="N428" s="10" t="str">
        <f t="shared" si="162"/>
        <v/>
      </c>
      <c r="O428" s="10" t="str">
        <f t="shared" si="144"/>
        <v/>
      </c>
      <c r="P428" s="10" t="str">
        <f t="shared" si="145"/>
        <v/>
      </c>
      <c r="Q428" s="10" t="str">
        <f t="shared" si="146"/>
        <v/>
      </c>
      <c r="R428" s="1" t="str">
        <f t="shared" si="147"/>
        <v/>
      </c>
      <c r="S428" s="1" t="str">
        <f t="shared" si="148"/>
        <v/>
      </c>
      <c r="T428" s="1" t="str">
        <f t="shared" si="149"/>
        <v/>
      </c>
      <c r="U428" s="1" t="str">
        <f t="shared" si="150"/>
        <v/>
      </c>
      <c r="V428" t="str">
        <f t="shared" si="151"/>
        <v/>
      </c>
      <c r="W428" s="10" t="str">
        <f t="shared" si="152"/>
        <v/>
      </c>
      <c r="X428" s="10" t="str">
        <f t="shared" si="153"/>
        <v/>
      </c>
      <c r="Y428" s="10" t="str">
        <f t="shared" si="154"/>
        <v/>
      </c>
      <c r="Z428" s="10" t="str">
        <f t="shared" si="155"/>
        <v/>
      </c>
      <c r="AA428" s="10" t="str">
        <f t="shared" si="156"/>
        <v/>
      </c>
      <c r="AB428" s="10" t="str">
        <f t="shared" si="157"/>
        <v/>
      </c>
      <c r="AC428" s="10" t="str">
        <f t="shared" si="163"/>
        <v/>
      </c>
      <c r="AD428" s="10" t="str">
        <f t="shared" si="158"/>
        <v/>
      </c>
      <c r="AE428" s="10" t="str">
        <f t="shared" si="159"/>
        <v/>
      </c>
      <c r="AF428" s="10" t="str">
        <f t="shared" si="164"/>
        <v/>
      </c>
      <c r="AG428" s="10" t="str">
        <f t="shared" si="165"/>
        <v/>
      </c>
      <c r="AH428" s="10" t="str">
        <f t="shared" si="166"/>
        <v/>
      </c>
      <c r="AI428" s="10" t="str">
        <f t="shared" si="160"/>
        <v/>
      </c>
      <c r="AJ428" s="10" t="str">
        <f t="shared" si="167"/>
        <v/>
      </c>
    </row>
    <row r="429" spans="1:36" ht="22.5" customHeight="1" x14ac:dyDescent="0.2">
      <c r="A429" s="94">
        <v>420</v>
      </c>
      <c r="B429" s="114"/>
      <c r="C429" s="101"/>
      <c r="D429" s="101"/>
      <c r="E429" s="102"/>
      <c r="F429" s="80"/>
      <c r="G429" s="81"/>
      <c r="H429" s="81"/>
      <c r="I429" s="81"/>
      <c r="J429" s="80"/>
      <c r="K429" s="81"/>
      <c r="L429" s="3"/>
      <c r="M429" s="10" t="str">
        <f t="shared" si="161"/>
        <v/>
      </c>
      <c r="N429" s="10" t="str">
        <f t="shared" si="162"/>
        <v/>
      </c>
      <c r="O429" s="10" t="str">
        <f t="shared" si="144"/>
        <v/>
      </c>
      <c r="P429" s="10" t="str">
        <f t="shared" si="145"/>
        <v/>
      </c>
      <c r="Q429" s="10" t="str">
        <f t="shared" si="146"/>
        <v/>
      </c>
      <c r="R429" s="1" t="str">
        <f t="shared" si="147"/>
        <v/>
      </c>
      <c r="S429" s="1" t="str">
        <f t="shared" si="148"/>
        <v/>
      </c>
      <c r="T429" s="1" t="str">
        <f t="shared" si="149"/>
        <v/>
      </c>
      <c r="U429" s="1" t="str">
        <f t="shared" si="150"/>
        <v/>
      </c>
      <c r="V429" t="str">
        <f t="shared" si="151"/>
        <v/>
      </c>
      <c r="W429" s="10" t="str">
        <f t="shared" si="152"/>
        <v/>
      </c>
      <c r="X429" s="10" t="str">
        <f t="shared" si="153"/>
        <v/>
      </c>
      <c r="Y429" s="10" t="str">
        <f t="shared" si="154"/>
        <v/>
      </c>
      <c r="Z429" s="10" t="str">
        <f t="shared" si="155"/>
        <v/>
      </c>
      <c r="AA429" s="10" t="str">
        <f t="shared" si="156"/>
        <v/>
      </c>
      <c r="AB429" s="10" t="str">
        <f t="shared" si="157"/>
        <v/>
      </c>
      <c r="AC429" s="10" t="str">
        <f t="shared" si="163"/>
        <v/>
      </c>
      <c r="AD429" s="10" t="str">
        <f t="shared" si="158"/>
        <v/>
      </c>
      <c r="AE429" s="10" t="str">
        <f t="shared" si="159"/>
        <v/>
      </c>
      <c r="AF429" s="10" t="str">
        <f t="shared" si="164"/>
        <v/>
      </c>
      <c r="AG429" s="10" t="str">
        <f t="shared" si="165"/>
        <v/>
      </c>
      <c r="AH429" s="10" t="str">
        <f t="shared" si="166"/>
        <v/>
      </c>
      <c r="AI429" s="10" t="str">
        <f t="shared" si="160"/>
        <v/>
      </c>
      <c r="AJ429" s="10" t="str">
        <f t="shared" si="167"/>
        <v/>
      </c>
    </row>
    <row r="430" spans="1:36" ht="22.5" customHeight="1" x14ac:dyDescent="0.2">
      <c r="A430" s="94">
        <v>421</v>
      </c>
      <c r="B430" s="114"/>
      <c r="C430" s="101"/>
      <c r="D430" s="101"/>
      <c r="E430" s="102"/>
      <c r="F430" s="80"/>
      <c r="G430" s="81"/>
      <c r="H430" s="81"/>
      <c r="I430" s="81"/>
      <c r="J430" s="80"/>
      <c r="K430" s="81"/>
      <c r="L430" s="3"/>
      <c r="M430" s="10" t="str">
        <f t="shared" si="161"/>
        <v/>
      </c>
      <c r="N430" s="10" t="str">
        <f t="shared" si="162"/>
        <v/>
      </c>
      <c r="O430" s="10" t="str">
        <f t="shared" si="144"/>
        <v/>
      </c>
      <c r="P430" s="10" t="str">
        <f t="shared" si="145"/>
        <v/>
      </c>
      <c r="Q430" s="10" t="str">
        <f t="shared" si="146"/>
        <v/>
      </c>
      <c r="R430" s="1" t="str">
        <f t="shared" si="147"/>
        <v/>
      </c>
      <c r="S430" s="1" t="str">
        <f t="shared" si="148"/>
        <v/>
      </c>
      <c r="T430" s="1" t="str">
        <f t="shared" si="149"/>
        <v/>
      </c>
      <c r="U430" s="1" t="str">
        <f t="shared" si="150"/>
        <v/>
      </c>
      <c r="V430" t="str">
        <f t="shared" si="151"/>
        <v/>
      </c>
      <c r="W430" s="10" t="str">
        <f t="shared" si="152"/>
        <v/>
      </c>
      <c r="X430" s="10" t="str">
        <f t="shared" si="153"/>
        <v/>
      </c>
      <c r="Y430" s="10" t="str">
        <f t="shared" si="154"/>
        <v/>
      </c>
      <c r="Z430" s="10" t="str">
        <f t="shared" si="155"/>
        <v/>
      </c>
      <c r="AA430" s="10" t="str">
        <f t="shared" si="156"/>
        <v/>
      </c>
      <c r="AB430" s="10" t="str">
        <f t="shared" si="157"/>
        <v/>
      </c>
      <c r="AC430" s="10" t="str">
        <f t="shared" si="163"/>
        <v/>
      </c>
      <c r="AD430" s="10" t="str">
        <f t="shared" si="158"/>
        <v/>
      </c>
      <c r="AE430" s="10" t="str">
        <f t="shared" si="159"/>
        <v/>
      </c>
      <c r="AF430" s="10" t="str">
        <f t="shared" si="164"/>
        <v/>
      </c>
      <c r="AG430" s="10" t="str">
        <f t="shared" si="165"/>
        <v/>
      </c>
      <c r="AH430" s="10" t="str">
        <f t="shared" si="166"/>
        <v/>
      </c>
      <c r="AI430" s="10" t="str">
        <f t="shared" si="160"/>
        <v/>
      </c>
      <c r="AJ430" s="10" t="str">
        <f t="shared" si="167"/>
        <v/>
      </c>
    </row>
    <row r="431" spans="1:36" ht="22.5" customHeight="1" x14ac:dyDescent="0.2">
      <c r="A431" s="94">
        <v>422</v>
      </c>
      <c r="B431" s="114"/>
      <c r="C431" s="101"/>
      <c r="D431" s="101"/>
      <c r="E431" s="102"/>
      <c r="F431" s="80"/>
      <c r="G431" s="81"/>
      <c r="H431" s="81"/>
      <c r="I431" s="81"/>
      <c r="J431" s="80"/>
      <c r="K431" s="81"/>
      <c r="L431" s="3"/>
      <c r="M431" s="10" t="str">
        <f t="shared" si="161"/>
        <v/>
      </c>
      <c r="N431" s="10" t="str">
        <f t="shared" si="162"/>
        <v/>
      </c>
      <c r="O431" s="10" t="str">
        <f t="shared" si="144"/>
        <v/>
      </c>
      <c r="P431" s="10" t="str">
        <f t="shared" si="145"/>
        <v/>
      </c>
      <c r="Q431" s="10" t="str">
        <f t="shared" si="146"/>
        <v/>
      </c>
      <c r="R431" s="1" t="str">
        <f t="shared" si="147"/>
        <v/>
      </c>
      <c r="S431" s="1" t="str">
        <f t="shared" si="148"/>
        <v/>
      </c>
      <c r="T431" s="1" t="str">
        <f t="shared" si="149"/>
        <v/>
      </c>
      <c r="U431" s="1" t="str">
        <f t="shared" si="150"/>
        <v/>
      </c>
      <c r="V431" t="str">
        <f t="shared" si="151"/>
        <v/>
      </c>
      <c r="W431" s="10" t="str">
        <f t="shared" si="152"/>
        <v/>
      </c>
      <c r="X431" s="10" t="str">
        <f t="shared" si="153"/>
        <v/>
      </c>
      <c r="Y431" s="10" t="str">
        <f t="shared" si="154"/>
        <v/>
      </c>
      <c r="Z431" s="10" t="str">
        <f t="shared" si="155"/>
        <v/>
      </c>
      <c r="AA431" s="10" t="str">
        <f t="shared" si="156"/>
        <v/>
      </c>
      <c r="AB431" s="10" t="str">
        <f t="shared" si="157"/>
        <v/>
      </c>
      <c r="AC431" s="10" t="str">
        <f t="shared" si="163"/>
        <v/>
      </c>
      <c r="AD431" s="10" t="str">
        <f t="shared" si="158"/>
        <v/>
      </c>
      <c r="AE431" s="10" t="str">
        <f t="shared" si="159"/>
        <v/>
      </c>
      <c r="AF431" s="10" t="str">
        <f t="shared" si="164"/>
        <v/>
      </c>
      <c r="AG431" s="10" t="str">
        <f t="shared" si="165"/>
        <v/>
      </c>
      <c r="AH431" s="10" t="str">
        <f t="shared" si="166"/>
        <v/>
      </c>
      <c r="AI431" s="10" t="str">
        <f t="shared" si="160"/>
        <v/>
      </c>
      <c r="AJ431" s="10" t="str">
        <f t="shared" si="167"/>
        <v/>
      </c>
    </row>
    <row r="432" spans="1:36" ht="22.5" customHeight="1" x14ac:dyDescent="0.2">
      <c r="A432" s="94">
        <v>423</v>
      </c>
      <c r="B432" s="114"/>
      <c r="C432" s="101"/>
      <c r="D432" s="101"/>
      <c r="E432" s="102"/>
      <c r="F432" s="80"/>
      <c r="G432" s="81"/>
      <c r="H432" s="81"/>
      <c r="I432" s="81"/>
      <c r="J432" s="80"/>
      <c r="K432" s="81"/>
      <c r="L432" s="3"/>
      <c r="M432" s="10" t="str">
        <f t="shared" si="161"/>
        <v/>
      </c>
      <c r="N432" s="10" t="str">
        <f t="shared" si="162"/>
        <v/>
      </c>
      <c r="O432" s="10" t="str">
        <f t="shared" si="144"/>
        <v/>
      </c>
      <c r="P432" s="10" t="str">
        <f t="shared" si="145"/>
        <v/>
      </c>
      <c r="Q432" s="10" t="str">
        <f t="shared" si="146"/>
        <v/>
      </c>
      <c r="R432" s="1" t="str">
        <f t="shared" si="147"/>
        <v/>
      </c>
      <c r="S432" s="1" t="str">
        <f t="shared" si="148"/>
        <v/>
      </c>
      <c r="T432" s="1" t="str">
        <f t="shared" si="149"/>
        <v/>
      </c>
      <c r="U432" s="1" t="str">
        <f t="shared" si="150"/>
        <v/>
      </c>
      <c r="V432" t="str">
        <f t="shared" si="151"/>
        <v/>
      </c>
      <c r="W432" s="10" t="str">
        <f t="shared" si="152"/>
        <v/>
      </c>
      <c r="X432" s="10" t="str">
        <f t="shared" si="153"/>
        <v/>
      </c>
      <c r="Y432" s="10" t="str">
        <f t="shared" si="154"/>
        <v/>
      </c>
      <c r="Z432" s="10" t="str">
        <f t="shared" si="155"/>
        <v/>
      </c>
      <c r="AA432" s="10" t="str">
        <f t="shared" si="156"/>
        <v/>
      </c>
      <c r="AB432" s="10" t="str">
        <f t="shared" si="157"/>
        <v/>
      </c>
      <c r="AC432" s="10" t="str">
        <f t="shared" si="163"/>
        <v/>
      </c>
      <c r="AD432" s="10" t="str">
        <f t="shared" si="158"/>
        <v/>
      </c>
      <c r="AE432" s="10" t="str">
        <f t="shared" si="159"/>
        <v/>
      </c>
      <c r="AF432" s="10" t="str">
        <f t="shared" si="164"/>
        <v/>
      </c>
      <c r="AG432" s="10" t="str">
        <f t="shared" si="165"/>
        <v/>
      </c>
      <c r="AH432" s="10" t="str">
        <f t="shared" si="166"/>
        <v/>
      </c>
      <c r="AI432" s="10" t="str">
        <f t="shared" si="160"/>
        <v/>
      </c>
      <c r="AJ432" s="10" t="str">
        <f t="shared" si="167"/>
        <v/>
      </c>
    </row>
    <row r="433" spans="1:36" ht="22.5" customHeight="1" x14ac:dyDescent="0.2">
      <c r="A433" s="94">
        <v>424</v>
      </c>
      <c r="B433" s="114"/>
      <c r="C433" s="101"/>
      <c r="D433" s="101"/>
      <c r="E433" s="102"/>
      <c r="F433" s="80"/>
      <c r="G433" s="81"/>
      <c r="H433" s="81"/>
      <c r="I433" s="81"/>
      <c r="J433" s="80"/>
      <c r="K433" s="81"/>
      <c r="L433" s="3"/>
      <c r="M433" s="10" t="str">
        <f t="shared" si="161"/>
        <v/>
      </c>
      <c r="N433" s="10" t="str">
        <f t="shared" si="162"/>
        <v/>
      </c>
      <c r="O433" s="10" t="str">
        <f t="shared" si="144"/>
        <v/>
      </c>
      <c r="P433" s="10" t="str">
        <f t="shared" si="145"/>
        <v/>
      </c>
      <c r="Q433" s="10" t="str">
        <f t="shared" si="146"/>
        <v/>
      </c>
      <c r="R433" s="1" t="str">
        <f t="shared" si="147"/>
        <v/>
      </c>
      <c r="S433" s="1" t="str">
        <f t="shared" si="148"/>
        <v/>
      </c>
      <c r="T433" s="1" t="str">
        <f t="shared" si="149"/>
        <v/>
      </c>
      <c r="U433" s="1" t="str">
        <f t="shared" si="150"/>
        <v/>
      </c>
      <c r="V433" t="str">
        <f t="shared" si="151"/>
        <v/>
      </c>
      <c r="W433" s="10" t="str">
        <f t="shared" si="152"/>
        <v/>
      </c>
      <c r="X433" s="10" t="str">
        <f t="shared" si="153"/>
        <v/>
      </c>
      <c r="Y433" s="10" t="str">
        <f t="shared" si="154"/>
        <v/>
      </c>
      <c r="Z433" s="10" t="str">
        <f t="shared" si="155"/>
        <v/>
      </c>
      <c r="AA433" s="10" t="str">
        <f t="shared" si="156"/>
        <v/>
      </c>
      <c r="AB433" s="10" t="str">
        <f t="shared" si="157"/>
        <v/>
      </c>
      <c r="AC433" s="10" t="str">
        <f t="shared" si="163"/>
        <v/>
      </c>
      <c r="AD433" s="10" t="str">
        <f t="shared" si="158"/>
        <v/>
      </c>
      <c r="AE433" s="10" t="str">
        <f t="shared" si="159"/>
        <v/>
      </c>
      <c r="AF433" s="10" t="str">
        <f t="shared" si="164"/>
        <v/>
      </c>
      <c r="AG433" s="10" t="str">
        <f t="shared" si="165"/>
        <v/>
      </c>
      <c r="AH433" s="10" t="str">
        <f t="shared" si="166"/>
        <v/>
      </c>
      <c r="AI433" s="10" t="str">
        <f t="shared" si="160"/>
        <v/>
      </c>
      <c r="AJ433" s="10" t="str">
        <f t="shared" si="167"/>
        <v/>
      </c>
    </row>
    <row r="434" spans="1:36" ht="22.5" customHeight="1" x14ac:dyDescent="0.2">
      <c r="A434" s="94">
        <v>425</v>
      </c>
      <c r="B434" s="114"/>
      <c r="C434" s="101"/>
      <c r="D434" s="101"/>
      <c r="E434" s="102"/>
      <c r="F434" s="80"/>
      <c r="G434" s="81"/>
      <c r="H434" s="81"/>
      <c r="I434" s="81"/>
      <c r="J434" s="80"/>
      <c r="K434" s="81"/>
      <c r="L434" s="3"/>
      <c r="M434" s="10" t="str">
        <f t="shared" si="161"/>
        <v/>
      </c>
      <c r="N434" s="10" t="str">
        <f t="shared" si="162"/>
        <v/>
      </c>
      <c r="O434" s="10" t="str">
        <f t="shared" si="144"/>
        <v/>
      </c>
      <c r="P434" s="10" t="str">
        <f t="shared" si="145"/>
        <v/>
      </c>
      <c r="Q434" s="10" t="str">
        <f t="shared" si="146"/>
        <v/>
      </c>
      <c r="R434" s="1" t="str">
        <f t="shared" si="147"/>
        <v/>
      </c>
      <c r="S434" s="1" t="str">
        <f t="shared" si="148"/>
        <v/>
      </c>
      <c r="T434" s="1" t="str">
        <f t="shared" si="149"/>
        <v/>
      </c>
      <c r="U434" s="1" t="str">
        <f t="shared" si="150"/>
        <v/>
      </c>
      <c r="V434" t="str">
        <f t="shared" si="151"/>
        <v/>
      </c>
      <c r="W434" s="10" t="str">
        <f t="shared" si="152"/>
        <v/>
      </c>
      <c r="X434" s="10" t="str">
        <f t="shared" si="153"/>
        <v/>
      </c>
      <c r="Y434" s="10" t="str">
        <f t="shared" si="154"/>
        <v/>
      </c>
      <c r="Z434" s="10" t="str">
        <f t="shared" si="155"/>
        <v/>
      </c>
      <c r="AA434" s="10" t="str">
        <f t="shared" si="156"/>
        <v/>
      </c>
      <c r="AB434" s="10" t="str">
        <f t="shared" si="157"/>
        <v/>
      </c>
      <c r="AC434" s="10" t="str">
        <f t="shared" si="163"/>
        <v/>
      </c>
      <c r="AD434" s="10" t="str">
        <f t="shared" si="158"/>
        <v/>
      </c>
      <c r="AE434" s="10" t="str">
        <f t="shared" si="159"/>
        <v/>
      </c>
      <c r="AF434" s="10" t="str">
        <f t="shared" si="164"/>
        <v/>
      </c>
      <c r="AG434" s="10" t="str">
        <f t="shared" si="165"/>
        <v/>
      </c>
      <c r="AH434" s="10" t="str">
        <f t="shared" si="166"/>
        <v/>
      </c>
      <c r="AI434" s="10" t="str">
        <f t="shared" si="160"/>
        <v/>
      </c>
      <c r="AJ434" s="10" t="str">
        <f t="shared" si="167"/>
        <v/>
      </c>
    </row>
    <row r="435" spans="1:36" ht="22.5" customHeight="1" x14ac:dyDescent="0.2">
      <c r="A435" s="94">
        <v>426</v>
      </c>
      <c r="B435" s="114"/>
      <c r="C435" s="101"/>
      <c r="D435" s="101"/>
      <c r="E435" s="102"/>
      <c r="F435" s="80"/>
      <c r="G435" s="81"/>
      <c r="H435" s="81"/>
      <c r="I435" s="81"/>
      <c r="J435" s="80"/>
      <c r="K435" s="81"/>
      <c r="L435" s="3"/>
      <c r="M435" s="10" t="str">
        <f t="shared" si="161"/>
        <v/>
      </c>
      <c r="N435" s="10" t="str">
        <f t="shared" si="162"/>
        <v/>
      </c>
      <c r="O435" s="10" t="str">
        <f t="shared" si="144"/>
        <v/>
      </c>
      <c r="P435" s="10" t="str">
        <f t="shared" si="145"/>
        <v/>
      </c>
      <c r="Q435" s="10" t="str">
        <f t="shared" si="146"/>
        <v/>
      </c>
      <c r="R435" s="1" t="str">
        <f t="shared" si="147"/>
        <v/>
      </c>
      <c r="S435" s="1" t="str">
        <f t="shared" si="148"/>
        <v/>
      </c>
      <c r="T435" s="1" t="str">
        <f t="shared" si="149"/>
        <v/>
      </c>
      <c r="U435" s="1" t="str">
        <f t="shared" si="150"/>
        <v/>
      </c>
      <c r="V435" t="str">
        <f t="shared" si="151"/>
        <v/>
      </c>
      <c r="W435" s="10" t="str">
        <f t="shared" si="152"/>
        <v/>
      </c>
      <c r="X435" s="10" t="str">
        <f t="shared" si="153"/>
        <v/>
      </c>
      <c r="Y435" s="10" t="str">
        <f t="shared" si="154"/>
        <v/>
      </c>
      <c r="Z435" s="10" t="str">
        <f t="shared" si="155"/>
        <v/>
      </c>
      <c r="AA435" s="10" t="str">
        <f t="shared" si="156"/>
        <v/>
      </c>
      <c r="AB435" s="10" t="str">
        <f t="shared" si="157"/>
        <v/>
      </c>
      <c r="AC435" s="10" t="str">
        <f t="shared" si="163"/>
        <v/>
      </c>
      <c r="AD435" s="10" t="str">
        <f t="shared" si="158"/>
        <v/>
      </c>
      <c r="AE435" s="10" t="str">
        <f t="shared" si="159"/>
        <v/>
      </c>
      <c r="AF435" s="10" t="str">
        <f t="shared" si="164"/>
        <v/>
      </c>
      <c r="AG435" s="10" t="str">
        <f t="shared" si="165"/>
        <v/>
      </c>
      <c r="AH435" s="10" t="str">
        <f t="shared" si="166"/>
        <v/>
      </c>
      <c r="AI435" s="10" t="str">
        <f t="shared" si="160"/>
        <v/>
      </c>
      <c r="AJ435" s="10" t="str">
        <f t="shared" si="167"/>
        <v/>
      </c>
    </row>
    <row r="436" spans="1:36" ht="22.5" customHeight="1" x14ac:dyDescent="0.2">
      <c r="A436" s="94">
        <v>427</v>
      </c>
      <c r="B436" s="114"/>
      <c r="C436" s="101"/>
      <c r="D436" s="101"/>
      <c r="E436" s="102"/>
      <c r="F436" s="80"/>
      <c r="G436" s="81"/>
      <c r="H436" s="81"/>
      <c r="I436" s="81"/>
      <c r="J436" s="80"/>
      <c r="K436" s="81"/>
      <c r="L436" s="3"/>
      <c r="M436" s="10" t="str">
        <f t="shared" si="161"/>
        <v/>
      </c>
      <c r="N436" s="10" t="str">
        <f t="shared" si="162"/>
        <v/>
      </c>
      <c r="O436" s="10" t="str">
        <f t="shared" si="144"/>
        <v/>
      </c>
      <c r="P436" s="10" t="str">
        <f t="shared" si="145"/>
        <v/>
      </c>
      <c r="Q436" s="10" t="str">
        <f t="shared" si="146"/>
        <v/>
      </c>
      <c r="R436" s="1" t="str">
        <f t="shared" si="147"/>
        <v/>
      </c>
      <c r="S436" s="1" t="str">
        <f t="shared" si="148"/>
        <v/>
      </c>
      <c r="T436" s="1" t="str">
        <f t="shared" si="149"/>
        <v/>
      </c>
      <c r="U436" s="1" t="str">
        <f t="shared" si="150"/>
        <v/>
      </c>
      <c r="V436" t="str">
        <f t="shared" si="151"/>
        <v/>
      </c>
      <c r="W436" s="10" t="str">
        <f t="shared" si="152"/>
        <v/>
      </c>
      <c r="X436" s="10" t="str">
        <f t="shared" si="153"/>
        <v/>
      </c>
      <c r="Y436" s="10" t="str">
        <f t="shared" si="154"/>
        <v/>
      </c>
      <c r="Z436" s="10" t="str">
        <f t="shared" si="155"/>
        <v/>
      </c>
      <c r="AA436" s="10" t="str">
        <f t="shared" si="156"/>
        <v/>
      </c>
      <c r="AB436" s="10" t="str">
        <f t="shared" si="157"/>
        <v/>
      </c>
      <c r="AC436" s="10" t="str">
        <f t="shared" si="163"/>
        <v/>
      </c>
      <c r="AD436" s="10" t="str">
        <f t="shared" si="158"/>
        <v/>
      </c>
      <c r="AE436" s="10" t="str">
        <f t="shared" si="159"/>
        <v/>
      </c>
      <c r="AF436" s="10" t="str">
        <f t="shared" si="164"/>
        <v/>
      </c>
      <c r="AG436" s="10" t="str">
        <f t="shared" si="165"/>
        <v/>
      </c>
      <c r="AH436" s="10" t="str">
        <f t="shared" si="166"/>
        <v/>
      </c>
      <c r="AI436" s="10" t="str">
        <f t="shared" si="160"/>
        <v/>
      </c>
      <c r="AJ436" s="10" t="str">
        <f t="shared" si="167"/>
        <v/>
      </c>
    </row>
    <row r="437" spans="1:36" ht="22.5" customHeight="1" x14ac:dyDescent="0.2">
      <c r="A437" s="94">
        <v>428</v>
      </c>
      <c r="B437" s="114"/>
      <c r="C437" s="101"/>
      <c r="D437" s="101"/>
      <c r="E437" s="102"/>
      <c r="F437" s="80"/>
      <c r="G437" s="81"/>
      <c r="H437" s="81"/>
      <c r="I437" s="81"/>
      <c r="J437" s="80"/>
      <c r="K437" s="81"/>
      <c r="L437" s="3"/>
      <c r="M437" s="10" t="str">
        <f t="shared" si="161"/>
        <v/>
      </c>
      <c r="N437" s="10" t="str">
        <f t="shared" si="162"/>
        <v/>
      </c>
      <c r="O437" s="10" t="str">
        <f t="shared" si="144"/>
        <v/>
      </c>
      <c r="P437" s="10" t="str">
        <f t="shared" si="145"/>
        <v/>
      </c>
      <c r="Q437" s="10" t="str">
        <f t="shared" si="146"/>
        <v/>
      </c>
      <c r="R437" s="1" t="str">
        <f t="shared" si="147"/>
        <v/>
      </c>
      <c r="S437" s="1" t="str">
        <f t="shared" si="148"/>
        <v/>
      </c>
      <c r="T437" s="1" t="str">
        <f t="shared" si="149"/>
        <v/>
      </c>
      <c r="U437" s="1" t="str">
        <f t="shared" si="150"/>
        <v/>
      </c>
      <c r="V437" t="str">
        <f t="shared" si="151"/>
        <v/>
      </c>
      <c r="W437" s="10" t="str">
        <f t="shared" si="152"/>
        <v/>
      </c>
      <c r="X437" s="10" t="str">
        <f t="shared" si="153"/>
        <v/>
      </c>
      <c r="Y437" s="10" t="str">
        <f t="shared" si="154"/>
        <v/>
      </c>
      <c r="Z437" s="10" t="str">
        <f t="shared" si="155"/>
        <v/>
      </c>
      <c r="AA437" s="10" t="str">
        <f t="shared" si="156"/>
        <v/>
      </c>
      <c r="AB437" s="10" t="str">
        <f t="shared" si="157"/>
        <v/>
      </c>
      <c r="AC437" s="10" t="str">
        <f t="shared" si="163"/>
        <v/>
      </c>
      <c r="AD437" s="10" t="str">
        <f t="shared" si="158"/>
        <v/>
      </c>
      <c r="AE437" s="10" t="str">
        <f t="shared" si="159"/>
        <v/>
      </c>
      <c r="AF437" s="10" t="str">
        <f t="shared" si="164"/>
        <v/>
      </c>
      <c r="AG437" s="10" t="str">
        <f t="shared" si="165"/>
        <v/>
      </c>
      <c r="AH437" s="10" t="str">
        <f t="shared" si="166"/>
        <v/>
      </c>
      <c r="AI437" s="10" t="str">
        <f t="shared" si="160"/>
        <v/>
      </c>
      <c r="AJ437" s="10" t="str">
        <f t="shared" si="167"/>
        <v/>
      </c>
    </row>
    <row r="438" spans="1:36" ht="22.5" customHeight="1" x14ac:dyDescent="0.2">
      <c r="A438" s="94">
        <v>429</v>
      </c>
      <c r="B438" s="114"/>
      <c r="C438" s="101"/>
      <c r="D438" s="101"/>
      <c r="E438" s="102"/>
      <c r="F438" s="80"/>
      <c r="G438" s="81"/>
      <c r="H438" s="81"/>
      <c r="I438" s="81"/>
      <c r="J438" s="80"/>
      <c r="K438" s="81"/>
      <c r="L438" s="3"/>
      <c r="M438" s="10" t="str">
        <f t="shared" si="161"/>
        <v/>
      </c>
      <c r="N438" s="10" t="str">
        <f t="shared" si="162"/>
        <v/>
      </c>
      <c r="O438" s="10" t="str">
        <f t="shared" si="144"/>
        <v/>
      </c>
      <c r="P438" s="10" t="str">
        <f t="shared" si="145"/>
        <v/>
      </c>
      <c r="Q438" s="10" t="str">
        <f t="shared" si="146"/>
        <v/>
      </c>
      <c r="R438" s="1" t="str">
        <f t="shared" si="147"/>
        <v/>
      </c>
      <c r="S438" s="1" t="str">
        <f t="shared" si="148"/>
        <v/>
      </c>
      <c r="T438" s="1" t="str">
        <f t="shared" si="149"/>
        <v/>
      </c>
      <c r="U438" s="1" t="str">
        <f t="shared" si="150"/>
        <v/>
      </c>
      <c r="V438" t="str">
        <f t="shared" si="151"/>
        <v/>
      </c>
      <c r="W438" s="10" t="str">
        <f t="shared" si="152"/>
        <v/>
      </c>
      <c r="X438" s="10" t="str">
        <f t="shared" si="153"/>
        <v/>
      </c>
      <c r="Y438" s="10" t="str">
        <f t="shared" si="154"/>
        <v/>
      </c>
      <c r="Z438" s="10" t="str">
        <f t="shared" si="155"/>
        <v/>
      </c>
      <c r="AA438" s="10" t="str">
        <f t="shared" si="156"/>
        <v/>
      </c>
      <c r="AB438" s="10" t="str">
        <f t="shared" si="157"/>
        <v/>
      </c>
      <c r="AC438" s="10" t="str">
        <f t="shared" si="163"/>
        <v/>
      </c>
      <c r="AD438" s="10" t="str">
        <f t="shared" si="158"/>
        <v/>
      </c>
      <c r="AE438" s="10" t="str">
        <f t="shared" si="159"/>
        <v/>
      </c>
      <c r="AF438" s="10" t="str">
        <f t="shared" si="164"/>
        <v/>
      </c>
      <c r="AG438" s="10" t="str">
        <f t="shared" si="165"/>
        <v/>
      </c>
      <c r="AH438" s="10" t="str">
        <f t="shared" si="166"/>
        <v/>
      </c>
      <c r="AI438" s="10" t="str">
        <f t="shared" si="160"/>
        <v/>
      </c>
      <c r="AJ438" s="10" t="str">
        <f t="shared" si="167"/>
        <v/>
      </c>
    </row>
    <row r="439" spans="1:36" ht="22.5" customHeight="1" x14ac:dyDescent="0.2">
      <c r="A439" s="94">
        <v>430</v>
      </c>
      <c r="B439" s="114"/>
      <c r="C439" s="101"/>
      <c r="D439" s="101"/>
      <c r="E439" s="102"/>
      <c r="F439" s="80"/>
      <c r="G439" s="81"/>
      <c r="H439" s="81"/>
      <c r="I439" s="81"/>
      <c r="J439" s="80"/>
      <c r="K439" s="81"/>
      <c r="L439" s="3"/>
      <c r="M439" s="10" t="str">
        <f t="shared" si="161"/>
        <v/>
      </c>
      <c r="N439" s="10" t="str">
        <f t="shared" si="162"/>
        <v/>
      </c>
      <c r="O439" s="10" t="str">
        <f t="shared" si="144"/>
        <v/>
      </c>
      <c r="P439" s="10" t="str">
        <f t="shared" si="145"/>
        <v/>
      </c>
      <c r="Q439" s="10" t="str">
        <f t="shared" si="146"/>
        <v/>
      </c>
      <c r="R439" s="1" t="str">
        <f t="shared" si="147"/>
        <v/>
      </c>
      <c r="S439" s="1" t="str">
        <f t="shared" si="148"/>
        <v/>
      </c>
      <c r="T439" s="1" t="str">
        <f t="shared" si="149"/>
        <v/>
      </c>
      <c r="U439" s="1" t="str">
        <f t="shared" si="150"/>
        <v/>
      </c>
      <c r="V439" t="str">
        <f t="shared" si="151"/>
        <v/>
      </c>
      <c r="W439" s="10" t="str">
        <f t="shared" si="152"/>
        <v/>
      </c>
      <c r="X439" s="10" t="str">
        <f t="shared" si="153"/>
        <v/>
      </c>
      <c r="Y439" s="10" t="str">
        <f t="shared" si="154"/>
        <v/>
      </c>
      <c r="Z439" s="10" t="str">
        <f t="shared" si="155"/>
        <v/>
      </c>
      <c r="AA439" s="10" t="str">
        <f t="shared" si="156"/>
        <v/>
      </c>
      <c r="AB439" s="10" t="str">
        <f t="shared" si="157"/>
        <v/>
      </c>
      <c r="AC439" s="10" t="str">
        <f t="shared" si="163"/>
        <v/>
      </c>
      <c r="AD439" s="10" t="str">
        <f t="shared" si="158"/>
        <v/>
      </c>
      <c r="AE439" s="10" t="str">
        <f t="shared" si="159"/>
        <v/>
      </c>
      <c r="AF439" s="10" t="str">
        <f t="shared" si="164"/>
        <v/>
      </c>
      <c r="AG439" s="10" t="str">
        <f t="shared" si="165"/>
        <v/>
      </c>
      <c r="AH439" s="10" t="str">
        <f t="shared" si="166"/>
        <v/>
      </c>
      <c r="AI439" s="10" t="str">
        <f t="shared" si="160"/>
        <v/>
      </c>
      <c r="AJ439" s="10" t="str">
        <f t="shared" si="167"/>
        <v/>
      </c>
    </row>
    <row r="440" spans="1:36" ht="22.5" customHeight="1" x14ac:dyDescent="0.2">
      <c r="A440" s="94">
        <v>431</v>
      </c>
      <c r="B440" s="114"/>
      <c r="C440" s="101"/>
      <c r="D440" s="101"/>
      <c r="E440" s="102"/>
      <c r="F440" s="80"/>
      <c r="G440" s="81"/>
      <c r="H440" s="81"/>
      <c r="I440" s="81"/>
      <c r="J440" s="80"/>
      <c r="K440" s="81"/>
      <c r="L440" s="3"/>
      <c r="M440" s="10" t="str">
        <f t="shared" si="161"/>
        <v/>
      </c>
      <c r="N440" s="10" t="str">
        <f t="shared" si="162"/>
        <v/>
      </c>
      <c r="O440" s="10" t="str">
        <f t="shared" si="144"/>
        <v/>
      </c>
      <c r="P440" s="10" t="str">
        <f t="shared" si="145"/>
        <v/>
      </c>
      <c r="Q440" s="10" t="str">
        <f t="shared" si="146"/>
        <v/>
      </c>
      <c r="R440" s="1" t="str">
        <f t="shared" si="147"/>
        <v/>
      </c>
      <c r="S440" s="1" t="str">
        <f t="shared" si="148"/>
        <v/>
      </c>
      <c r="T440" s="1" t="str">
        <f t="shared" si="149"/>
        <v/>
      </c>
      <c r="U440" s="1" t="str">
        <f t="shared" si="150"/>
        <v/>
      </c>
      <c r="V440" t="str">
        <f t="shared" si="151"/>
        <v/>
      </c>
      <c r="W440" s="10" t="str">
        <f t="shared" si="152"/>
        <v/>
      </c>
      <c r="X440" s="10" t="str">
        <f t="shared" si="153"/>
        <v/>
      </c>
      <c r="Y440" s="10" t="str">
        <f t="shared" si="154"/>
        <v/>
      </c>
      <c r="Z440" s="10" t="str">
        <f t="shared" si="155"/>
        <v/>
      </c>
      <c r="AA440" s="10" t="str">
        <f t="shared" si="156"/>
        <v/>
      </c>
      <c r="AB440" s="10" t="str">
        <f t="shared" si="157"/>
        <v/>
      </c>
      <c r="AC440" s="10" t="str">
        <f t="shared" si="163"/>
        <v/>
      </c>
      <c r="AD440" s="10" t="str">
        <f t="shared" si="158"/>
        <v/>
      </c>
      <c r="AE440" s="10" t="str">
        <f t="shared" si="159"/>
        <v/>
      </c>
      <c r="AF440" s="10" t="str">
        <f t="shared" si="164"/>
        <v/>
      </c>
      <c r="AG440" s="10" t="str">
        <f t="shared" si="165"/>
        <v/>
      </c>
      <c r="AH440" s="10" t="str">
        <f t="shared" si="166"/>
        <v/>
      </c>
      <c r="AI440" s="10" t="str">
        <f t="shared" si="160"/>
        <v/>
      </c>
      <c r="AJ440" s="10" t="str">
        <f t="shared" si="167"/>
        <v/>
      </c>
    </row>
    <row r="441" spans="1:36" ht="22.5" customHeight="1" x14ac:dyDescent="0.2">
      <c r="A441" s="94">
        <v>432</v>
      </c>
      <c r="B441" s="114"/>
      <c r="C441" s="101"/>
      <c r="D441" s="101"/>
      <c r="E441" s="102"/>
      <c r="F441" s="80"/>
      <c r="G441" s="81"/>
      <c r="H441" s="81"/>
      <c r="I441" s="81"/>
      <c r="J441" s="80"/>
      <c r="K441" s="81"/>
      <c r="L441" s="3"/>
      <c r="M441" s="10" t="str">
        <f t="shared" si="161"/>
        <v/>
      </c>
      <c r="N441" s="10" t="str">
        <f t="shared" si="162"/>
        <v/>
      </c>
      <c r="O441" s="10" t="str">
        <f t="shared" si="144"/>
        <v/>
      </c>
      <c r="P441" s="10" t="str">
        <f t="shared" si="145"/>
        <v/>
      </c>
      <c r="Q441" s="10" t="str">
        <f t="shared" si="146"/>
        <v/>
      </c>
      <c r="R441" s="1" t="str">
        <f t="shared" si="147"/>
        <v/>
      </c>
      <c r="S441" s="1" t="str">
        <f t="shared" si="148"/>
        <v/>
      </c>
      <c r="T441" s="1" t="str">
        <f t="shared" si="149"/>
        <v/>
      </c>
      <c r="U441" s="1" t="str">
        <f t="shared" si="150"/>
        <v/>
      </c>
      <c r="V441" t="str">
        <f t="shared" si="151"/>
        <v/>
      </c>
      <c r="W441" s="10" t="str">
        <f t="shared" si="152"/>
        <v/>
      </c>
      <c r="X441" s="10" t="str">
        <f t="shared" si="153"/>
        <v/>
      </c>
      <c r="Y441" s="10" t="str">
        <f t="shared" si="154"/>
        <v/>
      </c>
      <c r="Z441" s="10" t="str">
        <f t="shared" si="155"/>
        <v/>
      </c>
      <c r="AA441" s="10" t="str">
        <f t="shared" si="156"/>
        <v/>
      </c>
      <c r="AB441" s="10" t="str">
        <f t="shared" si="157"/>
        <v/>
      </c>
      <c r="AC441" s="10" t="str">
        <f t="shared" si="163"/>
        <v/>
      </c>
      <c r="AD441" s="10" t="str">
        <f t="shared" si="158"/>
        <v/>
      </c>
      <c r="AE441" s="10" t="str">
        <f t="shared" si="159"/>
        <v/>
      </c>
      <c r="AF441" s="10" t="str">
        <f t="shared" si="164"/>
        <v/>
      </c>
      <c r="AG441" s="10" t="str">
        <f t="shared" si="165"/>
        <v/>
      </c>
      <c r="AH441" s="10" t="str">
        <f t="shared" si="166"/>
        <v/>
      </c>
      <c r="AI441" s="10" t="str">
        <f t="shared" si="160"/>
        <v/>
      </c>
      <c r="AJ441" s="10" t="str">
        <f t="shared" si="167"/>
        <v/>
      </c>
    </row>
    <row r="442" spans="1:36" ht="22.5" customHeight="1" x14ac:dyDescent="0.2">
      <c r="A442" s="94">
        <v>433</v>
      </c>
      <c r="B442" s="114"/>
      <c r="C442" s="101"/>
      <c r="D442" s="101"/>
      <c r="E442" s="102"/>
      <c r="F442" s="80"/>
      <c r="G442" s="81"/>
      <c r="H442" s="81"/>
      <c r="I442" s="81"/>
      <c r="J442" s="80"/>
      <c r="K442" s="81"/>
      <c r="L442" s="3"/>
      <c r="M442" s="10" t="str">
        <f t="shared" si="161"/>
        <v/>
      </c>
      <c r="N442" s="10" t="str">
        <f t="shared" si="162"/>
        <v/>
      </c>
      <c r="O442" s="10" t="str">
        <f t="shared" si="144"/>
        <v/>
      </c>
      <c r="P442" s="10" t="str">
        <f t="shared" si="145"/>
        <v/>
      </c>
      <c r="Q442" s="10" t="str">
        <f t="shared" si="146"/>
        <v/>
      </c>
      <c r="R442" s="1" t="str">
        <f t="shared" si="147"/>
        <v/>
      </c>
      <c r="S442" s="1" t="str">
        <f t="shared" si="148"/>
        <v/>
      </c>
      <c r="T442" s="1" t="str">
        <f t="shared" si="149"/>
        <v/>
      </c>
      <c r="U442" s="1" t="str">
        <f t="shared" si="150"/>
        <v/>
      </c>
      <c r="V442" t="str">
        <f t="shared" si="151"/>
        <v/>
      </c>
      <c r="W442" s="10" t="str">
        <f t="shared" si="152"/>
        <v/>
      </c>
      <c r="X442" s="10" t="str">
        <f t="shared" si="153"/>
        <v/>
      </c>
      <c r="Y442" s="10" t="str">
        <f t="shared" si="154"/>
        <v/>
      </c>
      <c r="Z442" s="10" t="str">
        <f t="shared" si="155"/>
        <v/>
      </c>
      <c r="AA442" s="10" t="str">
        <f t="shared" si="156"/>
        <v/>
      </c>
      <c r="AB442" s="10" t="str">
        <f t="shared" si="157"/>
        <v/>
      </c>
      <c r="AC442" s="10" t="str">
        <f t="shared" si="163"/>
        <v/>
      </c>
      <c r="AD442" s="10" t="str">
        <f t="shared" si="158"/>
        <v/>
      </c>
      <c r="AE442" s="10" t="str">
        <f t="shared" si="159"/>
        <v/>
      </c>
      <c r="AF442" s="10" t="str">
        <f t="shared" si="164"/>
        <v/>
      </c>
      <c r="AG442" s="10" t="str">
        <f t="shared" si="165"/>
        <v/>
      </c>
      <c r="AH442" s="10" t="str">
        <f t="shared" si="166"/>
        <v/>
      </c>
      <c r="AI442" s="10" t="str">
        <f t="shared" si="160"/>
        <v/>
      </c>
      <c r="AJ442" s="10" t="str">
        <f t="shared" si="167"/>
        <v/>
      </c>
    </row>
    <row r="443" spans="1:36" ht="22.5" customHeight="1" x14ac:dyDescent="0.2">
      <c r="A443" s="94">
        <v>434</v>
      </c>
      <c r="B443" s="114"/>
      <c r="C443" s="101"/>
      <c r="D443" s="101"/>
      <c r="E443" s="102"/>
      <c r="F443" s="80"/>
      <c r="G443" s="81"/>
      <c r="H443" s="81"/>
      <c r="I443" s="81"/>
      <c r="J443" s="80"/>
      <c r="K443" s="81"/>
      <c r="L443" s="3"/>
      <c r="M443" s="10" t="str">
        <f t="shared" si="161"/>
        <v/>
      </c>
      <c r="N443" s="10" t="str">
        <f t="shared" si="162"/>
        <v/>
      </c>
      <c r="O443" s="10" t="str">
        <f t="shared" si="144"/>
        <v/>
      </c>
      <c r="P443" s="10" t="str">
        <f t="shared" si="145"/>
        <v/>
      </c>
      <c r="Q443" s="10" t="str">
        <f t="shared" si="146"/>
        <v/>
      </c>
      <c r="R443" s="1" t="str">
        <f t="shared" si="147"/>
        <v/>
      </c>
      <c r="S443" s="1" t="str">
        <f t="shared" si="148"/>
        <v/>
      </c>
      <c r="T443" s="1" t="str">
        <f t="shared" si="149"/>
        <v/>
      </c>
      <c r="U443" s="1" t="str">
        <f t="shared" si="150"/>
        <v/>
      </c>
      <c r="V443" t="str">
        <f t="shared" si="151"/>
        <v/>
      </c>
      <c r="W443" s="10" t="str">
        <f t="shared" si="152"/>
        <v/>
      </c>
      <c r="X443" s="10" t="str">
        <f t="shared" si="153"/>
        <v/>
      </c>
      <c r="Y443" s="10" t="str">
        <f t="shared" si="154"/>
        <v/>
      </c>
      <c r="Z443" s="10" t="str">
        <f t="shared" si="155"/>
        <v/>
      </c>
      <c r="AA443" s="10" t="str">
        <f t="shared" si="156"/>
        <v/>
      </c>
      <c r="AB443" s="10" t="str">
        <f t="shared" si="157"/>
        <v/>
      </c>
      <c r="AC443" s="10" t="str">
        <f t="shared" si="163"/>
        <v/>
      </c>
      <c r="AD443" s="10" t="str">
        <f t="shared" si="158"/>
        <v/>
      </c>
      <c r="AE443" s="10" t="str">
        <f t="shared" si="159"/>
        <v/>
      </c>
      <c r="AF443" s="10" t="str">
        <f t="shared" si="164"/>
        <v/>
      </c>
      <c r="AG443" s="10" t="str">
        <f t="shared" si="165"/>
        <v/>
      </c>
      <c r="AH443" s="10" t="str">
        <f t="shared" si="166"/>
        <v/>
      </c>
      <c r="AI443" s="10" t="str">
        <f t="shared" si="160"/>
        <v/>
      </c>
      <c r="AJ443" s="10" t="str">
        <f t="shared" si="167"/>
        <v/>
      </c>
    </row>
    <row r="444" spans="1:36" ht="22.5" customHeight="1" x14ac:dyDescent="0.2">
      <c r="A444" s="94">
        <v>435</v>
      </c>
      <c r="B444" s="114"/>
      <c r="C444" s="101"/>
      <c r="D444" s="101"/>
      <c r="E444" s="102"/>
      <c r="F444" s="80"/>
      <c r="G444" s="81"/>
      <c r="H444" s="81"/>
      <c r="I444" s="81"/>
      <c r="J444" s="80"/>
      <c r="K444" s="81"/>
      <c r="L444" s="3"/>
      <c r="M444" s="10" t="str">
        <f t="shared" si="161"/>
        <v/>
      </c>
      <c r="N444" s="10" t="str">
        <f t="shared" si="162"/>
        <v/>
      </c>
      <c r="O444" s="10" t="str">
        <f t="shared" si="144"/>
        <v/>
      </c>
      <c r="P444" s="10" t="str">
        <f t="shared" si="145"/>
        <v/>
      </c>
      <c r="Q444" s="10" t="str">
        <f t="shared" si="146"/>
        <v/>
      </c>
      <c r="R444" s="1" t="str">
        <f t="shared" si="147"/>
        <v/>
      </c>
      <c r="S444" s="1" t="str">
        <f t="shared" si="148"/>
        <v/>
      </c>
      <c r="T444" s="1" t="str">
        <f t="shared" si="149"/>
        <v/>
      </c>
      <c r="U444" s="1" t="str">
        <f t="shared" si="150"/>
        <v/>
      </c>
      <c r="V444" t="str">
        <f t="shared" si="151"/>
        <v/>
      </c>
      <c r="W444" s="10" t="str">
        <f t="shared" si="152"/>
        <v/>
      </c>
      <c r="X444" s="10" t="str">
        <f t="shared" si="153"/>
        <v/>
      </c>
      <c r="Y444" s="10" t="str">
        <f t="shared" si="154"/>
        <v/>
      </c>
      <c r="Z444" s="10" t="str">
        <f t="shared" si="155"/>
        <v/>
      </c>
      <c r="AA444" s="10" t="str">
        <f t="shared" si="156"/>
        <v/>
      </c>
      <c r="AB444" s="10" t="str">
        <f t="shared" si="157"/>
        <v/>
      </c>
      <c r="AC444" s="10" t="str">
        <f t="shared" si="163"/>
        <v/>
      </c>
      <c r="AD444" s="10" t="str">
        <f t="shared" si="158"/>
        <v/>
      </c>
      <c r="AE444" s="10" t="str">
        <f t="shared" si="159"/>
        <v/>
      </c>
      <c r="AF444" s="10" t="str">
        <f t="shared" si="164"/>
        <v/>
      </c>
      <c r="AG444" s="10" t="str">
        <f t="shared" si="165"/>
        <v/>
      </c>
      <c r="AH444" s="10" t="str">
        <f t="shared" si="166"/>
        <v/>
      </c>
      <c r="AI444" s="10" t="str">
        <f t="shared" si="160"/>
        <v/>
      </c>
      <c r="AJ444" s="10" t="str">
        <f t="shared" si="167"/>
        <v/>
      </c>
    </row>
    <row r="445" spans="1:36" ht="22.5" customHeight="1" x14ac:dyDescent="0.2">
      <c r="A445" s="94">
        <v>436</v>
      </c>
      <c r="B445" s="114"/>
      <c r="C445" s="101"/>
      <c r="D445" s="101"/>
      <c r="E445" s="102"/>
      <c r="F445" s="80"/>
      <c r="G445" s="81"/>
      <c r="H445" s="81"/>
      <c r="I445" s="81"/>
      <c r="J445" s="80"/>
      <c r="K445" s="81"/>
      <c r="L445" s="3"/>
      <c r="M445" s="10" t="str">
        <f t="shared" si="161"/>
        <v/>
      </c>
      <c r="N445" s="10" t="str">
        <f t="shared" si="162"/>
        <v/>
      </c>
      <c r="O445" s="10" t="str">
        <f t="shared" si="144"/>
        <v/>
      </c>
      <c r="P445" s="10" t="str">
        <f t="shared" si="145"/>
        <v/>
      </c>
      <c r="Q445" s="10" t="str">
        <f t="shared" si="146"/>
        <v/>
      </c>
      <c r="R445" s="1" t="str">
        <f t="shared" si="147"/>
        <v/>
      </c>
      <c r="S445" s="1" t="str">
        <f t="shared" si="148"/>
        <v/>
      </c>
      <c r="T445" s="1" t="str">
        <f t="shared" si="149"/>
        <v/>
      </c>
      <c r="U445" s="1" t="str">
        <f t="shared" si="150"/>
        <v/>
      </c>
      <c r="V445" t="str">
        <f t="shared" si="151"/>
        <v/>
      </c>
      <c r="W445" s="10" t="str">
        <f t="shared" si="152"/>
        <v/>
      </c>
      <c r="X445" s="10" t="str">
        <f t="shared" si="153"/>
        <v/>
      </c>
      <c r="Y445" s="10" t="str">
        <f t="shared" si="154"/>
        <v/>
      </c>
      <c r="Z445" s="10" t="str">
        <f t="shared" si="155"/>
        <v/>
      </c>
      <c r="AA445" s="10" t="str">
        <f t="shared" si="156"/>
        <v/>
      </c>
      <c r="AB445" s="10" t="str">
        <f t="shared" si="157"/>
        <v/>
      </c>
      <c r="AC445" s="10" t="str">
        <f t="shared" si="163"/>
        <v/>
      </c>
      <c r="AD445" s="10" t="str">
        <f t="shared" si="158"/>
        <v/>
      </c>
      <c r="AE445" s="10" t="str">
        <f t="shared" si="159"/>
        <v/>
      </c>
      <c r="AF445" s="10" t="str">
        <f t="shared" si="164"/>
        <v/>
      </c>
      <c r="AG445" s="10" t="str">
        <f t="shared" si="165"/>
        <v/>
      </c>
      <c r="AH445" s="10" t="str">
        <f t="shared" si="166"/>
        <v/>
      </c>
      <c r="AI445" s="10" t="str">
        <f t="shared" si="160"/>
        <v/>
      </c>
      <c r="AJ445" s="10" t="str">
        <f t="shared" si="167"/>
        <v/>
      </c>
    </row>
    <row r="446" spans="1:36" ht="22.5" customHeight="1" x14ac:dyDescent="0.2">
      <c r="A446" s="94">
        <v>437</v>
      </c>
      <c r="B446" s="114"/>
      <c r="C446" s="101"/>
      <c r="D446" s="101"/>
      <c r="E446" s="102"/>
      <c r="F446" s="80"/>
      <c r="G446" s="81"/>
      <c r="H446" s="81"/>
      <c r="I446" s="81"/>
      <c r="J446" s="80"/>
      <c r="K446" s="81"/>
      <c r="L446" s="3"/>
      <c r="M446" s="10" t="str">
        <f t="shared" si="161"/>
        <v/>
      </c>
      <c r="N446" s="10" t="str">
        <f t="shared" si="162"/>
        <v/>
      </c>
      <c r="O446" s="10" t="str">
        <f t="shared" si="144"/>
        <v/>
      </c>
      <c r="P446" s="10" t="str">
        <f t="shared" si="145"/>
        <v/>
      </c>
      <c r="Q446" s="10" t="str">
        <f t="shared" si="146"/>
        <v/>
      </c>
      <c r="R446" s="1" t="str">
        <f t="shared" si="147"/>
        <v/>
      </c>
      <c r="S446" s="1" t="str">
        <f t="shared" si="148"/>
        <v/>
      </c>
      <c r="T446" s="1" t="str">
        <f t="shared" si="149"/>
        <v/>
      </c>
      <c r="U446" s="1" t="str">
        <f t="shared" si="150"/>
        <v/>
      </c>
      <c r="V446" t="str">
        <f t="shared" si="151"/>
        <v/>
      </c>
      <c r="W446" s="10" t="str">
        <f t="shared" si="152"/>
        <v/>
      </c>
      <c r="X446" s="10" t="str">
        <f t="shared" si="153"/>
        <v/>
      </c>
      <c r="Y446" s="10" t="str">
        <f t="shared" si="154"/>
        <v/>
      </c>
      <c r="Z446" s="10" t="str">
        <f t="shared" si="155"/>
        <v/>
      </c>
      <c r="AA446" s="10" t="str">
        <f t="shared" si="156"/>
        <v/>
      </c>
      <c r="AB446" s="10" t="str">
        <f t="shared" si="157"/>
        <v/>
      </c>
      <c r="AC446" s="10" t="str">
        <f t="shared" si="163"/>
        <v/>
      </c>
      <c r="AD446" s="10" t="str">
        <f t="shared" si="158"/>
        <v/>
      </c>
      <c r="AE446" s="10" t="str">
        <f t="shared" si="159"/>
        <v/>
      </c>
      <c r="AF446" s="10" t="str">
        <f t="shared" si="164"/>
        <v/>
      </c>
      <c r="AG446" s="10" t="str">
        <f t="shared" si="165"/>
        <v/>
      </c>
      <c r="AH446" s="10" t="str">
        <f t="shared" si="166"/>
        <v/>
      </c>
      <c r="AI446" s="10" t="str">
        <f t="shared" si="160"/>
        <v/>
      </c>
      <c r="AJ446" s="10" t="str">
        <f t="shared" si="167"/>
        <v/>
      </c>
    </row>
    <row r="447" spans="1:36" ht="22.5" customHeight="1" x14ac:dyDescent="0.2">
      <c r="A447" s="94">
        <v>438</v>
      </c>
      <c r="B447" s="114"/>
      <c r="C447" s="101"/>
      <c r="D447" s="101"/>
      <c r="E447" s="102"/>
      <c r="F447" s="80"/>
      <c r="G447" s="81"/>
      <c r="H447" s="81"/>
      <c r="I447" s="81"/>
      <c r="J447" s="80"/>
      <c r="K447" s="81"/>
      <c r="L447" s="3"/>
      <c r="M447" s="10" t="str">
        <f t="shared" si="161"/>
        <v/>
      </c>
      <c r="N447" s="10" t="str">
        <f t="shared" si="162"/>
        <v/>
      </c>
      <c r="O447" s="10" t="str">
        <f t="shared" si="144"/>
        <v/>
      </c>
      <c r="P447" s="10" t="str">
        <f t="shared" si="145"/>
        <v/>
      </c>
      <c r="Q447" s="10" t="str">
        <f t="shared" si="146"/>
        <v/>
      </c>
      <c r="R447" s="1" t="str">
        <f t="shared" si="147"/>
        <v/>
      </c>
      <c r="S447" s="1" t="str">
        <f t="shared" si="148"/>
        <v/>
      </c>
      <c r="T447" s="1" t="str">
        <f t="shared" si="149"/>
        <v/>
      </c>
      <c r="U447" s="1" t="str">
        <f t="shared" si="150"/>
        <v/>
      </c>
      <c r="V447" t="str">
        <f t="shared" si="151"/>
        <v/>
      </c>
      <c r="W447" s="10" t="str">
        <f t="shared" si="152"/>
        <v/>
      </c>
      <c r="X447" s="10" t="str">
        <f t="shared" si="153"/>
        <v/>
      </c>
      <c r="Y447" s="10" t="str">
        <f t="shared" si="154"/>
        <v/>
      </c>
      <c r="Z447" s="10" t="str">
        <f t="shared" si="155"/>
        <v/>
      </c>
      <c r="AA447" s="10" t="str">
        <f t="shared" si="156"/>
        <v/>
      </c>
      <c r="AB447" s="10" t="str">
        <f t="shared" si="157"/>
        <v/>
      </c>
      <c r="AC447" s="10" t="str">
        <f t="shared" si="163"/>
        <v/>
      </c>
      <c r="AD447" s="10" t="str">
        <f t="shared" si="158"/>
        <v/>
      </c>
      <c r="AE447" s="10" t="str">
        <f t="shared" si="159"/>
        <v/>
      </c>
      <c r="AF447" s="10" t="str">
        <f t="shared" si="164"/>
        <v/>
      </c>
      <c r="AG447" s="10" t="str">
        <f t="shared" si="165"/>
        <v/>
      </c>
      <c r="AH447" s="10" t="str">
        <f t="shared" si="166"/>
        <v/>
      </c>
      <c r="AI447" s="10" t="str">
        <f t="shared" si="160"/>
        <v/>
      </c>
      <c r="AJ447" s="10" t="str">
        <f t="shared" si="167"/>
        <v/>
      </c>
    </row>
    <row r="448" spans="1:36" ht="22.5" customHeight="1" x14ac:dyDescent="0.2">
      <c r="A448" s="94">
        <v>439</v>
      </c>
      <c r="B448" s="114"/>
      <c r="C448" s="101"/>
      <c r="D448" s="101"/>
      <c r="E448" s="102"/>
      <c r="F448" s="80"/>
      <c r="G448" s="81"/>
      <c r="H448" s="81"/>
      <c r="I448" s="81"/>
      <c r="J448" s="80"/>
      <c r="K448" s="81"/>
      <c r="L448" s="3"/>
      <c r="M448" s="10" t="str">
        <f t="shared" si="161"/>
        <v/>
      </c>
      <c r="N448" s="10" t="str">
        <f t="shared" si="162"/>
        <v/>
      </c>
      <c r="O448" s="10" t="str">
        <f t="shared" si="144"/>
        <v/>
      </c>
      <c r="P448" s="10" t="str">
        <f t="shared" si="145"/>
        <v/>
      </c>
      <c r="Q448" s="10" t="str">
        <f t="shared" si="146"/>
        <v/>
      </c>
      <c r="R448" s="1" t="str">
        <f t="shared" si="147"/>
        <v/>
      </c>
      <c r="S448" s="1" t="str">
        <f t="shared" si="148"/>
        <v/>
      </c>
      <c r="T448" s="1" t="str">
        <f t="shared" si="149"/>
        <v/>
      </c>
      <c r="U448" s="1" t="str">
        <f t="shared" si="150"/>
        <v/>
      </c>
      <c r="V448" t="str">
        <f t="shared" si="151"/>
        <v/>
      </c>
      <c r="W448" s="10" t="str">
        <f t="shared" si="152"/>
        <v/>
      </c>
      <c r="X448" s="10" t="str">
        <f t="shared" si="153"/>
        <v/>
      </c>
      <c r="Y448" s="10" t="str">
        <f t="shared" si="154"/>
        <v/>
      </c>
      <c r="Z448" s="10" t="str">
        <f t="shared" si="155"/>
        <v/>
      </c>
      <c r="AA448" s="10" t="str">
        <f t="shared" si="156"/>
        <v/>
      </c>
      <c r="AB448" s="10" t="str">
        <f t="shared" si="157"/>
        <v/>
      </c>
      <c r="AC448" s="10" t="str">
        <f t="shared" si="163"/>
        <v/>
      </c>
      <c r="AD448" s="10" t="str">
        <f t="shared" si="158"/>
        <v/>
      </c>
      <c r="AE448" s="10" t="str">
        <f t="shared" si="159"/>
        <v/>
      </c>
      <c r="AF448" s="10" t="str">
        <f t="shared" si="164"/>
        <v/>
      </c>
      <c r="AG448" s="10" t="str">
        <f t="shared" si="165"/>
        <v/>
      </c>
      <c r="AH448" s="10" t="str">
        <f t="shared" si="166"/>
        <v/>
      </c>
      <c r="AI448" s="10" t="str">
        <f t="shared" si="160"/>
        <v/>
      </c>
      <c r="AJ448" s="10" t="str">
        <f t="shared" si="167"/>
        <v/>
      </c>
    </row>
    <row r="449" spans="1:36" ht="22.5" customHeight="1" x14ac:dyDescent="0.2">
      <c r="A449" s="94">
        <v>440</v>
      </c>
      <c r="B449" s="114"/>
      <c r="C449" s="101"/>
      <c r="D449" s="101"/>
      <c r="E449" s="102"/>
      <c r="F449" s="80"/>
      <c r="G449" s="81"/>
      <c r="H449" s="81"/>
      <c r="I449" s="81"/>
      <c r="J449" s="80"/>
      <c r="K449" s="81"/>
      <c r="L449" s="3"/>
      <c r="M449" s="10" t="str">
        <f t="shared" si="161"/>
        <v/>
      </c>
      <c r="N449" s="10" t="str">
        <f t="shared" si="162"/>
        <v/>
      </c>
      <c r="O449" s="10" t="str">
        <f t="shared" si="144"/>
        <v/>
      </c>
      <c r="P449" s="10" t="str">
        <f t="shared" si="145"/>
        <v/>
      </c>
      <c r="Q449" s="10" t="str">
        <f t="shared" si="146"/>
        <v/>
      </c>
      <c r="R449" s="1" t="str">
        <f t="shared" si="147"/>
        <v/>
      </c>
      <c r="S449" s="1" t="str">
        <f t="shared" si="148"/>
        <v/>
      </c>
      <c r="T449" s="1" t="str">
        <f t="shared" si="149"/>
        <v/>
      </c>
      <c r="U449" s="1" t="str">
        <f t="shared" si="150"/>
        <v/>
      </c>
      <c r="V449" t="str">
        <f t="shared" si="151"/>
        <v/>
      </c>
      <c r="W449" s="10" t="str">
        <f t="shared" si="152"/>
        <v/>
      </c>
      <c r="X449" s="10" t="str">
        <f t="shared" si="153"/>
        <v/>
      </c>
      <c r="Y449" s="10" t="str">
        <f t="shared" si="154"/>
        <v/>
      </c>
      <c r="Z449" s="10" t="str">
        <f t="shared" si="155"/>
        <v/>
      </c>
      <c r="AA449" s="10" t="str">
        <f t="shared" si="156"/>
        <v/>
      </c>
      <c r="AB449" s="10" t="str">
        <f t="shared" si="157"/>
        <v/>
      </c>
      <c r="AC449" s="10" t="str">
        <f t="shared" si="163"/>
        <v/>
      </c>
      <c r="AD449" s="10" t="str">
        <f t="shared" si="158"/>
        <v/>
      </c>
      <c r="AE449" s="10" t="str">
        <f t="shared" si="159"/>
        <v/>
      </c>
      <c r="AF449" s="10" t="str">
        <f t="shared" si="164"/>
        <v/>
      </c>
      <c r="AG449" s="10" t="str">
        <f t="shared" si="165"/>
        <v/>
      </c>
      <c r="AH449" s="10" t="str">
        <f t="shared" si="166"/>
        <v/>
      </c>
      <c r="AI449" s="10" t="str">
        <f t="shared" si="160"/>
        <v/>
      </c>
      <c r="AJ449" s="10" t="str">
        <f t="shared" si="167"/>
        <v/>
      </c>
    </row>
    <row r="450" spans="1:36" ht="22.5" customHeight="1" x14ac:dyDescent="0.2">
      <c r="A450" s="94">
        <v>441</v>
      </c>
      <c r="B450" s="114"/>
      <c r="C450" s="101"/>
      <c r="D450" s="101"/>
      <c r="E450" s="102"/>
      <c r="F450" s="80"/>
      <c r="G450" s="81"/>
      <c r="H450" s="81"/>
      <c r="I450" s="81"/>
      <c r="J450" s="80"/>
      <c r="K450" s="81"/>
      <c r="L450" s="3"/>
      <c r="M450" s="10" t="str">
        <f t="shared" si="161"/>
        <v/>
      </c>
      <c r="N450" s="10" t="str">
        <f t="shared" si="162"/>
        <v/>
      </c>
      <c r="O450" s="10" t="str">
        <f t="shared" si="144"/>
        <v/>
      </c>
      <c r="P450" s="10" t="str">
        <f t="shared" si="145"/>
        <v/>
      </c>
      <c r="Q450" s="10" t="str">
        <f t="shared" si="146"/>
        <v/>
      </c>
      <c r="R450" s="1" t="str">
        <f t="shared" si="147"/>
        <v/>
      </c>
      <c r="S450" s="1" t="str">
        <f t="shared" si="148"/>
        <v/>
      </c>
      <c r="T450" s="1" t="str">
        <f t="shared" si="149"/>
        <v/>
      </c>
      <c r="U450" s="1" t="str">
        <f t="shared" si="150"/>
        <v/>
      </c>
      <c r="V450" t="str">
        <f t="shared" si="151"/>
        <v/>
      </c>
      <c r="W450" s="10" t="str">
        <f t="shared" si="152"/>
        <v/>
      </c>
      <c r="X450" s="10" t="str">
        <f t="shared" si="153"/>
        <v/>
      </c>
      <c r="Y450" s="10" t="str">
        <f t="shared" si="154"/>
        <v/>
      </c>
      <c r="Z450" s="10" t="str">
        <f t="shared" si="155"/>
        <v/>
      </c>
      <c r="AA450" s="10" t="str">
        <f t="shared" si="156"/>
        <v/>
      </c>
      <c r="AB450" s="10" t="str">
        <f t="shared" si="157"/>
        <v/>
      </c>
      <c r="AC450" s="10" t="str">
        <f t="shared" si="163"/>
        <v/>
      </c>
      <c r="AD450" s="10" t="str">
        <f t="shared" si="158"/>
        <v/>
      </c>
      <c r="AE450" s="10" t="str">
        <f t="shared" si="159"/>
        <v/>
      </c>
      <c r="AF450" s="10" t="str">
        <f t="shared" si="164"/>
        <v/>
      </c>
      <c r="AG450" s="10" t="str">
        <f t="shared" si="165"/>
        <v/>
      </c>
      <c r="AH450" s="10" t="str">
        <f t="shared" si="166"/>
        <v/>
      </c>
      <c r="AI450" s="10" t="str">
        <f t="shared" si="160"/>
        <v/>
      </c>
      <c r="AJ450" s="10" t="str">
        <f t="shared" si="167"/>
        <v/>
      </c>
    </row>
    <row r="451" spans="1:36" ht="22.5" customHeight="1" x14ac:dyDescent="0.2">
      <c r="A451" s="94">
        <v>442</v>
      </c>
      <c r="B451" s="114"/>
      <c r="C451" s="101"/>
      <c r="D451" s="101"/>
      <c r="E451" s="102"/>
      <c r="F451" s="80"/>
      <c r="G451" s="81"/>
      <c r="H451" s="81"/>
      <c r="I451" s="81"/>
      <c r="J451" s="80"/>
      <c r="K451" s="81"/>
      <c r="L451" s="3"/>
      <c r="M451" s="10" t="str">
        <f t="shared" si="161"/>
        <v/>
      </c>
      <c r="N451" s="10" t="str">
        <f t="shared" si="162"/>
        <v/>
      </c>
      <c r="O451" s="10" t="str">
        <f t="shared" si="144"/>
        <v/>
      </c>
      <c r="P451" s="10" t="str">
        <f t="shared" si="145"/>
        <v/>
      </c>
      <c r="Q451" s="10" t="str">
        <f t="shared" si="146"/>
        <v/>
      </c>
      <c r="R451" s="1" t="str">
        <f t="shared" si="147"/>
        <v/>
      </c>
      <c r="S451" s="1" t="str">
        <f t="shared" si="148"/>
        <v/>
      </c>
      <c r="T451" s="1" t="str">
        <f t="shared" si="149"/>
        <v/>
      </c>
      <c r="U451" s="1" t="str">
        <f t="shared" si="150"/>
        <v/>
      </c>
      <c r="V451" t="str">
        <f t="shared" si="151"/>
        <v/>
      </c>
      <c r="W451" s="10" t="str">
        <f t="shared" si="152"/>
        <v/>
      </c>
      <c r="X451" s="10" t="str">
        <f t="shared" si="153"/>
        <v/>
      </c>
      <c r="Y451" s="10" t="str">
        <f t="shared" si="154"/>
        <v/>
      </c>
      <c r="Z451" s="10" t="str">
        <f t="shared" si="155"/>
        <v/>
      </c>
      <c r="AA451" s="10" t="str">
        <f t="shared" si="156"/>
        <v/>
      </c>
      <c r="AB451" s="10" t="str">
        <f t="shared" si="157"/>
        <v/>
      </c>
      <c r="AC451" s="10" t="str">
        <f t="shared" si="163"/>
        <v/>
      </c>
      <c r="AD451" s="10" t="str">
        <f t="shared" si="158"/>
        <v/>
      </c>
      <c r="AE451" s="10" t="str">
        <f t="shared" si="159"/>
        <v/>
      </c>
      <c r="AF451" s="10" t="str">
        <f t="shared" si="164"/>
        <v/>
      </c>
      <c r="AG451" s="10" t="str">
        <f t="shared" si="165"/>
        <v/>
      </c>
      <c r="AH451" s="10" t="str">
        <f t="shared" si="166"/>
        <v/>
      </c>
      <c r="AI451" s="10" t="str">
        <f t="shared" si="160"/>
        <v/>
      </c>
      <c r="AJ451" s="10" t="str">
        <f t="shared" si="167"/>
        <v/>
      </c>
    </row>
    <row r="452" spans="1:36" ht="22.5" customHeight="1" x14ac:dyDescent="0.2">
      <c r="A452" s="94">
        <v>443</v>
      </c>
      <c r="B452" s="114"/>
      <c r="C452" s="101"/>
      <c r="D452" s="101"/>
      <c r="E452" s="102"/>
      <c r="F452" s="80"/>
      <c r="G452" s="81"/>
      <c r="H452" s="81"/>
      <c r="I452" s="81"/>
      <c r="J452" s="80"/>
      <c r="K452" s="81"/>
      <c r="L452" s="3"/>
      <c r="M452" s="10" t="str">
        <f t="shared" si="161"/>
        <v/>
      </c>
      <c r="N452" s="10" t="str">
        <f t="shared" si="162"/>
        <v/>
      </c>
      <c r="O452" s="10" t="str">
        <f t="shared" si="144"/>
        <v/>
      </c>
      <c r="P452" s="10" t="str">
        <f t="shared" si="145"/>
        <v/>
      </c>
      <c r="Q452" s="10" t="str">
        <f t="shared" si="146"/>
        <v/>
      </c>
      <c r="R452" s="1" t="str">
        <f t="shared" si="147"/>
        <v/>
      </c>
      <c r="S452" s="1" t="str">
        <f t="shared" si="148"/>
        <v/>
      </c>
      <c r="T452" s="1" t="str">
        <f t="shared" si="149"/>
        <v/>
      </c>
      <c r="U452" s="1" t="str">
        <f t="shared" si="150"/>
        <v/>
      </c>
      <c r="V452" t="str">
        <f t="shared" si="151"/>
        <v/>
      </c>
      <c r="W452" s="10" t="str">
        <f t="shared" si="152"/>
        <v/>
      </c>
      <c r="X452" s="10" t="str">
        <f t="shared" si="153"/>
        <v/>
      </c>
      <c r="Y452" s="10" t="str">
        <f t="shared" si="154"/>
        <v/>
      </c>
      <c r="Z452" s="10" t="str">
        <f t="shared" si="155"/>
        <v/>
      </c>
      <c r="AA452" s="10" t="str">
        <f t="shared" si="156"/>
        <v/>
      </c>
      <c r="AB452" s="10" t="str">
        <f t="shared" si="157"/>
        <v/>
      </c>
      <c r="AC452" s="10" t="str">
        <f t="shared" si="163"/>
        <v/>
      </c>
      <c r="AD452" s="10" t="str">
        <f t="shared" si="158"/>
        <v/>
      </c>
      <c r="AE452" s="10" t="str">
        <f t="shared" si="159"/>
        <v/>
      </c>
      <c r="AF452" s="10" t="str">
        <f t="shared" si="164"/>
        <v/>
      </c>
      <c r="AG452" s="10" t="str">
        <f t="shared" si="165"/>
        <v/>
      </c>
      <c r="AH452" s="10" t="str">
        <f t="shared" si="166"/>
        <v/>
      </c>
      <c r="AI452" s="10" t="str">
        <f t="shared" si="160"/>
        <v/>
      </c>
      <c r="AJ452" s="10" t="str">
        <f t="shared" si="167"/>
        <v/>
      </c>
    </row>
    <row r="453" spans="1:36" ht="22.5" customHeight="1" x14ac:dyDescent="0.2">
      <c r="A453" s="94">
        <v>444</v>
      </c>
      <c r="B453" s="114"/>
      <c r="C453" s="101"/>
      <c r="D453" s="101"/>
      <c r="E453" s="102"/>
      <c r="F453" s="80"/>
      <c r="G453" s="81"/>
      <c r="H453" s="81"/>
      <c r="I453" s="81"/>
      <c r="J453" s="80"/>
      <c r="K453" s="81"/>
      <c r="L453" s="3"/>
      <c r="M453" s="10" t="str">
        <f t="shared" si="161"/>
        <v/>
      </c>
      <c r="N453" s="10" t="str">
        <f t="shared" si="162"/>
        <v/>
      </c>
      <c r="O453" s="10" t="str">
        <f t="shared" si="144"/>
        <v/>
      </c>
      <c r="P453" s="10" t="str">
        <f t="shared" si="145"/>
        <v/>
      </c>
      <c r="Q453" s="10" t="str">
        <f t="shared" si="146"/>
        <v/>
      </c>
      <c r="R453" s="1" t="str">
        <f t="shared" si="147"/>
        <v/>
      </c>
      <c r="S453" s="1" t="str">
        <f t="shared" si="148"/>
        <v/>
      </c>
      <c r="T453" s="1" t="str">
        <f t="shared" si="149"/>
        <v/>
      </c>
      <c r="U453" s="1" t="str">
        <f t="shared" si="150"/>
        <v/>
      </c>
      <c r="V453" t="str">
        <f t="shared" si="151"/>
        <v/>
      </c>
      <c r="W453" s="10" t="str">
        <f t="shared" si="152"/>
        <v/>
      </c>
      <c r="X453" s="10" t="str">
        <f t="shared" si="153"/>
        <v/>
      </c>
      <c r="Y453" s="10" t="str">
        <f t="shared" si="154"/>
        <v/>
      </c>
      <c r="Z453" s="10" t="str">
        <f t="shared" si="155"/>
        <v/>
      </c>
      <c r="AA453" s="10" t="str">
        <f t="shared" si="156"/>
        <v/>
      </c>
      <c r="AB453" s="10" t="str">
        <f t="shared" si="157"/>
        <v/>
      </c>
      <c r="AC453" s="10" t="str">
        <f t="shared" si="163"/>
        <v/>
      </c>
      <c r="AD453" s="10" t="str">
        <f t="shared" si="158"/>
        <v/>
      </c>
      <c r="AE453" s="10" t="str">
        <f t="shared" si="159"/>
        <v/>
      </c>
      <c r="AF453" s="10" t="str">
        <f t="shared" si="164"/>
        <v/>
      </c>
      <c r="AG453" s="10" t="str">
        <f t="shared" si="165"/>
        <v/>
      </c>
      <c r="AH453" s="10" t="str">
        <f t="shared" si="166"/>
        <v/>
      </c>
      <c r="AI453" s="10" t="str">
        <f t="shared" si="160"/>
        <v/>
      </c>
      <c r="AJ453" s="10" t="str">
        <f t="shared" si="167"/>
        <v/>
      </c>
    </row>
    <row r="454" spans="1:36" ht="22.5" customHeight="1" x14ac:dyDescent="0.2">
      <c r="A454" s="94">
        <v>445</v>
      </c>
      <c r="B454" s="114"/>
      <c r="C454" s="101"/>
      <c r="D454" s="101"/>
      <c r="E454" s="102"/>
      <c r="F454" s="80"/>
      <c r="G454" s="81"/>
      <c r="H454" s="81"/>
      <c r="I454" s="81"/>
      <c r="J454" s="80"/>
      <c r="K454" s="81"/>
      <c r="L454" s="3"/>
      <c r="M454" s="10" t="str">
        <f t="shared" si="161"/>
        <v/>
      </c>
      <c r="N454" s="10" t="str">
        <f t="shared" si="162"/>
        <v/>
      </c>
      <c r="O454" s="10" t="str">
        <f t="shared" si="144"/>
        <v/>
      </c>
      <c r="P454" s="10" t="str">
        <f t="shared" si="145"/>
        <v/>
      </c>
      <c r="Q454" s="10" t="str">
        <f t="shared" si="146"/>
        <v/>
      </c>
      <c r="R454" s="1" t="str">
        <f t="shared" si="147"/>
        <v/>
      </c>
      <c r="S454" s="1" t="str">
        <f t="shared" si="148"/>
        <v/>
      </c>
      <c r="T454" s="1" t="str">
        <f t="shared" si="149"/>
        <v/>
      </c>
      <c r="U454" s="1" t="str">
        <f t="shared" si="150"/>
        <v/>
      </c>
      <c r="V454" t="str">
        <f t="shared" si="151"/>
        <v/>
      </c>
      <c r="W454" s="10" t="str">
        <f t="shared" si="152"/>
        <v/>
      </c>
      <c r="X454" s="10" t="str">
        <f t="shared" si="153"/>
        <v/>
      </c>
      <c r="Y454" s="10" t="str">
        <f t="shared" si="154"/>
        <v/>
      </c>
      <c r="Z454" s="10" t="str">
        <f t="shared" si="155"/>
        <v/>
      </c>
      <c r="AA454" s="10" t="str">
        <f t="shared" si="156"/>
        <v/>
      </c>
      <c r="AB454" s="10" t="str">
        <f t="shared" si="157"/>
        <v/>
      </c>
      <c r="AC454" s="10" t="str">
        <f t="shared" si="163"/>
        <v/>
      </c>
      <c r="AD454" s="10" t="str">
        <f t="shared" si="158"/>
        <v/>
      </c>
      <c r="AE454" s="10" t="str">
        <f t="shared" si="159"/>
        <v/>
      </c>
      <c r="AF454" s="10" t="str">
        <f t="shared" si="164"/>
        <v/>
      </c>
      <c r="AG454" s="10" t="str">
        <f t="shared" si="165"/>
        <v/>
      </c>
      <c r="AH454" s="10" t="str">
        <f t="shared" si="166"/>
        <v/>
      </c>
      <c r="AI454" s="10" t="str">
        <f t="shared" si="160"/>
        <v/>
      </c>
      <c r="AJ454" s="10" t="str">
        <f t="shared" si="167"/>
        <v/>
      </c>
    </row>
    <row r="455" spans="1:36" ht="22.5" customHeight="1" x14ac:dyDescent="0.2">
      <c r="A455" s="94">
        <v>446</v>
      </c>
      <c r="B455" s="114"/>
      <c r="C455" s="101"/>
      <c r="D455" s="101"/>
      <c r="E455" s="102"/>
      <c r="F455" s="80"/>
      <c r="G455" s="81"/>
      <c r="H455" s="81"/>
      <c r="I455" s="81"/>
      <c r="J455" s="80"/>
      <c r="K455" s="81"/>
      <c r="L455" s="3"/>
      <c r="M455" s="10" t="str">
        <f t="shared" si="161"/>
        <v/>
      </c>
      <c r="N455" s="10" t="str">
        <f t="shared" si="162"/>
        <v/>
      </c>
      <c r="O455" s="10" t="str">
        <f t="shared" si="144"/>
        <v/>
      </c>
      <c r="P455" s="10" t="str">
        <f t="shared" si="145"/>
        <v/>
      </c>
      <c r="Q455" s="10" t="str">
        <f t="shared" si="146"/>
        <v/>
      </c>
      <c r="R455" s="1" t="str">
        <f t="shared" si="147"/>
        <v/>
      </c>
      <c r="S455" s="1" t="str">
        <f t="shared" si="148"/>
        <v/>
      </c>
      <c r="T455" s="1" t="str">
        <f t="shared" si="149"/>
        <v/>
      </c>
      <c r="U455" s="1" t="str">
        <f t="shared" si="150"/>
        <v/>
      </c>
      <c r="V455" t="str">
        <f t="shared" si="151"/>
        <v/>
      </c>
      <c r="W455" s="10" t="str">
        <f t="shared" si="152"/>
        <v/>
      </c>
      <c r="X455" s="10" t="str">
        <f t="shared" si="153"/>
        <v/>
      </c>
      <c r="Y455" s="10" t="str">
        <f t="shared" si="154"/>
        <v/>
      </c>
      <c r="Z455" s="10" t="str">
        <f t="shared" si="155"/>
        <v/>
      </c>
      <c r="AA455" s="10" t="str">
        <f t="shared" si="156"/>
        <v/>
      </c>
      <c r="AB455" s="10" t="str">
        <f t="shared" si="157"/>
        <v/>
      </c>
      <c r="AC455" s="10" t="str">
        <f t="shared" si="163"/>
        <v/>
      </c>
      <c r="AD455" s="10" t="str">
        <f t="shared" si="158"/>
        <v/>
      </c>
      <c r="AE455" s="10" t="str">
        <f t="shared" si="159"/>
        <v/>
      </c>
      <c r="AF455" s="10" t="str">
        <f t="shared" si="164"/>
        <v/>
      </c>
      <c r="AG455" s="10" t="str">
        <f t="shared" si="165"/>
        <v/>
      </c>
      <c r="AH455" s="10" t="str">
        <f t="shared" si="166"/>
        <v/>
      </c>
      <c r="AI455" s="10" t="str">
        <f t="shared" si="160"/>
        <v/>
      </c>
      <c r="AJ455" s="10" t="str">
        <f t="shared" si="167"/>
        <v/>
      </c>
    </row>
    <row r="456" spans="1:36" ht="22.5" customHeight="1" x14ac:dyDescent="0.2">
      <c r="A456" s="94">
        <v>447</v>
      </c>
      <c r="B456" s="114"/>
      <c r="C456" s="101"/>
      <c r="D456" s="101"/>
      <c r="E456" s="102"/>
      <c r="F456" s="80"/>
      <c r="G456" s="81"/>
      <c r="H456" s="81"/>
      <c r="I456" s="81"/>
      <c r="J456" s="80"/>
      <c r="K456" s="81"/>
      <c r="L456" s="3"/>
      <c r="M456" s="10" t="str">
        <f t="shared" si="161"/>
        <v/>
      </c>
      <c r="N456" s="10" t="str">
        <f t="shared" si="162"/>
        <v/>
      </c>
      <c r="O456" s="10" t="str">
        <f t="shared" si="144"/>
        <v/>
      </c>
      <c r="P456" s="10" t="str">
        <f t="shared" si="145"/>
        <v/>
      </c>
      <c r="Q456" s="10" t="str">
        <f t="shared" si="146"/>
        <v/>
      </c>
      <c r="R456" s="1" t="str">
        <f t="shared" si="147"/>
        <v/>
      </c>
      <c r="S456" s="1" t="str">
        <f t="shared" si="148"/>
        <v/>
      </c>
      <c r="T456" s="1" t="str">
        <f t="shared" si="149"/>
        <v/>
      </c>
      <c r="U456" s="1" t="str">
        <f t="shared" si="150"/>
        <v/>
      </c>
      <c r="V456" t="str">
        <f t="shared" si="151"/>
        <v/>
      </c>
      <c r="W456" s="10" t="str">
        <f t="shared" si="152"/>
        <v/>
      </c>
      <c r="X456" s="10" t="str">
        <f t="shared" si="153"/>
        <v/>
      </c>
      <c r="Y456" s="10" t="str">
        <f t="shared" si="154"/>
        <v/>
      </c>
      <c r="Z456" s="10" t="str">
        <f t="shared" si="155"/>
        <v/>
      </c>
      <c r="AA456" s="10" t="str">
        <f t="shared" si="156"/>
        <v/>
      </c>
      <c r="AB456" s="10" t="str">
        <f t="shared" si="157"/>
        <v/>
      </c>
      <c r="AC456" s="10" t="str">
        <f t="shared" si="163"/>
        <v/>
      </c>
      <c r="AD456" s="10" t="str">
        <f t="shared" si="158"/>
        <v/>
      </c>
      <c r="AE456" s="10" t="str">
        <f t="shared" si="159"/>
        <v/>
      </c>
      <c r="AF456" s="10" t="str">
        <f t="shared" si="164"/>
        <v/>
      </c>
      <c r="AG456" s="10" t="str">
        <f t="shared" si="165"/>
        <v/>
      </c>
      <c r="AH456" s="10" t="str">
        <f t="shared" si="166"/>
        <v/>
      </c>
      <c r="AI456" s="10" t="str">
        <f t="shared" si="160"/>
        <v/>
      </c>
      <c r="AJ456" s="10" t="str">
        <f t="shared" si="167"/>
        <v/>
      </c>
    </row>
    <row r="457" spans="1:36" ht="22.5" customHeight="1" x14ac:dyDescent="0.2">
      <c r="A457" s="94">
        <v>448</v>
      </c>
      <c r="B457" s="114"/>
      <c r="C457" s="101"/>
      <c r="D457" s="101"/>
      <c r="E457" s="102"/>
      <c r="F457" s="80"/>
      <c r="G457" s="81"/>
      <c r="H457" s="81"/>
      <c r="I457" s="81"/>
      <c r="J457" s="80"/>
      <c r="K457" s="81"/>
      <c r="L457" s="3"/>
      <c r="M457" s="10" t="str">
        <f t="shared" si="161"/>
        <v/>
      </c>
      <c r="N457" s="10" t="str">
        <f t="shared" si="162"/>
        <v/>
      </c>
      <c r="O457" s="10" t="str">
        <f t="shared" si="144"/>
        <v/>
      </c>
      <c r="P457" s="10" t="str">
        <f t="shared" si="145"/>
        <v/>
      </c>
      <c r="Q457" s="10" t="str">
        <f t="shared" si="146"/>
        <v/>
      </c>
      <c r="R457" s="1" t="str">
        <f t="shared" si="147"/>
        <v/>
      </c>
      <c r="S457" s="1" t="str">
        <f t="shared" si="148"/>
        <v/>
      </c>
      <c r="T457" s="1" t="str">
        <f t="shared" si="149"/>
        <v/>
      </c>
      <c r="U457" s="1" t="str">
        <f t="shared" si="150"/>
        <v/>
      </c>
      <c r="V457" t="str">
        <f t="shared" si="151"/>
        <v/>
      </c>
      <c r="W457" s="10" t="str">
        <f t="shared" si="152"/>
        <v/>
      </c>
      <c r="X457" s="10" t="str">
        <f t="shared" si="153"/>
        <v/>
      </c>
      <c r="Y457" s="10" t="str">
        <f t="shared" si="154"/>
        <v/>
      </c>
      <c r="Z457" s="10" t="str">
        <f t="shared" si="155"/>
        <v/>
      </c>
      <c r="AA457" s="10" t="str">
        <f t="shared" si="156"/>
        <v/>
      </c>
      <c r="AB457" s="10" t="str">
        <f t="shared" si="157"/>
        <v/>
      </c>
      <c r="AC457" s="10" t="str">
        <f t="shared" si="163"/>
        <v/>
      </c>
      <c r="AD457" s="10" t="str">
        <f t="shared" si="158"/>
        <v/>
      </c>
      <c r="AE457" s="10" t="str">
        <f t="shared" si="159"/>
        <v/>
      </c>
      <c r="AF457" s="10" t="str">
        <f t="shared" si="164"/>
        <v/>
      </c>
      <c r="AG457" s="10" t="str">
        <f t="shared" si="165"/>
        <v/>
      </c>
      <c r="AH457" s="10" t="str">
        <f t="shared" si="166"/>
        <v/>
      </c>
      <c r="AI457" s="10" t="str">
        <f t="shared" si="160"/>
        <v/>
      </c>
      <c r="AJ457" s="10" t="str">
        <f t="shared" si="167"/>
        <v/>
      </c>
    </row>
    <row r="458" spans="1:36" ht="22.5" customHeight="1" x14ac:dyDescent="0.2">
      <c r="A458" s="94">
        <v>449</v>
      </c>
      <c r="B458" s="114"/>
      <c r="C458" s="101"/>
      <c r="D458" s="101"/>
      <c r="E458" s="102"/>
      <c r="F458" s="80"/>
      <c r="G458" s="81"/>
      <c r="H458" s="81"/>
      <c r="I458" s="81"/>
      <c r="J458" s="80"/>
      <c r="K458" s="81"/>
      <c r="L458" s="3"/>
      <c r="M458" s="10" t="str">
        <f t="shared" si="161"/>
        <v/>
      </c>
      <c r="N458" s="10" t="str">
        <f t="shared" si="162"/>
        <v/>
      </c>
      <c r="O458" s="10" t="str">
        <f t="shared" ref="O458:O500" si="168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458" s="10" t="str">
        <f t="shared" ref="P458:P500" si="169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458" s="10" t="str">
        <f t="shared" ref="Q458:Q500" si="170">IF(AND(VLOOKUP(ROW()-9,A:K,8,0) &lt;&gt; "2500",VLOOKUP(ROW()-9,A:K,8,0) &lt;&gt;"4050"),"",IF($Q$8=TRUE,"","The sum of GL 2500 must equal the sum of GL 4050. "))</f>
        <v/>
      </c>
      <c r="R458" s="1" t="str">
        <f t="shared" ref="R458:R500" si="171">IF(AND(VLOOKUP(ROW()-9,A:K,8,0) &lt;&gt; "2170",VLOOKUP(ROW()-9,A:K,8,0) &lt;&gt;"5370"),"",IF($R$8=TRUE,"","The sum of GL 2170 must equal the sum of GL 5370. "))</f>
        <v/>
      </c>
      <c r="S458" s="1" t="str">
        <f t="shared" ref="S458:S500" si="172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458" s="1" t="str">
        <f t="shared" ref="T458:T500" si="173">IF(OR(VLOOKUP(ROW()-9,A:K,8,0)="3400",VLOOKUP(ROW()-9,A:K,8,0)="3500"),"GL 3400 and 3500 are not allowed. Must use lowest level. ","")</f>
        <v/>
      </c>
      <c r="U458" s="1" t="str">
        <f t="shared" ref="U458:U500" si="174">IF(AND(VLOOKUP(ROW()-9,A:K,8,0)="2125",VLOOKUP(ROW()-9,A:K,10,0)&gt;0),"GL 2125 must equal 0. ","")</f>
        <v/>
      </c>
      <c r="V458" t="str">
        <f t="shared" ref="V458:V500" si="175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458" s="10" t="str">
        <f t="shared" ref="W458:W500" si="176">IF(AND(OR(VLOOKUP(ROW()-9,A:K,8,0)="1390",VLOOKUP(ROW()-9,A:K,8,0)="1600"),VLOOKUP(ROW()-9,A:K,11,0)="D"),"GL " &amp; VLOOKUP(ROW()-9,A:K,8,0) &amp; " must be a credit value. ","")</f>
        <v/>
      </c>
      <c r="X458" s="10" t="str">
        <f t="shared" ref="X458:X500" si="177">IF(VLOOKUP(ROW()-9,A:K,10,0)&lt;0,"Amount must be a positive value. ","")</f>
        <v/>
      </c>
      <c r="Y458" s="10" t="str">
        <f t="shared" ref="Y458:Y500" si="178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458" s="10" t="str">
        <f t="shared" ref="Z458:Z500" si="179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458" s="10" t="str">
        <f t="shared" ref="AA458:AA500" si="180">IF(ISERROR(ROUND(VLOOKUP(ROW()-9,A:K,10,0),2)=VLOOKUP(ROW()-9,A:K,10,0)),"",IF(ROUND(VLOOKUP(ROW()-9,A:K,10,0),2)=VLOOKUP(ROW()-9,A:K,10,0),"","Decimal place is larger than 2 digits. "))</f>
        <v/>
      </c>
      <c r="AB458" s="10" t="str">
        <f t="shared" ref="AB458:AB500" si="181">IF(VLOOKUP(ROW()-9,A:K,10,0) = "","", IF(ISNUMBER(VLOOKUP(ROW()-9,A:K,10,0))=TRUE,"","Amount must be a numeric value. "))</f>
        <v/>
      </c>
      <c r="AC458" s="10" t="str">
        <f t="shared" si="163"/>
        <v/>
      </c>
      <c r="AD458" s="10" t="str">
        <f t="shared" ref="AD458:AD500" si="182">IF(OR(AND(VLOOKUP(ROW()-9,A:K,10,0)&gt;0,VLOOKUP(ROW()-9,A:K,11,0)=""),AND(VLOOKUP(ROW()-9,A:K,6,0)&gt;0,VLOOKUP(ROW()-9,A:K,7,0)="")),"For every amount or encumbrance, the D/C column must have a D or C. ", "")</f>
        <v/>
      </c>
      <c r="AE458" s="10" t="str">
        <f t="shared" ref="AE458:AE500" si="183">IF(OR(VLOOKUP(ROW()-9,A:K,8,0) &amp; VLOOKUP(ROW()-9,A:K,9,0)="17300512",VLOOKUP(ROW()-9,A:K,8,0) &amp; VLOOKUP(ROW()-9,A:K,9,0)="17300666"),"GL 1730.0512 and 1730.0666 must not be on report 1. ","")</f>
        <v/>
      </c>
      <c r="AF458" s="10" t="str">
        <f t="shared" si="164"/>
        <v/>
      </c>
      <c r="AG458" s="10" t="str">
        <f t="shared" si="165"/>
        <v/>
      </c>
      <c r="AH458" s="10" t="str">
        <f t="shared" si="166"/>
        <v/>
      </c>
      <c r="AI458" s="10" t="str">
        <f t="shared" ref="AI458:AI500" si="184">IF(AND(OR(VLOOKUP(ROW()-9,A:K,8,0)="1410",VLOOKUP(ROW()-9,A:K,8,0)="3114"),VLOOKUP(ROW()-9,A:K,10,0)&gt;0),IF(VLOOKUP(ROW()-9,A:K,9,0)=$F$5,"Subsidiary must be another fund number.  ",""),"")</f>
        <v/>
      </c>
      <c r="AJ458" s="10" t="str">
        <f t="shared" si="167"/>
        <v/>
      </c>
    </row>
    <row r="459" spans="1:36" ht="22.5" customHeight="1" x14ac:dyDescent="0.2">
      <c r="A459" s="94">
        <v>450</v>
      </c>
      <c r="B459" s="114"/>
      <c r="C459" s="101"/>
      <c r="D459" s="101"/>
      <c r="E459" s="102"/>
      <c r="F459" s="80"/>
      <c r="G459" s="81"/>
      <c r="H459" s="81"/>
      <c r="I459" s="81"/>
      <c r="J459" s="80"/>
      <c r="K459" s="81"/>
      <c r="L459" s="3"/>
      <c r="M459" s="10" t="str">
        <f t="shared" ref="M459:M500" si="185">IF(ISERROR(N459),"",N459)&amp; IF(ISERROR(O459),"",O459)&amp; IF(ISERROR(P459),"",P459)&amp; IF(ISERROR(Q459),"",Q459)&amp; IF(ISERROR(R459),"",R459)&amp; IF(ISERROR(S459),"",S459)&amp; IF(ISERROR(T459),"",T459)&amp; IF(ISERROR(U459),"",U459)&amp;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IF(ISERROR(AG459),"",AG459)&amp; IF(ISERROR(AH459),"",AH459)&amp; IF(ISERROR(AI459),"",AI459)&amp; IF(ISERROR(AJ459),"",AJ459)</f>
        <v/>
      </c>
      <c r="N459" s="10" t="str">
        <f t="shared" ref="N459:N500" si="186">IF(AND(VLOOKUP(ROW()-9,A:K,8,0) &lt;&gt; "1749",VLOOKUP(ROW()-9,A:K,8,0) &lt;&gt;"1750",VLOOKUP(ROW()-9,A:K,8,0) &amp;VLOOKUP(ROW()-9,A:K,9,0)&lt;&gt;"5330"),"",IF($N$8=TRUE,"","GL 1749/1750 must have an offset account GL 5330. "))</f>
        <v/>
      </c>
      <c r="O459" s="10" t="str">
        <f t="shared" si="168"/>
        <v/>
      </c>
      <c r="P459" s="10" t="str">
        <f t="shared" si="169"/>
        <v/>
      </c>
      <c r="Q459" s="10" t="str">
        <f t="shared" si="170"/>
        <v/>
      </c>
      <c r="R459" s="1" t="str">
        <f t="shared" si="171"/>
        <v/>
      </c>
      <c r="S459" s="1" t="str">
        <f t="shared" si="172"/>
        <v/>
      </c>
      <c r="T459" s="1" t="str">
        <f t="shared" si="173"/>
        <v/>
      </c>
      <c r="U459" s="1" t="str">
        <f t="shared" si="174"/>
        <v/>
      </c>
      <c r="V459" t="str">
        <f t="shared" si="175"/>
        <v/>
      </c>
      <c r="W459" s="10" t="str">
        <f t="shared" si="176"/>
        <v/>
      </c>
      <c r="X459" s="10" t="str">
        <f t="shared" si="177"/>
        <v/>
      </c>
      <c r="Y459" s="10" t="str">
        <f t="shared" si="178"/>
        <v/>
      </c>
      <c r="Z459" s="10" t="str">
        <f t="shared" si="179"/>
        <v/>
      </c>
      <c r="AA459" s="10" t="str">
        <f t="shared" si="180"/>
        <v/>
      </c>
      <c r="AB459" s="10" t="str">
        <f t="shared" si="181"/>
        <v/>
      </c>
      <c r="AC459" s="10" t="str">
        <f t="shared" ref="AC459:AC500" si="187">IF(AND(VLOOKUP(ROW()-9,A:K,10,0)="",VLOOKUP(ROW()-9,A:K,6,0)=""),"",IF(VLOOKUP(ROW()-9,A:K,10,0)&gt;=VLOOKUP(ROW()-9,A:K,6,0),"","Encumbrance amount must be equal to or less than the accrual amount. "))</f>
        <v/>
      </c>
      <c r="AD459" s="10" t="str">
        <f t="shared" si="182"/>
        <v/>
      </c>
      <c r="AE459" s="10" t="str">
        <f t="shared" si="183"/>
        <v/>
      </c>
      <c r="AF459" s="10" t="str">
        <f t="shared" ref="AF459:AF500" si="18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459" s="10" t="str">
        <f t="shared" ref="AG459:AG500" si="18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459" s="10" t="str">
        <f t="shared" ref="AH459:AH500" si="19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459" s="10" t="str">
        <f t="shared" si="184"/>
        <v/>
      </c>
      <c r="AJ459" s="10" t="str">
        <f t="shared" ref="AJ459:AJ500" si="191">IF(AND(OR(VLOOKUP(ROW()-9,A:K,8,0)="1420",VLOOKUP(ROW()-9,A:K,8,0)="3115"),VLOOKUP(ROW()-9,A:K,10,0)&gt;0),IF(VLOOKUP(ROW()-9,A:K,9,0)=$F$5,"Subsidiary must be agency number. ",""),"")</f>
        <v/>
      </c>
    </row>
    <row r="460" spans="1:36" ht="22.5" customHeight="1" x14ac:dyDescent="0.2">
      <c r="A460" s="94">
        <v>451</v>
      </c>
      <c r="B460" s="114"/>
      <c r="C460" s="101"/>
      <c r="D460" s="101"/>
      <c r="E460" s="102"/>
      <c r="F460" s="80"/>
      <c r="G460" s="81"/>
      <c r="H460" s="81"/>
      <c r="I460" s="81"/>
      <c r="J460" s="80"/>
      <c r="K460" s="81"/>
      <c r="L460" s="3"/>
      <c r="M460" s="10" t="str">
        <f t="shared" si="185"/>
        <v/>
      </c>
      <c r="N460" s="10" t="str">
        <f t="shared" si="186"/>
        <v/>
      </c>
      <c r="O460" s="10" t="str">
        <f t="shared" si="168"/>
        <v/>
      </c>
      <c r="P460" s="10" t="str">
        <f t="shared" si="169"/>
        <v/>
      </c>
      <c r="Q460" s="10" t="str">
        <f t="shared" si="170"/>
        <v/>
      </c>
      <c r="R460" s="1" t="str">
        <f t="shared" si="171"/>
        <v/>
      </c>
      <c r="S460" s="1" t="str">
        <f t="shared" si="172"/>
        <v/>
      </c>
      <c r="T460" s="1" t="str">
        <f t="shared" si="173"/>
        <v/>
      </c>
      <c r="U460" s="1" t="str">
        <f t="shared" si="174"/>
        <v/>
      </c>
      <c r="V460" t="str">
        <f t="shared" si="175"/>
        <v/>
      </c>
      <c r="W460" s="10" t="str">
        <f t="shared" si="176"/>
        <v/>
      </c>
      <c r="X460" s="10" t="str">
        <f t="shared" si="177"/>
        <v/>
      </c>
      <c r="Y460" s="10" t="str">
        <f t="shared" si="178"/>
        <v/>
      </c>
      <c r="Z460" s="10" t="str">
        <f t="shared" si="179"/>
        <v/>
      </c>
      <c r="AA460" s="10" t="str">
        <f t="shared" si="180"/>
        <v/>
      </c>
      <c r="AB460" s="10" t="str">
        <f t="shared" si="181"/>
        <v/>
      </c>
      <c r="AC460" s="10" t="str">
        <f t="shared" si="187"/>
        <v/>
      </c>
      <c r="AD460" s="10" t="str">
        <f t="shared" si="182"/>
        <v/>
      </c>
      <c r="AE460" s="10" t="str">
        <f t="shared" si="183"/>
        <v/>
      </c>
      <c r="AF460" s="10" t="str">
        <f t="shared" si="188"/>
        <v/>
      </c>
      <c r="AG460" s="10" t="str">
        <f t="shared" si="189"/>
        <v/>
      </c>
      <c r="AH460" s="10" t="str">
        <f t="shared" si="190"/>
        <v/>
      </c>
      <c r="AI460" s="10" t="str">
        <f t="shared" si="184"/>
        <v/>
      </c>
      <c r="AJ460" s="10" t="str">
        <f t="shared" si="191"/>
        <v/>
      </c>
    </row>
    <row r="461" spans="1:36" ht="22.5" customHeight="1" x14ac:dyDescent="0.2">
      <c r="A461" s="94">
        <v>452</v>
      </c>
      <c r="B461" s="114"/>
      <c r="C461" s="101"/>
      <c r="D461" s="101"/>
      <c r="E461" s="102"/>
      <c r="F461" s="80"/>
      <c r="G461" s="81"/>
      <c r="H461" s="81"/>
      <c r="I461" s="81"/>
      <c r="J461" s="80"/>
      <c r="K461" s="81"/>
      <c r="L461" s="3"/>
      <c r="M461" s="10" t="str">
        <f t="shared" si="185"/>
        <v/>
      </c>
      <c r="N461" s="10" t="str">
        <f t="shared" si="186"/>
        <v/>
      </c>
      <c r="O461" s="10" t="str">
        <f t="shared" si="168"/>
        <v/>
      </c>
      <c r="P461" s="10" t="str">
        <f t="shared" si="169"/>
        <v/>
      </c>
      <c r="Q461" s="10" t="str">
        <f t="shared" si="170"/>
        <v/>
      </c>
      <c r="R461" s="1" t="str">
        <f t="shared" si="171"/>
        <v/>
      </c>
      <c r="S461" s="1" t="str">
        <f t="shared" si="172"/>
        <v/>
      </c>
      <c r="T461" s="1" t="str">
        <f t="shared" si="173"/>
        <v/>
      </c>
      <c r="U461" s="1" t="str">
        <f t="shared" si="174"/>
        <v/>
      </c>
      <c r="V461" t="str">
        <f t="shared" si="175"/>
        <v/>
      </c>
      <c r="W461" s="10" t="str">
        <f t="shared" si="176"/>
        <v/>
      </c>
      <c r="X461" s="10" t="str">
        <f t="shared" si="177"/>
        <v/>
      </c>
      <c r="Y461" s="10" t="str">
        <f t="shared" si="178"/>
        <v/>
      </c>
      <c r="Z461" s="10" t="str">
        <f t="shared" si="179"/>
        <v/>
      </c>
      <c r="AA461" s="10" t="str">
        <f t="shared" si="180"/>
        <v/>
      </c>
      <c r="AB461" s="10" t="str">
        <f t="shared" si="181"/>
        <v/>
      </c>
      <c r="AC461" s="10" t="str">
        <f t="shared" si="187"/>
        <v/>
      </c>
      <c r="AD461" s="10" t="str">
        <f t="shared" si="182"/>
        <v/>
      </c>
      <c r="AE461" s="10" t="str">
        <f t="shared" si="183"/>
        <v/>
      </c>
      <c r="AF461" s="10" t="str">
        <f t="shared" si="188"/>
        <v/>
      </c>
      <c r="AG461" s="10" t="str">
        <f t="shared" si="189"/>
        <v/>
      </c>
      <c r="AH461" s="10" t="str">
        <f t="shared" si="190"/>
        <v/>
      </c>
      <c r="AI461" s="10" t="str">
        <f t="shared" si="184"/>
        <v/>
      </c>
      <c r="AJ461" s="10" t="str">
        <f t="shared" si="191"/>
        <v/>
      </c>
    </row>
    <row r="462" spans="1:36" ht="22.5" customHeight="1" x14ac:dyDescent="0.2">
      <c r="A462" s="94">
        <v>453</v>
      </c>
      <c r="B462" s="114"/>
      <c r="C462" s="101"/>
      <c r="D462" s="101"/>
      <c r="E462" s="102"/>
      <c r="F462" s="80"/>
      <c r="G462" s="81"/>
      <c r="H462" s="81"/>
      <c r="I462" s="81"/>
      <c r="J462" s="80"/>
      <c r="K462" s="81"/>
      <c r="L462" s="3"/>
      <c r="M462" s="10" t="str">
        <f t="shared" si="185"/>
        <v/>
      </c>
      <c r="N462" s="10" t="str">
        <f t="shared" si="186"/>
        <v/>
      </c>
      <c r="O462" s="10" t="str">
        <f t="shared" si="168"/>
        <v/>
      </c>
      <c r="P462" s="10" t="str">
        <f t="shared" si="169"/>
        <v/>
      </c>
      <c r="Q462" s="10" t="str">
        <f t="shared" si="170"/>
        <v/>
      </c>
      <c r="R462" s="1" t="str">
        <f t="shared" si="171"/>
        <v/>
      </c>
      <c r="S462" s="1" t="str">
        <f t="shared" si="172"/>
        <v/>
      </c>
      <c r="T462" s="1" t="str">
        <f t="shared" si="173"/>
        <v/>
      </c>
      <c r="U462" s="1" t="str">
        <f t="shared" si="174"/>
        <v/>
      </c>
      <c r="V462" t="str">
        <f t="shared" si="175"/>
        <v/>
      </c>
      <c r="W462" s="10" t="str">
        <f t="shared" si="176"/>
        <v/>
      </c>
      <c r="X462" s="10" t="str">
        <f t="shared" si="177"/>
        <v/>
      </c>
      <c r="Y462" s="10" t="str">
        <f t="shared" si="178"/>
        <v/>
      </c>
      <c r="Z462" s="10" t="str">
        <f t="shared" si="179"/>
        <v/>
      </c>
      <c r="AA462" s="10" t="str">
        <f t="shared" si="180"/>
        <v/>
      </c>
      <c r="AB462" s="10" t="str">
        <f t="shared" si="181"/>
        <v/>
      </c>
      <c r="AC462" s="10" t="str">
        <f t="shared" si="187"/>
        <v/>
      </c>
      <c r="AD462" s="10" t="str">
        <f t="shared" si="182"/>
        <v/>
      </c>
      <c r="AE462" s="10" t="str">
        <f t="shared" si="183"/>
        <v/>
      </c>
      <c r="AF462" s="10" t="str">
        <f t="shared" si="188"/>
        <v/>
      </c>
      <c r="AG462" s="10" t="str">
        <f t="shared" si="189"/>
        <v/>
      </c>
      <c r="AH462" s="10" t="str">
        <f t="shared" si="190"/>
        <v/>
      </c>
      <c r="AI462" s="10" t="str">
        <f t="shared" si="184"/>
        <v/>
      </c>
      <c r="AJ462" s="10" t="str">
        <f t="shared" si="191"/>
        <v/>
      </c>
    </row>
    <row r="463" spans="1:36" ht="22.5" customHeight="1" x14ac:dyDescent="0.2">
      <c r="A463" s="94">
        <v>454</v>
      </c>
      <c r="B463" s="114"/>
      <c r="C463" s="101"/>
      <c r="D463" s="101"/>
      <c r="E463" s="102"/>
      <c r="F463" s="80"/>
      <c r="G463" s="81"/>
      <c r="H463" s="81"/>
      <c r="I463" s="81"/>
      <c r="J463" s="80"/>
      <c r="K463" s="81"/>
      <c r="L463" s="3"/>
      <c r="M463" s="10" t="str">
        <f t="shared" si="185"/>
        <v/>
      </c>
      <c r="N463" s="10" t="str">
        <f t="shared" si="186"/>
        <v/>
      </c>
      <c r="O463" s="10" t="str">
        <f t="shared" si="168"/>
        <v/>
      </c>
      <c r="P463" s="10" t="str">
        <f t="shared" si="169"/>
        <v/>
      </c>
      <c r="Q463" s="10" t="str">
        <f t="shared" si="170"/>
        <v/>
      </c>
      <c r="R463" s="1" t="str">
        <f t="shared" si="171"/>
        <v/>
      </c>
      <c r="S463" s="1" t="str">
        <f t="shared" si="172"/>
        <v/>
      </c>
      <c r="T463" s="1" t="str">
        <f t="shared" si="173"/>
        <v/>
      </c>
      <c r="U463" s="1" t="str">
        <f t="shared" si="174"/>
        <v/>
      </c>
      <c r="V463" t="str">
        <f t="shared" si="175"/>
        <v/>
      </c>
      <c r="W463" s="10" t="str">
        <f t="shared" si="176"/>
        <v/>
      </c>
      <c r="X463" s="10" t="str">
        <f t="shared" si="177"/>
        <v/>
      </c>
      <c r="Y463" s="10" t="str">
        <f t="shared" si="178"/>
        <v/>
      </c>
      <c r="Z463" s="10" t="str">
        <f t="shared" si="179"/>
        <v/>
      </c>
      <c r="AA463" s="10" t="str">
        <f t="shared" si="180"/>
        <v/>
      </c>
      <c r="AB463" s="10" t="str">
        <f t="shared" si="181"/>
        <v/>
      </c>
      <c r="AC463" s="10" t="str">
        <f t="shared" si="187"/>
        <v/>
      </c>
      <c r="AD463" s="10" t="str">
        <f t="shared" si="182"/>
        <v/>
      </c>
      <c r="AE463" s="10" t="str">
        <f t="shared" si="183"/>
        <v/>
      </c>
      <c r="AF463" s="10" t="str">
        <f t="shared" si="188"/>
        <v/>
      </c>
      <c r="AG463" s="10" t="str">
        <f t="shared" si="189"/>
        <v/>
      </c>
      <c r="AH463" s="10" t="str">
        <f t="shared" si="190"/>
        <v/>
      </c>
      <c r="AI463" s="10" t="str">
        <f t="shared" si="184"/>
        <v/>
      </c>
      <c r="AJ463" s="10" t="str">
        <f t="shared" si="191"/>
        <v/>
      </c>
    </row>
    <row r="464" spans="1:36" ht="22.5" customHeight="1" x14ac:dyDescent="0.2">
      <c r="A464" s="94">
        <v>455</v>
      </c>
      <c r="B464" s="114"/>
      <c r="C464" s="101"/>
      <c r="D464" s="101"/>
      <c r="E464" s="102"/>
      <c r="F464" s="80"/>
      <c r="G464" s="81"/>
      <c r="H464" s="81"/>
      <c r="I464" s="81"/>
      <c r="J464" s="80"/>
      <c r="K464" s="81"/>
      <c r="L464" s="3"/>
      <c r="M464" s="10" t="str">
        <f t="shared" si="185"/>
        <v/>
      </c>
      <c r="N464" s="10" t="str">
        <f t="shared" si="186"/>
        <v/>
      </c>
      <c r="O464" s="10" t="str">
        <f t="shared" si="168"/>
        <v/>
      </c>
      <c r="P464" s="10" t="str">
        <f t="shared" si="169"/>
        <v/>
      </c>
      <c r="Q464" s="10" t="str">
        <f t="shared" si="170"/>
        <v/>
      </c>
      <c r="R464" s="1" t="str">
        <f t="shared" si="171"/>
        <v/>
      </c>
      <c r="S464" s="1" t="str">
        <f t="shared" si="172"/>
        <v/>
      </c>
      <c r="T464" s="1" t="str">
        <f t="shared" si="173"/>
        <v/>
      </c>
      <c r="U464" s="1" t="str">
        <f t="shared" si="174"/>
        <v/>
      </c>
      <c r="V464" t="str">
        <f t="shared" si="175"/>
        <v/>
      </c>
      <c r="W464" s="10" t="str">
        <f t="shared" si="176"/>
        <v/>
      </c>
      <c r="X464" s="10" t="str">
        <f t="shared" si="177"/>
        <v/>
      </c>
      <c r="Y464" s="10" t="str">
        <f t="shared" si="178"/>
        <v/>
      </c>
      <c r="Z464" s="10" t="str">
        <f t="shared" si="179"/>
        <v/>
      </c>
      <c r="AA464" s="10" t="str">
        <f t="shared" si="180"/>
        <v/>
      </c>
      <c r="AB464" s="10" t="str">
        <f t="shared" si="181"/>
        <v/>
      </c>
      <c r="AC464" s="10" t="str">
        <f t="shared" si="187"/>
        <v/>
      </c>
      <c r="AD464" s="10" t="str">
        <f t="shared" si="182"/>
        <v/>
      </c>
      <c r="AE464" s="10" t="str">
        <f t="shared" si="183"/>
        <v/>
      </c>
      <c r="AF464" s="10" t="str">
        <f t="shared" si="188"/>
        <v/>
      </c>
      <c r="AG464" s="10" t="str">
        <f t="shared" si="189"/>
        <v/>
      </c>
      <c r="AH464" s="10" t="str">
        <f t="shared" si="190"/>
        <v/>
      </c>
      <c r="AI464" s="10" t="str">
        <f t="shared" si="184"/>
        <v/>
      </c>
      <c r="AJ464" s="10" t="str">
        <f t="shared" si="191"/>
        <v/>
      </c>
    </row>
    <row r="465" spans="1:36" ht="22.5" customHeight="1" x14ac:dyDescent="0.2">
      <c r="A465" s="94">
        <v>456</v>
      </c>
      <c r="B465" s="114"/>
      <c r="C465" s="101"/>
      <c r="D465" s="101"/>
      <c r="E465" s="102"/>
      <c r="F465" s="80"/>
      <c r="G465" s="81"/>
      <c r="H465" s="81"/>
      <c r="I465" s="81"/>
      <c r="J465" s="80"/>
      <c r="K465" s="81"/>
      <c r="L465" s="3"/>
      <c r="M465" s="10" t="str">
        <f t="shared" si="185"/>
        <v/>
      </c>
      <c r="N465" s="10" t="str">
        <f t="shared" si="186"/>
        <v/>
      </c>
      <c r="O465" s="10" t="str">
        <f t="shared" si="168"/>
        <v/>
      </c>
      <c r="P465" s="10" t="str">
        <f t="shared" si="169"/>
        <v/>
      </c>
      <c r="Q465" s="10" t="str">
        <f t="shared" si="170"/>
        <v/>
      </c>
      <c r="R465" s="1" t="str">
        <f t="shared" si="171"/>
        <v/>
      </c>
      <c r="S465" s="1" t="str">
        <f t="shared" si="172"/>
        <v/>
      </c>
      <c r="T465" s="1" t="str">
        <f t="shared" si="173"/>
        <v/>
      </c>
      <c r="U465" s="1" t="str">
        <f t="shared" si="174"/>
        <v/>
      </c>
      <c r="V465" t="str">
        <f t="shared" si="175"/>
        <v/>
      </c>
      <c r="W465" s="10" t="str">
        <f t="shared" si="176"/>
        <v/>
      </c>
      <c r="X465" s="10" t="str">
        <f t="shared" si="177"/>
        <v/>
      </c>
      <c r="Y465" s="10" t="str">
        <f t="shared" si="178"/>
        <v/>
      </c>
      <c r="Z465" s="10" t="str">
        <f t="shared" si="179"/>
        <v/>
      </c>
      <c r="AA465" s="10" t="str">
        <f t="shared" si="180"/>
        <v/>
      </c>
      <c r="AB465" s="10" t="str">
        <f t="shared" si="181"/>
        <v/>
      </c>
      <c r="AC465" s="10" t="str">
        <f t="shared" si="187"/>
        <v/>
      </c>
      <c r="AD465" s="10" t="str">
        <f t="shared" si="182"/>
        <v/>
      </c>
      <c r="AE465" s="10" t="str">
        <f t="shared" si="183"/>
        <v/>
      </c>
      <c r="AF465" s="10" t="str">
        <f t="shared" si="188"/>
        <v/>
      </c>
      <c r="AG465" s="10" t="str">
        <f t="shared" si="189"/>
        <v/>
      </c>
      <c r="AH465" s="10" t="str">
        <f t="shared" si="190"/>
        <v/>
      </c>
      <c r="AI465" s="10" t="str">
        <f t="shared" si="184"/>
        <v/>
      </c>
      <c r="AJ465" s="10" t="str">
        <f t="shared" si="191"/>
        <v/>
      </c>
    </row>
    <row r="466" spans="1:36" ht="22.5" customHeight="1" x14ac:dyDescent="0.2">
      <c r="A466" s="94">
        <v>457</v>
      </c>
      <c r="B466" s="114"/>
      <c r="C466" s="101"/>
      <c r="D466" s="101"/>
      <c r="E466" s="102"/>
      <c r="F466" s="80"/>
      <c r="G466" s="81"/>
      <c r="H466" s="81"/>
      <c r="I466" s="81"/>
      <c r="J466" s="80"/>
      <c r="K466" s="81"/>
      <c r="L466" s="3"/>
      <c r="M466" s="10" t="str">
        <f t="shared" si="185"/>
        <v/>
      </c>
      <c r="N466" s="10" t="str">
        <f t="shared" si="186"/>
        <v/>
      </c>
      <c r="O466" s="10" t="str">
        <f t="shared" si="168"/>
        <v/>
      </c>
      <c r="P466" s="10" t="str">
        <f t="shared" si="169"/>
        <v/>
      </c>
      <c r="Q466" s="10" t="str">
        <f t="shared" si="170"/>
        <v/>
      </c>
      <c r="R466" s="1" t="str">
        <f t="shared" si="171"/>
        <v/>
      </c>
      <c r="S466" s="1" t="str">
        <f t="shared" si="172"/>
        <v/>
      </c>
      <c r="T466" s="1" t="str">
        <f t="shared" si="173"/>
        <v/>
      </c>
      <c r="U466" s="1" t="str">
        <f t="shared" si="174"/>
        <v/>
      </c>
      <c r="V466" t="str">
        <f t="shared" si="175"/>
        <v/>
      </c>
      <c r="W466" s="10" t="str">
        <f t="shared" si="176"/>
        <v/>
      </c>
      <c r="X466" s="10" t="str">
        <f t="shared" si="177"/>
        <v/>
      </c>
      <c r="Y466" s="10" t="str">
        <f t="shared" si="178"/>
        <v/>
      </c>
      <c r="Z466" s="10" t="str">
        <f t="shared" si="179"/>
        <v/>
      </c>
      <c r="AA466" s="10" t="str">
        <f t="shared" si="180"/>
        <v/>
      </c>
      <c r="AB466" s="10" t="str">
        <f t="shared" si="181"/>
        <v/>
      </c>
      <c r="AC466" s="10" t="str">
        <f t="shared" si="187"/>
        <v/>
      </c>
      <c r="AD466" s="10" t="str">
        <f t="shared" si="182"/>
        <v/>
      </c>
      <c r="AE466" s="10" t="str">
        <f t="shared" si="183"/>
        <v/>
      </c>
      <c r="AF466" s="10" t="str">
        <f t="shared" si="188"/>
        <v/>
      </c>
      <c r="AG466" s="10" t="str">
        <f t="shared" si="189"/>
        <v/>
      </c>
      <c r="AH466" s="10" t="str">
        <f t="shared" si="190"/>
        <v/>
      </c>
      <c r="AI466" s="10" t="str">
        <f t="shared" si="184"/>
        <v/>
      </c>
      <c r="AJ466" s="10" t="str">
        <f t="shared" si="191"/>
        <v/>
      </c>
    </row>
    <row r="467" spans="1:36" ht="22.5" customHeight="1" x14ac:dyDescent="0.2">
      <c r="A467" s="94">
        <v>458</v>
      </c>
      <c r="B467" s="114"/>
      <c r="C467" s="101"/>
      <c r="D467" s="101"/>
      <c r="E467" s="102"/>
      <c r="F467" s="80"/>
      <c r="G467" s="81"/>
      <c r="H467" s="81"/>
      <c r="I467" s="81"/>
      <c r="J467" s="80"/>
      <c r="K467" s="81"/>
      <c r="L467" s="3"/>
      <c r="M467" s="10" t="str">
        <f t="shared" si="185"/>
        <v/>
      </c>
      <c r="N467" s="10" t="str">
        <f t="shared" si="186"/>
        <v/>
      </c>
      <c r="O467" s="10" t="str">
        <f t="shared" si="168"/>
        <v/>
      </c>
      <c r="P467" s="10" t="str">
        <f t="shared" si="169"/>
        <v/>
      </c>
      <c r="Q467" s="10" t="str">
        <f t="shared" si="170"/>
        <v/>
      </c>
      <c r="R467" s="1" t="str">
        <f t="shared" si="171"/>
        <v/>
      </c>
      <c r="S467" s="1" t="str">
        <f t="shared" si="172"/>
        <v/>
      </c>
      <c r="T467" s="1" t="str">
        <f t="shared" si="173"/>
        <v/>
      </c>
      <c r="U467" s="1" t="str">
        <f t="shared" si="174"/>
        <v/>
      </c>
      <c r="V467" t="str">
        <f t="shared" si="175"/>
        <v/>
      </c>
      <c r="W467" s="10" t="str">
        <f t="shared" si="176"/>
        <v/>
      </c>
      <c r="X467" s="10" t="str">
        <f t="shared" si="177"/>
        <v/>
      </c>
      <c r="Y467" s="10" t="str">
        <f t="shared" si="178"/>
        <v/>
      </c>
      <c r="Z467" s="10" t="str">
        <f t="shared" si="179"/>
        <v/>
      </c>
      <c r="AA467" s="10" t="str">
        <f t="shared" si="180"/>
        <v/>
      </c>
      <c r="AB467" s="10" t="str">
        <f t="shared" si="181"/>
        <v/>
      </c>
      <c r="AC467" s="10" t="str">
        <f t="shared" si="187"/>
        <v/>
      </c>
      <c r="AD467" s="10" t="str">
        <f t="shared" si="182"/>
        <v/>
      </c>
      <c r="AE467" s="10" t="str">
        <f t="shared" si="183"/>
        <v/>
      </c>
      <c r="AF467" s="10" t="str">
        <f t="shared" si="188"/>
        <v/>
      </c>
      <c r="AG467" s="10" t="str">
        <f t="shared" si="189"/>
        <v/>
      </c>
      <c r="AH467" s="10" t="str">
        <f t="shared" si="190"/>
        <v/>
      </c>
      <c r="AI467" s="10" t="str">
        <f t="shared" si="184"/>
        <v/>
      </c>
      <c r="AJ467" s="10" t="str">
        <f t="shared" si="191"/>
        <v/>
      </c>
    </row>
    <row r="468" spans="1:36" ht="22.5" customHeight="1" x14ac:dyDescent="0.2">
      <c r="A468" s="94">
        <v>459</v>
      </c>
      <c r="B468" s="114"/>
      <c r="C468" s="101"/>
      <c r="D468" s="101"/>
      <c r="E468" s="102"/>
      <c r="F468" s="80"/>
      <c r="G468" s="81"/>
      <c r="H468" s="81"/>
      <c r="I468" s="81"/>
      <c r="J468" s="80"/>
      <c r="K468" s="81"/>
      <c r="L468" s="3"/>
      <c r="M468" s="10" t="str">
        <f t="shared" si="185"/>
        <v/>
      </c>
      <c r="N468" s="10" t="str">
        <f t="shared" si="186"/>
        <v/>
      </c>
      <c r="O468" s="10" t="str">
        <f t="shared" si="168"/>
        <v/>
      </c>
      <c r="P468" s="10" t="str">
        <f t="shared" si="169"/>
        <v/>
      </c>
      <c r="Q468" s="10" t="str">
        <f t="shared" si="170"/>
        <v/>
      </c>
      <c r="R468" s="1" t="str">
        <f t="shared" si="171"/>
        <v/>
      </c>
      <c r="S468" s="1" t="str">
        <f t="shared" si="172"/>
        <v/>
      </c>
      <c r="T468" s="1" t="str">
        <f t="shared" si="173"/>
        <v/>
      </c>
      <c r="U468" s="1" t="str">
        <f t="shared" si="174"/>
        <v/>
      </c>
      <c r="V468" t="str">
        <f t="shared" si="175"/>
        <v/>
      </c>
      <c r="W468" s="10" t="str">
        <f t="shared" si="176"/>
        <v/>
      </c>
      <c r="X468" s="10" t="str">
        <f t="shared" si="177"/>
        <v/>
      </c>
      <c r="Y468" s="10" t="str">
        <f t="shared" si="178"/>
        <v/>
      </c>
      <c r="Z468" s="10" t="str">
        <f t="shared" si="179"/>
        <v/>
      </c>
      <c r="AA468" s="10" t="str">
        <f t="shared" si="180"/>
        <v/>
      </c>
      <c r="AB468" s="10" t="str">
        <f t="shared" si="181"/>
        <v/>
      </c>
      <c r="AC468" s="10" t="str">
        <f t="shared" si="187"/>
        <v/>
      </c>
      <c r="AD468" s="10" t="str">
        <f t="shared" si="182"/>
        <v/>
      </c>
      <c r="AE468" s="10" t="str">
        <f t="shared" si="183"/>
        <v/>
      </c>
      <c r="AF468" s="10" t="str">
        <f t="shared" si="188"/>
        <v/>
      </c>
      <c r="AG468" s="10" t="str">
        <f t="shared" si="189"/>
        <v/>
      </c>
      <c r="AH468" s="10" t="str">
        <f t="shared" si="190"/>
        <v/>
      </c>
      <c r="AI468" s="10" t="str">
        <f t="shared" si="184"/>
        <v/>
      </c>
      <c r="AJ468" s="10" t="str">
        <f t="shared" si="191"/>
        <v/>
      </c>
    </row>
    <row r="469" spans="1:36" ht="22.5" customHeight="1" x14ac:dyDescent="0.2">
      <c r="A469" s="94">
        <v>460</v>
      </c>
      <c r="B469" s="114"/>
      <c r="C469" s="101"/>
      <c r="D469" s="101"/>
      <c r="E469" s="102"/>
      <c r="F469" s="80"/>
      <c r="G469" s="81"/>
      <c r="H469" s="81"/>
      <c r="I469" s="81"/>
      <c r="J469" s="80"/>
      <c r="K469" s="81"/>
      <c r="L469" s="3"/>
      <c r="M469" s="10" t="str">
        <f t="shared" si="185"/>
        <v/>
      </c>
      <c r="N469" s="10" t="str">
        <f t="shared" si="186"/>
        <v/>
      </c>
      <c r="O469" s="10" t="str">
        <f t="shared" si="168"/>
        <v/>
      </c>
      <c r="P469" s="10" t="str">
        <f t="shared" si="169"/>
        <v/>
      </c>
      <c r="Q469" s="10" t="str">
        <f t="shared" si="170"/>
        <v/>
      </c>
      <c r="R469" s="1" t="str">
        <f t="shared" si="171"/>
        <v/>
      </c>
      <c r="S469" s="1" t="str">
        <f t="shared" si="172"/>
        <v/>
      </c>
      <c r="T469" s="1" t="str">
        <f t="shared" si="173"/>
        <v/>
      </c>
      <c r="U469" s="1" t="str">
        <f t="shared" si="174"/>
        <v/>
      </c>
      <c r="V469" t="str">
        <f t="shared" si="175"/>
        <v/>
      </c>
      <c r="W469" s="10" t="str">
        <f t="shared" si="176"/>
        <v/>
      </c>
      <c r="X469" s="10" t="str">
        <f t="shared" si="177"/>
        <v/>
      </c>
      <c r="Y469" s="10" t="str">
        <f t="shared" si="178"/>
        <v/>
      </c>
      <c r="Z469" s="10" t="str">
        <f t="shared" si="179"/>
        <v/>
      </c>
      <c r="AA469" s="10" t="str">
        <f t="shared" si="180"/>
        <v/>
      </c>
      <c r="AB469" s="10" t="str">
        <f t="shared" si="181"/>
        <v/>
      </c>
      <c r="AC469" s="10" t="str">
        <f t="shared" si="187"/>
        <v/>
      </c>
      <c r="AD469" s="10" t="str">
        <f t="shared" si="182"/>
        <v/>
      </c>
      <c r="AE469" s="10" t="str">
        <f t="shared" si="183"/>
        <v/>
      </c>
      <c r="AF469" s="10" t="str">
        <f t="shared" si="188"/>
        <v/>
      </c>
      <c r="AG469" s="10" t="str">
        <f t="shared" si="189"/>
        <v/>
      </c>
      <c r="AH469" s="10" t="str">
        <f t="shared" si="190"/>
        <v/>
      </c>
      <c r="AI469" s="10" t="str">
        <f t="shared" si="184"/>
        <v/>
      </c>
      <c r="AJ469" s="10" t="str">
        <f t="shared" si="191"/>
        <v/>
      </c>
    </row>
    <row r="470" spans="1:36" ht="22.5" customHeight="1" x14ac:dyDescent="0.2">
      <c r="A470" s="94">
        <v>461</v>
      </c>
      <c r="B470" s="114"/>
      <c r="C470" s="101"/>
      <c r="D470" s="101"/>
      <c r="E470" s="102"/>
      <c r="F470" s="80"/>
      <c r="G470" s="81"/>
      <c r="H470" s="81"/>
      <c r="I470" s="81"/>
      <c r="J470" s="80"/>
      <c r="K470" s="81"/>
      <c r="L470" s="3"/>
      <c r="M470" s="10" t="str">
        <f t="shared" si="185"/>
        <v/>
      </c>
      <c r="N470" s="10" t="str">
        <f t="shared" si="186"/>
        <v/>
      </c>
      <c r="O470" s="10" t="str">
        <f t="shared" si="168"/>
        <v/>
      </c>
      <c r="P470" s="10" t="str">
        <f t="shared" si="169"/>
        <v/>
      </c>
      <c r="Q470" s="10" t="str">
        <f t="shared" si="170"/>
        <v/>
      </c>
      <c r="R470" s="1" t="str">
        <f t="shared" si="171"/>
        <v/>
      </c>
      <c r="S470" s="1" t="str">
        <f t="shared" si="172"/>
        <v/>
      </c>
      <c r="T470" s="1" t="str">
        <f t="shared" si="173"/>
        <v/>
      </c>
      <c r="U470" s="1" t="str">
        <f t="shared" si="174"/>
        <v/>
      </c>
      <c r="V470" t="str">
        <f t="shared" si="175"/>
        <v/>
      </c>
      <c r="W470" s="10" t="str">
        <f t="shared" si="176"/>
        <v/>
      </c>
      <c r="X470" s="10" t="str">
        <f t="shared" si="177"/>
        <v/>
      </c>
      <c r="Y470" s="10" t="str">
        <f t="shared" si="178"/>
        <v/>
      </c>
      <c r="Z470" s="10" t="str">
        <f t="shared" si="179"/>
        <v/>
      </c>
      <c r="AA470" s="10" t="str">
        <f t="shared" si="180"/>
        <v/>
      </c>
      <c r="AB470" s="10" t="str">
        <f t="shared" si="181"/>
        <v/>
      </c>
      <c r="AC470" s="10" t="str">
        <f t="shared" si="187"/>
        <v/>
      </c>
      <c r="AD470" s="10" t="str">
        <f t="shared" si="182"/>
        <v/>
      </c>
      <c r="AE470" s="10" t="str">
        <f t="shared" si="183"/>
        <v/>
      </c>
      <c r="AF470" s="10" t="str">
        <f t="shared" si="188"/>
        <v/>
      </c>
      <c r="AG470" s="10" t="str">
        <f t="shared" si="189"/>
        <v/>
      </c>
      <c r="AH470" s="10" t="str">
        <f t="shared" si="190"/>
        <v/>
      </c>
      <c r="AI470" s="10" t="str">
        <f t="shared" si="184"/>
        <v/>
      </c>
      <c r="AJ470" s="10" t="str">
        <f t="shared" si="191"/>
        <v/>
      </c>
    </row>
    <row r="471" spans="1:36" ht="22.5" customHeight="1" x14ac:dyDescent="0.2">
      <c r="A471" s="94">
        <v>462</v>
      </c>
      <c r="B471" s="114"/>
      <c r="C471" s="101"/>
      <c r="D471" s="101"/>
      <c r="E471" s="102"/>
      <c r="F471" s="80"/>
      <c r="G471" s="81"/>
      <c r="H471" s="81"/>
      <c r="I471" s="81"/>
      <c r="J471" s="80"/>
      <c r="K471" s="81"/>
      <c r="L471" s="3"/>
      <c r="M471" s="10" t="str">
        <f t="shared" si="185"/>
        <v/>
      </c>
      <c r="N471" s="10" t="str">
        <f t="shared" si="186"/>
        <v/>
      </c>
      <c r="O471" s="10" t="str">
        <f t="shared" si="168"/>
        <v/>
      </c>
      <c r="P471" s="10" t="str">
        <f t="shared" si="169"/>
        <v/>
      </c>
      <c r="Q471" s="10" t="str">
        <f t="shared" si="170"/>
        <v/>
      </c>
      <c r="R471" s="1" t="str">
        <f t="shared" si="171"/>
        <v/>
      </c>
      <c r="S471" s="1" t="str">
        <f t="shared" si="172"/>
        <v/>
      </c>
      <c r="T471" s="1" t="str">
        <f t="shared" si="173"/>
        <v/>
      </c>
      <c r="U471" s="1" t="str">
        <f t="shared" si="174"/>
        <v/>
      </c>
      <c r="V471" t="str">
        <f t="shared" si="175"/>
        <v/>
      </c>
      <c r="W471" s="10" t="str">
        <f t="shared" si="176"/>
        <v/>
      </c>
      <c r="X471" s="10" t="str">
        <f t="shared" si="177"/>
        <v/>
      </c>
      <c r="Y471" s="10" t="str">
        <f t="shared" si="178"/>
        <v/>
      </c>
      <c r="Z471" s="10" t="str">
        <f t="shared" si="179"/>
        <v/>
      </c>
      <c r="AA471" s="10" t="str">
        <f t="shared" si="180"/>
        <v/>
      </c>
      <c r="AB471" s="10" t="str">
        <f t="shared" si="181"/>
        <v/>
      </c>
      <c r="AC471" s="10" t="str">
        <f t="shared" si="187"/>
        <v/>
      </c>
      <c r="AD471" s="10" t="str">
        <f t="shared" si="182"/>
        <v/>
      </c>
      <c r="AE471" s="10" t="str">
        <f t="shared" si="183"/>
        <v/>
      </c>
      <c r="AF471" s="10" t="str">
        <f t="shared" si="188"/>
        <v/>
      </c>
      <c r="AG471" s="10" t="str">
        <f t="shared" si="189"/>
        <v/>
      </c>
      <c r="AH471" s="10" t="str">
        <f t="shared" si="190"/>
        <v/>
      </c>
      <c r="AI471" s="10" t="str">
        <f t="shared" si="184"/>
        <v/>
      </c>
      <c r="AJ471" s="10" t="str">
        <f t="shared" si="191"/>
        <v/>
      </c>
    </row>
    <row r="472" spans="1:36" ht="22.5" customHeight="1" x14ac:dyDescent="0.2">
      <c r="A472" s="94">
        <v>463</v>
      </c>
      <c r="B472" s="114"/>
      <c r="C472" s="101"/>
      <c r="D472" s="101"/>
      <c r="E472" s="102"/>
      <c r="F472" s="80"/>
      <c r="G472" s="81"/>
      <c r="H472" s="81"/>
      <c r="I472" s="81"/>
      <c r="J472" s="80"/>
      <c r="K472" s="81"/>
      <c r="L472" s="3"/>
      <c r="M472" s="10" t="str">
        <f t="shared" si="185"/>
        <v/>
      </c>
      <c r="N472" s="10" t="str">
        <f t="shared" si="186"/>
        <v/>
      </c>
      <c r="O472" s="10" t="str">
        <f t="shared" si="168"/>
        <v/>
      </c>
      <c r="P472" s="10" t="str">
        <f t="shared" si="169"/>
        <v/>
      </c>
      <c r="Q472" s="10" t="str">
        <f t="shared" si="170"/>
        <v/>
      </c>
      <c r="R472" s="1" t="str">
        <f t="shared" si="171"/>
        <v/>
      </c>
      <c r="S472" s="1" t="str">
        <f t="shared" si="172"/>
        <v/>
      </c>
      <c r="T472" s="1" t="str">
        <f t="shared" si="173"/>
        <v/>
      </c>
      <c r="U472" s="1" t="str">
        <f t="shared" si="174"/>
        <v/>
      </c>
      <c r="V472" t="str">
        <f t="shared" si="175"/>
        <v/>
      </c>
      <c r="W472" s="10" t="str">
        <f t="shared" si="176"/>
        <v/>
      </c>
      <c r="X472" s="10" t="str">
        <f t="shared" si="177"/>
        <v/>
      </c>
      <c r="Y472" s="10" t="str">
        <f t="shared" si="178"/>
        <v/>
      </c>
      <c r="Z472" s="10" t="str">
        <f t="shared" si="179"/>
        <v/>
      </c>
      <c r="AA472" s="10" t="str">
        <f t="shared" si="180"/>
        <v/>
      </c>
      <c r="AB472" s="10" t="str">
        <f t="shared" si="181"/>
        <v/>
      </c>
      <c r="AC472" s="10" t="str">
        <f t="shared" si="187"/>
        <v/>
      </c>
      <c r="AD472" s="10" t="str">
        <f t="shared" si="182"/>
        <v/>
      </c>
      <c r="AE472" s="10" t="str">
        <f t="shared" si="183"/>
        <v/>
      </c>
      <c r="AF472" s="10" t="str">
        <f t="shared" si="188"/>
        <v/>
      </c>
      <c r="AG472" s="10" t="str">
        <f t="shared" si="189"/>
        <v/>
      </c>
      <c r="AH472" s="10" t="str">
        <f t="shared" si="190"/>
        <v/>
      </c>
      <c r="AI472" s="10" t="str">
        <f t="shared" si="184"/>
        <v/>
      </c>
      <c r="AJ472" s="10" t="str">
        <f t="shared" si="191"/>
        <v/>
      </c>
    </row>
    <row r="473" spans="1:36" ht="22.5" customHeight="1" x14ac:dyDescent="0.2">
      <c r="A473" s="94">
        <v>464</v>
      </c>
      <c r="B473" s="114"/>
      <c r="C473" s="101"/>
      <c r="D473" s="101"/>
      <c r="E473" s="102"/>
      <c r="F473" s="80"/>
      <c r="G473" s="81"/>
      <c r="H473" s="81"/>
      <c r="I473" s="81"/>
      <c r="J473" s="80"/>
      <c r="K473" s="81"/>
      <c r="L473" s="3"/>
      <c r="M473" s="10" t="str">
        <f t="shared" si="185"/>
        <v/>
      </c>
      <c r="N473" s="10" t="str">
        <f t="shared" si="186"/>
        <v/>
      </c>
      <c r="O473" s="10" t="str">
        <f t="shared" si="168"/>
        <v/>
      </c>
      <c r="P473" s="10" t="str">
        <f t="shared" si="169"/>
        <v/>
      </c>
      <c r="Q473" s="10" t="str">
        <f t="shared" si="170"/>
        <v/>
      </c>
      <c r="R473" s="1" t="str">
        <f t="shared" si="171"/>
        <v/>
      </c>
      <c r="S473" s="1" t="str">
        <f t="shared" si="172"/>
        <v/>
      </c>
      <c r="T473" s="1" t="str">
        <f t="shared" si="173"/>
        <v/>
      </c>
      <c r="U473" s="1" t="str">
        <f t="shared" si="174"/>
        <v/>
      </c>
      <c r="V473" t="str">
        <f t="shared" si="175"/>
        <v/>
      </c>
      <c r="W473" s="10" t="str">
        <f t="shared" si="176"/>
        <v/>
      </c>
      <c r="X473" s="10" t="str">
        <f t="shared" si="177"/>
        <v/>
      </c>
      <c r="Y473" s="10" t="str">
        <f t="shared" si="178"/>
        <v/>
      </c>
      <c r="Z473" s="10" t="str">
        <f t="shared" si="179"/>
        <v/>
      </c>
      <c r="AA473" s="10" t="str">
        <f t="shared" si="180"/>
        <v/>
      </c>
      <c r="AB473" s="10" t="str">
        <f t="shared" si="181"/>
        <v/>
      </c>
      <c r="AC473" s="10" t="str">
        <f t="shared" si="187"/>
        <v/>
      </c>
      <c r="AD473" s="10" t="str">
        <f t="shared" si="182"/>
        <v/>
      </c>
      <c r="AE473" s="10" t="str">
        <f t="shared" si="183"/>
        <v/>
      </c>
      <c r="AF473" s="10" t="str">
        <f t="shared" si="188"/>
        <v/>
      </c>
      <c r="AG473" s="10" t="str">
        <f t="shared" si="189"/>
        <v/>
      </c>
      <c r="AH473" s="10" t="str">
        <f t="shared" si="190"/>
        <v/>
      </c>
      <c r="AI473" s="10" t="str">
        <f t="shared" si="184"/>
        <v/>
      </c>
      <c r="AJ473" s="10" t="str">
        <f t="shared" si="191"/>
        <v/>
      </c>
    </row>
    <row r="474" spans="1:36" ht="22.5" customHeight="1" x14ac:dyDescent="0.2">
      <c r="A474" s="94">
        <v>465</v>
      </c>
      <c r="B474" s="114"/>
      <c r="C474" s="101"/>
      <c r="D474" s="101"/>
      <c r="E474" s="102"/>
      <c r="F474" s="80"/>
      <c r="G474" s="81"/>
      <c r="H474" s="81"/>
      <c r="I474" s="81"/>
      <c r="J474" s="80"/>
      <c r="K474" s="81"/>
      <c r="L474" s="3"/>
      <c r="M474" s="10" t="str">
        <f t="shared" si="185"/>
        <v/>
      </c>
      <c r="N474" s="10" t="str">
        <f t="shared" si="186"/>
        <v/>
      </c>
      <c r="O474" s="10" t="str">
        <f t="shared" si="168"/>
        <v/>
      </c>
      <c r="P474" s="10" t="str">
        <f t="shared" si="169"/>
        <v/>
      </c>
      <c r="Q474" s="10" t="str">
        <f t="shared" si="170"/>
        <v/>
      </c>
      <c r="R474" s="1" t="str">
        <f t="shared" si="171"/>
        <v/>
      </c>
      <c r="S474" s="1" t="str">
        <f t="shared" si="172"/>
        <v/>
      </c>
      <c r="T474" s="1" t="str">
        <f t="shared" si="173"/>
        <v/>
      </c>
      <c r="U474" s="1" t="str">
        <f t="shared" si="174"/>
        <v/>
      </c>
      <c r="V474" t="str">
        <f t="shared" si="175"/>
        <v/>
      </c>
      <c r="W474" s="10" t="str">
        <f t="shared" si="176"/>
        <v/>
      </c>
      <c r="X474" s="10" t="str">
        <f t="shared" si="177"/>
        <v/>
      </c>
      <c r="Y474" s="10" t="str">
        <f t="shared" si="178"/>
        <v/>
      </c>
      <c r="Z474" s="10" t="str">
        <f t="shared" si="179"/>
        <v/>
      </c>
      <c r="AA474" s="10" t="str">
        <f t="shared" si="180"/>
        <v/>
      </c>
      <c r="AB474" s="10" t="str">
        <f t="shared" si="181"/>
        <v/>
      </c>
      <c r="AC474" s="10" t="str">
        <f t="shared" si="187"/>
        <v/>
      </c>
      <c r="AD474" s="10" t="str">
        <f t="shared" si="182"/>
        <v/>
      </c>
      <c r="AE474" s="10" t="str">
        <f t="shared" si="183"/>
        <v/>
      </c>
      <c r="AF474" s="10" t="str">
        <f t="shared" si="188"/>
        <v/>
      </c>
      <c r="AG474" s="10" t="str">
        <f t="shared" si="189"/>
        <v/>
      </c>
      <c r="AH474" s="10" t="str">
        <f t="shared" si="190"/>
        <v/>
      </c>
      <c r="AI474" s="10" t="str">
        <f t="shared" si="184"/>
        <v/>
      </c>
      <c r="AJ474" s="10" t="str">
        <f t="shared" si="191"/>
        <v/>
      </c>
    </row>
    <row r="475" spans="1:36" ht="22.5" customHeight="1" x14ac:dyDescent="0.2">
      <c r="A475" s="94">
        <v>466</v>
      </c>
      <c r="B475" s="114"/>
      <c r="C475" s="101"/>
      <c r="D475" s="101"/>
      <c r="E475" s="102"/>
      <c r="F475" s="80"/>
      <c r="G475" s="81"/>
      <c r="H475" s="81"/>
      <c r="I475" s="81"/>
      <c r="J475" s="80"/>
      <c r="K475" s="81"/>
      <c r="L475" s="3"/>
      <c r="M475" s="10" t="str">
        <f t="shared" si="185"/>
        <v/>
      </c>
      <c r="N475" s="10" t="str">
        <f t="shared" si="186"/>
        <v/>
      </c>
      <c r="O475" s="10" t="str">
        <f t="shared" si="168"/>
        <v/>
      </c>
      <c r="P475" s="10" t="str">
        <f t="shared" si="169"/>
        <v/>
      </c>
      <c r="Q475" s="10" t="str">
        <f t="shared" si="170"/>
        <v/>
      </c>
      <c r="R475" s="1" t="str">
        <f t="shared" si="171"/>
        <v/>
      </c>
      <c r="S475" s="1" t="str">
        <f t="shared" si="172"/>
        <v/>
      </c>
      <c r="T475" s="1" t="str">
        <f t="shared" si="173"/>
        <v/>
      </c>
      <c r="U475" s="1" t="str">
        <f t="shared" si="174"/>
        <v/>
      </c>
      <c r="V475" t="str">
        <f t="shared" si="175"/>
        <v/>
      </c>
      <c r="W475" s="10" t="str">
        <f t="shared" si="176"/>
        <v/>
      </c>
      <c r="X475" s="10" t="str">
        <f t="shared" si="177"/>
        <v/>
      </c>
      <c r="Y475" s="10" t="str">
        <f t="shared" si="178"/>
        <v/>
      </c>
      <c r="Z475" s="10" t="str">
        <f t="shared" si="179"/>
        <v/>
      </c>
      <c r="AA475" s="10" t="str">
        <f t="shared" si="180"/>
        <v/>
      </c>
      <c r="AB475" s="10" t="str">
        <f t="shared" si="181"/>
        <v/>
      </c>
      <c r="AC475" s="10" t="str">
        <f t="shared" si="187"/>
        <v/>
      </c>
      <c r="AD475" s="10" t="str">
        <f t="shared" si="182"/>
        <v/>
      </c>
      <c r="AE475" s="10" t="str">
        <f t="shared" si="183"/>
        <v/>
      </c>
      <c r="AF475" s="10" t="str">
        <f t="shared" si="188"/>
        <v/>
      </c>
      <c r="AG475" s="10" t="str">
        <f t="shared" si="189"/>
        <v/>
      </c>
      <c r="AH475" s="10" t="str">
        <f t="shared" si="190"/>
        <v/>
      </c>
      <c r="AI475" s="10" t="str">
        <f t="shared" si="184"/>
        <v/>
      </c>
      <c r="AJ475" s="10" t="str">
        <f t="shared" si="191"/>
        <v/>
      </c>
    </row>
    <row r="476" spans="1:36" ht="22.5" customHeight="1" x14ac:dyDescent="0.2">
      <c r="A476" s="94">
        <v>467</v>
      </c>
      <c r="B476" s="114"/>
      <c r="C476" s="101"/>
      <c r="D476" s="101"/>
      <c r="E476" s="102"/>
      <c r="F476" s="80"/>
      <c r="G476" s="81"/>
      <c r="H476" s="81"/>
      <c r="I476" s="81"/>
      <c r="J476" s="80"/>
      <c r="K476" s="81"/>
      <c r="L476" s="3"/>
      <c r="M476" s="10" t="str">
        <f t="shared" si="185"/>
        <v/>
      </c>
      <c r="N476" s="10" t="str">
        <f t="shared" si="186"/>
        <v/>
      </c>
      <c r="O476" s="10" t="str">
        <f t="shared" si="168"/>
        <v/>
      </c>
      <c r="P476" s="10" t="str">
        <f t="shared" si="169"/>
        <v/>
      </c>
      <c r="Q476" s="10" t="str">
        <f t="shared" si="170"/>
        <v/>
      </c>
      <c r="R476" s="1" t="str">
        <f t="shared" si="171"/>
        <v/>
      </c>
      <c r="S476" s="1" t="str">
        <f t="shared" si="172"/>
        <v/>
      </c>
      <c r="T476" s="1" t="str">
        <f t="shared" si="173"/>
        <v/>
      </c>
      <c r="U476" s="1" t="str">
        <f t="shared" si="174"/>
        <v/>
      </c>
      <c r="V476" t="str">
        <f t="shared" si="175"/>
        <v/>
      </c>
      <c r="W476" s="10" t="str">
        <f t="shared" si="176"/>
        <v/>
      </c>
      <c r="X476" s="10" t="str">
        <f t="shared" si="177"/>
        <v/>
      </c>
      <c r="Y476" s="10" t="str">
        <f t="shared" si="178"/>
        <v/>
      </c>
      <c r="Z476" s="10" t="str">
        <f t="shared" si="179"/>
        <v/>
      </c>
      <c r="AA476" s="10" t="str">
        <f t="shared" si="180"/>
        <v/>
      </c>
      <c r="AB476" s="10" t="str">
        <f t="shared" si="181"/>
        <v/>
      </c>
      <c r="AC476" s="10" t="str">
        <f t="shared" si="187"/>
        <v/>
      </c>
      <c r="AD476" s="10" t="str">
        <f t="shared" si="182"/>
        <v/>
      </c>
      <c r="AE476" s="10" t="str">
        <f t="shared" si="183"/>
        <v/>
      </c>
      <c r="AF476" s="10" t="str">
        <f t="shared" si="188"/>
        <v/>
      </c>
      <c r="AG476" s="10" t="str">
        <f t="shared" si="189"/>
        <v/>
      </c>
      <c r="AH476" s="10" t="str">
        <f t="shared" si="190"/>
        <v/>
      </c>
      <c r="AI476" s="10" t="str">
        <f t="shared" si="184"/>
        <v/>
      </c>
      <c r="AJ476" s="10" t="str">
        <f t="shared" si="191"/>
        <v/>
      </c>
    </row>
    <row r="477" spans="1:36" ht="22.5" customHeight="1" x14ac:dyDescent="0.2">
      <c r="A477" s="94">
        <v>468</v>
      </c>
      <c r="B477" s="114"/>
      <c r="C477" s="101"/>
      <c r="D477" s="101"/>
      <c r="E477" s="102"/>
      <c r="F477" s="80"/>
      <c r="G477" s="81"/>
      <c r="H477" s="81"/>
      <c r="I477" s="81"/>
      <c r="J477" s="80"/>
      <c r="K477" s="81"/>
      <c r="L477" s="3"/>
      <c r="M477" s="10" t="str">
        <f t="shared" si="185"/>
        <v/>
      </c>
      <c r="N477" s="10" t="str">
        <f t="shared" si="186"/>
        <v/>
      </c>
      <c r="O477" s="10" t="str">
        <f t="shared" si="168"/>
        <v/>
      </c>
      <c r="P477" s="10" t="str">
        <f t="shared" si="169"/>
        <v/>
      </c>
      <c r="Q477" s="10" t="str">
        <f t="shared" si="170"/>
        <v/>
      </c>
      <c r="R477" s="1" t="str">
        <f t="shared" si="171"/>
        <v/>
      </c>
      <c r="S477" s="1" t="str">
        <f t="shared" si="172"/>
        <v/>
      </c>
      <c r="T477" s="1" t="str">
        <f t="shared" si="173"/>
        <v/>
      </c>
      <c r="U477" s="1" t="str">
        <f t="shared" si="174"/>
        <v/>
      </c>
      <c r="V477" t="str">
        <f t="shared" si="175"/>
        <v/>
      </c>
      <c r="W477" s="10" t="str">
        <f t="shared" si="176"/>
        <v/>
      </c>
      <c r="X477" s="10" t="str">
        <f t="shared" si="177"/>
        <v/>
      </c>
      <c r="Y477" s="10" t="str">
        <f t="shared" si="178"/>
        <v/>
      </c>
      <c r="Z477" s="10" t="str">
        <f t="shared" si="179"/>
        <v/>
      </c>
      <c r="AA477" s="10" t="str">
        <f t="shared" si="180"/>
        <v/>
      </c>
      <c r="AB477" s="10" t="str">
        <f t="shared" si="181"/>
        <v/>
      </c>
      <c r="AC477" s="10" t="str">
        <f t="shared" si="187"/>
        <v/>
      </c>
      <c r="AD477" s="10" t="str">
        <f t="shared" si="182"/>
        <v/>
      </c>
      <c r="AE477" s="10" t="str">
        <f t="shared" si="183"/>
        <v/>
      </c>
      <c r="AF477" s="10" t="str">
        <f t="shared" si="188"/>
        <v/>
      </c>
      <c r="AG477" s="10" t="str">
        <f t="shared" si="189"/>
        <v/>
      </c>
      <c r="AH477" s="10" t="str">
        <f t="shared" si="190"/>
        <v/>
      </c>
      <c r="AI477" s="10" t="str">
        <f t="shared" si="184"/>
        <v/>
      </c>
      <c r="AJ477" s="10" t="str">
        <f t="shared" si="191"/>
        <v/>
      </c>
    </row>
    <row r="478" spans="1:36" ht="22.5" customHeight="1" x14ac:dyDescent="0.2">
      <c r="A478" s="94">
        <v>469</v>
      </c>
      <c r="B478" s="114"/>
      <c r="C478" s="101"/>
      <c r="D478" s="101"/>
      <c r="E478" s="102"/>
      <c r="F478" s="80"/>
      <c r="G478" s="81"/>
      <c r="H478" s="81"/>
      <c r="I478" s="81"/>
      <c r="J478" s="80"/>
      <c r="K478" s="81"/>
      <c r="L478" s="3"/>
      <c r="M478" s="10" t="str">
        <f t="shared" si="185"/>
        <v/>
      </c>
      <c r="N478" s="10" t="str">
        <f t="shared" si="186"/>
        <v/>
      </c>
      <c r="O478" s="10" t="str">
        <f t="shared" si="168"/>
        <v/>
      </c>
      <c r="P478" s="10" t="str">
        <f t="shared" si="169"/>
        <v/>
      </c>
      <c r="Q478" s="10" t="str">
        <f t="shared" si="170"/>
        <v/>
      </c>
      <c r="R478" s="1" t="str">
        <f t="shared" si="171"/>
        <v/>
      </c>
      <c r="S478" s="1" t="str">
        <f t="shared" si="172"/>
        <v/>
      </c>
      <c r="T478" s="1" t="str">
        <f t="shared" si="173"/>
        <v/>
      </c>
      <c r="U478" s="1" t="str">
        <f t="shared" si="174"/>
        <v/>
      </c>
      <c r="V478" t="str">
        <f t="shared" si="175"/>
        <v/>
      </c>
      <c r="W478" s="10" t="str">
        <f t="shared" si="176"/>
        <v/>
      </c>
      <c r="X478" s="10" t="str">
        <f t="shared" si="177"/>
        <v/>
      </c>
      <c r="Y478" s="10" t="str">
        <f t="shared" si="178"/>
        <v/>
      </c>
      <c r="Z478" s="10" t="str">
        <f t="shared" si="179"/>
        <v/>
      </c>
      <c r="AA478" s="10" t="str">
        <f t="shared" si="180"/>
        <v/>
      </c>
      <c r="AB478" s="10" t="str">
        <f t="shared" si="181"/>
        <v/>
      </c>
      <c r="AC478" s="10" t="str">
        <f t="shared" si="187"/>
        <v/>
      </c>
      <c r="AD478" s="10" t="str">
        <f t="shared" si="182"/>
        <v/>
      </c>
      <c r="AE478" s="10" t="str">
        <f t="shared" si="183"/>
        <v/>
      </c>
      <c r="AF478" s="10" t="str">
        <f t="shared" si="188"/>
        <v/>
      </c>
      <c r="AG478" s="10" t="str">
        <f t="shared" si="189"/>
        <v/>
      </c>
      <c r="AH478" s="10" t="str">
        <f t="shared" si="190"/>
        <v/>
      </c>
      <c r="AI478" s="10" t="str">
        <f t="shared" si="184"/>
        <v/>
      </c>
      <c r="AJ478" s="10" t="str">
        <f t="shared" si="191"/>
        <v/>
      </c>
    </row>
    <row r="479" spans="1:36" ht="22.5" customHeight="1" x14ac:dyDescent="0.2">
      <c r="A479" s="94">
        <v>470</v>
      </c>
      <c r="B479" s="114"/>
      <c r="C479" s="101"/>
      <c r="D479" s="101"/>
      <c r="E479" s="102"/>
      <c r="F479" s="80"/>
      <c r="G479" s="81"/>
      <c r="H479" s="81"/>
      <c r="I479" s="81"/>
      <c r="J479" s="80"/>
      <c r="K479" s="81"/>
      <c r="L479" s="3"/>
      <c r="M479" s="10" t="str">
        <f t="shared" si="185"/>
        <v/>
      </c>
      <c r="N479" s="10" t="str">
        <f t="shared" si="186"/>
        <v/>
      </c>
      <c r="O479" s="10" t="str">
        <f t="shared" si="168"/>
        <v/>
      </c>
      <c r="P479" s="10" t="str">
        <f t="shared" si="169"/>
        <v/>
      </c>
      <c r="Q479" s="10" t="str">
        <f t="shared" si="170"/>
        <v/>
      </c>
      <c r="R479" s="1" t="str">
        <f t="shared" si="171"/>
        <v/>
      </c>
      <c r="S479" s="1" t="str">
        <f t="shared" si="172"/>
        <v/>
      </c>
      <c r="T479" s="1" t="str">
        <f t="shared" si="173"/>
        <v/>
      </c>
      <c r="U479" s="1" t="str">
        <f t="shared" si="174"/>
        <v/>
      </c>
      <c r="V479" t="str">
        <f t="shared" si="175"/>
        <v/>
      </c>
      <c r="W479" s="10" t="str">
        <f t="shared" si="176"/>
        <v/>
      </c>
      <c r="X479" s="10" t="str">
        <f t="shared" si="177"/>
        <v/>
      </c>
      <c r="Y479" s="10" t="str">
        <f t="shared" si="178"/>
        <v/>
      </c>
      <c r="Z479" s="10" t="str">
        <f t="shared" si="179"/>
        <v/>
      </c>
      <c r="AA479" s="10" t="str">
        <f t="shared" si="180"/>
        <v/>
      </c>
      <c r="AB479" s="10" t="str">
        <f t="shared" si="181"/>
        <v/>
      </c>
      <c r="AC479" s="10" t="str">
        <f t="shared" si="187"/>
        <v/>
      </c>
      <c r="AD479" s="10" t="str">
        <f t="shared" si="182"/>
        <v/>
      </c>
      <c r="AE479" s="10" t="str">
        <f t="shared" si="183"/>
        <v/>
      </c>
      <c r="AF479" s="10" t="str">
        <f t="shared" si="188"/>
        <v/>
      </c>
      <c r="AG479" s="10" t="str">
        <f t="shared" si="189"/>
        <v/>
      </c>
      <c r="AH479" s="10" t="str">
        <f t="shared" si="190"/>
        <v/>
      </c>
      <c r="AI479" s="10" t="str">
        <f t="shared" si="184"/>
        <v/>
      </c>
      <c r="AJ479" s="10" t="str">
        <f t="shared" si="191"/>
        <v/>
      </c>
    </row>
    <row r="480" spans="1:36" ht="22.5" customHeight="1" x14ac:dyDescent="0.2">
      <c r="A480" s="94">
        <v>471</v>
      </c>
      <c r="B480" s="114"/>
      <c r="C480" s="101"/>
      <c r="D480" s="101"/>
      <c r="E480" s="102"/>
      <c r="F480" s="80"/>
      <c r="G480" s="81"/>
      <c r="H480" s="81"/>
      <c r="I480" s="81"/>
      <c r="J480" s="80"/>
      <c r="K480" s="81"/>
      <c r="L480" s="3"/>
      <c r="M480" s="10" t="str">
        <f t="shared" si="185"/>
        <v/>
      </c>
      <c r="N480" s="10" t="str">
        <f t="shared" si="186"/>
        <v/>
      </c>
      <c r="O480" s="10" t="str">
        <f t="shared" si="168"/>
        <v/>
      </c>
      <c r="P480" s="10" t="str">
        <f t="shared" si="169"/>
        <v/>
      </c>
      <c r="Q480" s="10" t="str">
        <f t="shared" si="170"/>
        <v/>
      </c>
      <c r="R480" s="1" t="str">
        <f t="shared" si="171"/>
        <v/>
      </c>
      <c r="S480" s="1" t="str">
        <f t="shared" si="172"/>
        <v/>
      </c>
      <c r="T480" s="1" t="str">
        <f t="shared" si="173"/>
        <v/>
      </c>
      <c r="U480" s="1" t="str">
        <f t="shared" si="174"/>
        <v/>
      </c>
      <c r="V480" t="str">
        <f t="shared" si="175"/>
        <v/>
      </c>
      <c r="W480" s="10" t="str">
        <f t="shared" si="176"/>
        <v/>
      </c>
      <c r="X480" s="10" t="str">
        <f t="shared" si="177"/>
        <v/>
      </c>
      <c r="Y480" s="10" t="str">
        <f t="shared" si="178"/>
        <v/>
      </c>
      <c r="Z480" s="10" t="str">
        <f t="shared" si="179"/>
        <v/>
      </c>
      <c r="AA480" s="10" t="str">
        <f t="shared" si="180"/>
        <v/>
      </c>
      <c r="AB480" s="10" t="str">
        <f t="shared" si="181"/>
        <v/>
      </c>
      <c r="AC480" s="10" t="str">
        <f t="shared" si="187"/>
        <v/>
      </c>
      <c r="AD480" s="10" t="str">
        <f t="shared" si="182"/>
        <v/>
      </c>
      <c r="AE480" s="10" t="str">
        <f t="shared" si="183"/>
        <v/>
      </c>
      <c r="AF480" s="10" t="str">
        <f t="shared" si="188"/>
        <v/>
      </c>
      <c r="AG480" s="10" t="str">
        <f t="shared" si="189"/>
        <v/>
      </c>
      <c r="AH480" s="10" t="str">
        <f t="shared" si="190"/>
        <v/>
      </c>
      <c r="AI480" s="10" t="str">
        <f t="shared" si="184"/>
        <v/>
      </c>
      <c r="AJ480" s="10" t="str">
        <f t="shared" si="191"/>
        <v/>
      </c>
    </row>
    <row r="481" spans="1:36" ht="22.5" customHeight="1" x14ac:dyDescent="0.2">
      <c r="A481" s="94">
        <v>472</v>
      </c>
      <c r="B481" s="114"/>
      <c r="C481" s="101"/>
      <c r="D481" s="101"/>
      <c r="E481" s="102"/>
      <c r="F481" s="80"/>
      <c r="G481" s="81"/>
      <c r="H481" s="81"/>
      <c r="I481" s="81"/>
      <c r="J481" s="80"/>
      <c r="K481" s="81"/>
      <c r="L481" s="3"/>
      <c r="M481" s="10" t="str">
        <f t="shared" si="185"/>
        <v/>
      </c>
      <c r="N481" s="10" t="str">
        <f t="shared" si="186"/>
        <v/>
      </c>
      <c r="O481" s="10" t="str">
        <f t="shared" si="168"/>
        <v/>
      </c>
      <c r="P481" s="10" t="str">
        <f t="shared" si="169"/>
        <v/>
      </c>
      <c r="Q481" s="10" t="str">
        <f t="shared" si="170"/>
        <v/>
      </c>
      <c r="R481" s="1" t="str">
        <f t="shared" si="171"/>
        <v/>
      </c>
      <c r="S481" s="1" t="str">
        <f t="shared" si="172"/>
        <v/>
      </c>
      <c r="T481" s="1" t="str">
        <f t="shared" si="173"/>
        <v/>
      </c>
      <c r="U481" s="1" t="str">
        <f t="shared" si="174"/>
        <v/>
      </c>
      <c r="V481" t="str">
        <f t="shared" si="175"/>
        <v/>
      </c>
      <c r="W481" s="10" t="str">
        <f t="shared" si="176"/>
        <v/>
      </c>
      <c r="X481" s="10" t="str">
        <f t="shared" si="177"/>
        <v/>
      </c>
      <c r="Y481" s="10" t="str">
        <f t="shared" si="178"/>
        <v/>
      </c>
      <c r="Z481" s="10" t="str">
        <f t="shared" si="179"/>
        <v/>
      </c>
      <c r="AA481" s="10" t="str">
        <f t="shared" si="180"/>
        <v/>
      </c>
      <c r="AB481" s="10" t="str">
        <f t="shared" si="181"/>
        <v/>
      </c>
      <c r="AC481" s="10" t="str">
        <f t="shared" si="187"/>
        <v/>
      </c>
      <c r="AD481" s="10" t="str">
        <f t="shared" si="182"/>
        <v/>
      </c>
      <c r="AE481" s="10" t="str">
        <f t="shared" si="183"/>
        <v/>
      </c>
      <c r="AF481" s="10" t="str">
        <f t="shared" si="188"/>
        <v/>
      </c>
      <c r="AG481" s="10" t="str">
        <f t="shared" si="189"/>
        <v/>
      </c>
      <c r="AH481" s="10" t="str">
        <f t="shared" si="190"/>
        <v/>
      </c>
      <c r="AI481" s="10" t="str">
        <f t="shared" si="184"/>
        <v/>
      </c>
      <c r="AJ481" s="10" t="str">
        <f t="shared" si="191"/>
        <v/>
      </c>
    </row>
    <row r="482" spans="1:36" ht="22.5" customHeight="1" x14ac:dyDescent="0.2">
      <c r="A482" s="94">
        <v>473</v>
      </c>
      <c r="B482" s="114"/>
      <c r="C482" s="101"/>
      <c r="D482" s="101"/>
      <c r="E482" s="102"/>
      <c r="F482" s="80"/>
      <c r="G482" s="81"/>
      <c r="H482" s="81"/>
      <c r="I482" s="81"/>
      <c r="J482" s="80"/>
      <c r="K482" s="81"/>
      <c r="L482" s="3"/>
      <c r="M482" s="10" t="str">
        <f t="shared" si="185"/>
        <v/>
      </c>
      <c r="N482" s="10" t="str">
        <f t="shared" si="186"/>
        <v/>
      </c>
      <c r="O482" s="10" t="str">
        <f t="shared" si="168"/>
        <v/>
      </c>
      <c r="P482" s="10" t="str">
        <f t="shared" si="169"/>
        <v/>
      </c>
      <c r="Q482" s="10" t="str">
        <f t="shared" si="170"/>
        <v/>
      </c>
      <c r="R482" s="1" t="str">
        <f t="shared" si="171"/>
        <v/>
      </c>
      <c r="S482" s="1" t="str">
        <f t="shared" si="172"/>
        <v/>
      </c>
      <c r="T482" s="1" t="str">
        <f t="shared" si="173"/>
        <v/>
      </c>
      <c r="U482" s="1" t="str">
        <f t="shared" si="174"/>
        <v/>
      </c>
      <c r="V482" t="str">
        <f t="shared" si="175"/>
        <v/>
      </c>
      <c r="W482" s="10" t="str">
        <f t="shared" si="176"/>
        <v/>
      </c>
      <c r="X482" s="10" t="str">
        <f t="shared" si="177"/>
        <v/>
      </c>
      <c r="Y482" s="10" t="str">
        <f t="shared" si="178"/>
        <v/>
      </c>
      <c r="Z482" s="10" t="str">
        <f t="shared" si="179"/>
        <v/>
      </c>
      <c r="AA482" s="10" t="str">
        <f t="shared" si="180"/>
        <v/>
      </c>
      <c r="AB482" s="10" t="str">
        <f t="shared" si="181"/>
        <v/>
      </c>
      <c r="AC482" s="10" t="str">
        <f t="shared" si="187"/>
        <v/>
      </c>
      <c r="AD482" s="10" t="str">
        <f t="shared" si="182"/>
        <v/>
      </c>
      <c r="AE482" s="10" t="str">
        <f t="shared" si="183"/>
        <v/>
      </c>
      <c r="AF482" s="10" t="str">
        <f t="shared" si="188"/>
        <v/>
      </c>
      <c r="AG482" s="10" t="str">
        <f t="shared" si="189"/>
        <v/>
      </c>
      <c r="AH482" s="10" t="str">
        <f t="shared" si="190"/>
        <v/>
      </c>
      <c r="AI482" s="10" t="str">
        <f t="shared" si="184"/>
        <v/>
      </c>
      <c r="AJ482" s="10" t="str">
        <f t="shared" si="191"/>
        <v/>
      </c>
    </row>
    <row r="483" spans="1:36" ht="22.5" customHeight="1" x14ac:dyDescent="0.2">
      <c r="A483" s="94">
        <v>474</v>
      </c>
      <c r="B483" s="114"/>
      <c r="C483" s="101"/>
      <c r="D483" s="101"/>
      <c r="E483" s="102"/>
      <c r="F483" s="80"/>
      <c r="G483" s="81"/>
      <c r="H483" s="81"/>
      <c r="I483" s="81"/>
      <c r="J483" s="80"/>
      <c r="K483" s="81"/>
      <c r="L483" s="3"/>
      <c r="M483" s="10" t="str">
        <f t="shared" si="185"/>
        <v/>
      </c>
      <c r="N483" s="10" t="str">
        <f t="shared" si="186"/>
        <v/>
      </c>
      <c r="O483" s="10" t="str">
        <f t="shared" si="168"/>
        <v/>
      </c>
      <c r="P483" s="10" t="str">
        <f t="shared" si="169"/>
        <v/>
      </c>
      <c r="Q483" s="10" t="str">
        <f t="shared" si="170"/>
        <v/>
      </c>
      <c r="R483" s="1" t="str">
        <f t="shared" si="171"/>
        <v/>
      </c>
      <c r="S483" s="1" t="str">
        <f t="shared" si="172"/>
        <v/>
      </c>
      <c r="T483" s="1" t="str">
        <f t="shared" si="173"/>
        <v/>
      </c>
      <c r="U483" s="1" t="str">
        <f t="shared" si="174"/>
        <v/>
      </c>
      <c r="V483" t="str">
        <f t="shared" si="175"/>
        <v/>
      </c>
      <c r="W483" s="10" t="str">
        <f t="shared" si="176"/>
        <v/>
      </c>
      <c r="X483" s="10" t="str">
        <f t="shared" si="177"/>
        <v/>
      </c>
      <c r="Y483" s="10" t="str">
        <f t="shared" si="178"/>
        <v/>
      </c>
      <c r="Z483" s="10" t="str">
        <f t="shared" si="179"/>
        <v/>
      </c>
      <c r="AA483" s="10" t="str">
        <f t="shared" si="180"/>
        <v/>
      </c>
      <c r="AB483" s="10" t="str">
        <f t="shared" si="181"/>
        <v/>
      </c>
      <c r="AC483" s="10" t="str">
        <f t="shared" si="187"/>
        <v/>
      </c>
      <c r="AD483" s="10" t="str">
        <f t="shared" si="182"/>
        <v/>
      </c>
      <c r="AE483" s="10" t="str">
        <f t="shared" si="183"/>
        <v/>
      </c>
      <c r="AF483" s="10" t="str">
        <f t="shared" si="188"/>
        <v/>
      </c>
      <c r="AG483" s="10" t="str">
        <f t="shared" si="189"/>
        <v/>
      </c>
      <c r="AH483" s="10" t="str">
        <f t="shared" si="190"/>
        <v/>
      </c>
      <c r="AI483" s="10" t="str">
        <f t="shared" si="184"/>
        <v/>
      </c>
      <c r="AJ483" s="10" t="str">
        <f t="shared" si="191"/>
        <v/>
      </c>
    </row>
    <row r="484" spans="1:36" ht="22.5" customHeight="1" x14ac:dyDescent="0.2">
      <c r="A484" s="94">
        <v>475</v>
      </c>
      <c r="B484" s="114"/>
      <c r="C484" s="101"/>
      <c r="D484" s="101"/>
      <c r="E484" s="102"/>
      <c r="F484" s="80"/>
      <c r="G484" s="81"/>
      <c r="H484" s="81"/>
      <c r="I484" s="81"/>
      <c r="J484" s="80"/>
      <c r="K484" s="81"/>
      <c r="L484" s="3"/>
      <c r="M484" s="10" t="str">
        <f t="shared" si="185"/>
        <v/>
      </c>
      <c r="N484" s="10" t="str">
        <f t="shared" si="186"/>
        <v/>
      </c>
      <c r="O484" s="10" t="str">
        <f t="shared" si="168"/>
        <v/>
      </c>
      <c r="P484" s="10" t="str">
        <f t="shared" si="169"/>
        <v/>
      </c>
      <c r="Q484" s="10" t="str">
        <f t="shared" si="170"/>
        <v/>
      </c>
      <c r="R484" s="1" t="str">
        <f t="shared" si="171"/>
        <v/>
      </c>
      <c r="S484" s="1" t="str">
        <f t="shared" si="172"/>
        <v/>
      </c>
      <c r="T484" s="1" t="str">
        <f t="shared" si="173"/>
        <v/>
      </c>
      <c r="U484" s="1" t="str">
        <f t="shared" si="174"/>
        <v/>
      </c>
      <c r="V484" t="str">
        <f t="shared" si="175"/>
        <v/>
      </c>
      <c r="W484" s="10" t="str">
        <f t="shared" si="176"/>
        <v/>
      </c>
      <c r="X484" s="10" t="str">
        <f t="shared" si="177"/>
        <v/>
      </c>
      <c r="Y484" s="10" t="str">
        <f t="shared" si="178"/>
        <v/>
      </c>
      <c r="Z484" s="10" t="str">
        <f t="shared" si="179"/>
        <v/>
      </c>
      <c r="AA484" s="10" t="str">
        <f t="shared" si="180"/>
        <v/>
      </c>
      <c r="AB484" s="10" t="str">
        <f t="shared" si="181"/>
        <v/>
      </c>
      <c r="AC484" s="10" t="str">
        <f t="shared" si="187"/>
        <v/>
      </c>
      <c r="AD484" s="10" t="str">
        <f t="shared" si="182"/>
        <v/>
      </c>
      <c r="AE484" s="10" t="str">
        <f t="shared" si="183"/>
        <v/>
      </c>
      <c r="AF484" s="10" t="str">
        <f t="shared" si="188"/>
        <v/>
      </c>
      <c r="AG484" s="10" t="str">
        <f t="shared" si="189"/>
        <v/>
      </c>
      <c r="AH484" s="10" t="str">
        <f t="shared" si="190"/>
        <v/>
      </c>
      <c r="AI484" s="10" t="str">
        <f t="shared" si="184"/>
        <v/>
      </c>
      <c r="AJ484" s="10" t="str">
        <f t="shared" si="191"/>
        <v/>
      </c>
    </row>
    <row r="485" spans="1:36" ht="22.5" customHeight="1" x14ac:dyDescent="0.2">
      <c r="A485" s="94">
        <v>476</v>
      </c>
      <c r="B485" s="114"/>
      <c r="C485" s="101"/>
      <c r="D485" s="101"/>
      <c r="E485" s="102"/>
      <c r="F485" s="80"/>
      <c r="G485" s="81"/>
      <c r="H485" s="81"/>
      <c r="I485" s="81"/>
      <c r="J485" s="80"/>
      <c r="K485" s="81"/>
      <c r="L485" s="3"/>
      <c r="M485" s="10" t="str">
        <f t="shared" si="185"/>
        <v/>
      </c>
      <c r="N485" s="10" t="str">
        <f t="shared" si="186"/>
        <v/>
      </c>
      <c r="O485" s="10" t="str">
        <f t="shared" si="168"/>
        <v/>
      </c>
      <c r="P485" s="10" t="str">
        <f t="shared" si="169"/>
        <v/>
      </c>
      <c r="Q485" s="10" t="str">
        <f t="shared" si="170"/>
        <v/>
      </c>
      <c r="R485" s="1" t="str">
        <f t="shared" si="171"/>
        <v/>
      </c>
      <c r="S485" s="1" t="str">
        <f t="shared" si="172"/>
        <v/>
      </c>
      <c r="T485" s="1" t="str">
        <f t="shared" si="173"/>
        <v/>
      </c>
      <c r="U485" s="1" t="str">
        <f t="shared" si="174"/>
        <v/>
      </c>
      <c r="V485" t="str">
        <f t="shared" si="175"/>
        <v/>
      </c>
      <c r="W485" s="10" t="str">
        <f t="shared" si="176"/>
        <v/>
      </c>
      <c r="X485" s="10" t="str">
        <f t="shared" si="177"/>
        <v/>
      </c>
      <c r="Y485" s="10" t="str">
        <f t="shared" si="178"/>
        <v/>
      </c>
      <c r="Z485" s="10" t="str">
        <f t="shared" si="179"/>
        <v/>
      </c>
      <c r="AA485" s="10" t="str">
        <f t="shared" si="180"/>
        <v/>
      </c>
      <c r="AB485" s="10" t="str">
        <f t="shared" si="181"/>
        <v/>
      </c>
      <c r="AC485" s="10" t="str">
        <f t="shared" si="187"/>
        <v/>
      </c>
      <c r="AD485" s="10" t="str">
        <f t="shared" si="182"/>
        <v/>
      </c>
      <c r="AE485" s="10" t="str">
        <f t="shared" si="183"/>
        <v/>
      </c>
      <c r="AF485" s="10" t="str">
        <f t="shared" si="188"/>
        <v/>
      </c>
      <c r="AG485" s="10" t="str">
        <f t="shared" si="189"/>
        <v/>
      </c>
      <c r="AH485" s="10" t="str">
        <f t="shared" si="190"/>
        <v/>
      </c>
      <c r="AI485" s="10" t="str">
        <f t="shared" si="184"/>
        <v/>
      </c>
      <c r="AJ485" s="10" t="str">
        <f t="shared" si="191"/>
        <v/>
      </c>
    </row>
    <row r="486" spans="1:36" ht="22.5" customHeight="1" x14ac:dyDescent="0.2">
      <c r="A486" s="94">
        <v>477</v>
      </c>
      <c r="B486" s="114"/>
      <c r="C486" s="101"/>
      <c r="D486" s="101"/>
      <c r="E486" s="102"/>
      <c r="F486" s="80"/>
      <c r="G486" s="81"/>
      <c r="H486" s="81"/>
      <c r="I486" s="81"/>
      <c r="J486" s="80"/>
      <c r="K486" s="81"/>
      <c r="L486" s="3"/>
      <c r="M486" s="10" t="str">
        <f t="shared" si="185"/>
        <v/>
      </c>
      <c r="N486" s="10" t="str">
        <f t="shared" si="186"/>
        <v/>
      </c>
      <c r="O486" s="10" t="str">
        <f t="shared" si="168"/>
        <v/>
      </c>
      <c r="P486" s="10" t="str">
        <f t="shared" si="169"/>
        <v/>
      </c>
      <c r="Q486" s="10" t="str">
        <f t="shared" si="170"/>
        <v/>
      </c>
      <c r="R486" s="1" t="str">
        <f t="shared" si="171"/>
        <v/>
      </c>
      <c r="S486" s="1" t="str">
        <f t="shared" si="172"/>
        <v/>
      </c>
      <c r="T486" s="1" t="str">
        <f t="shared" si="173"/>
        <v/>
      </c>
      <c r="U486" s="1" t="str">
        <f t="shared" si="174"/>
        <v/>
      </c>
      <c r="V486" t="str">
        <f t="shared" si="175"/>
        <v/>
      </c>
      <c r="W486" s="10" t="str">
        <f t="shared" si="176"/>
        <v/>
      </c>
      <c r="X486" s="10" t="str">
        <f t="shared" si="177"/>
        <v/>
      </c>
      <c r="Y486" s="10" t="str">
        <f t="shared" si="178"/>
        <v/>
      </c>
      <c r="Z486" s="10" t="str">
        <f t="shared" si="179"/>
        <v/>
      </c>
      <c r="AA486" s="10" t="str">
        <f t="shared" si="180"/>
        <v/>
      </c>
      <c r="AB486" s="10" t="str">
        <f t="shared" si="181"/>
        <v/>
      </c>
      <c r="AC486" s="10" t="str">
        <f t="shared" si="187"/>
        <v/>
      </c>
      <c r="AD486" s="10" t="str">
        <f t="shared" si="182"/>
        <v/>
      </c>
      <c r="AE486" s="10" t="str">
        <f t="shared" si="183"/>
        <v/>
      </c>
      <c r="AF486" s="10" t="str">
        <f t="shared" si="188"/>
        <v/>
      </c>
      <c r="AG486" s="10" t="str">
        <f t="shared" si="189"/>
        <v/>
      </c>
      <c r="AH486" s="10" t="str">
        <f t="shared" si="190"/>
        <v/>
      </c>
      <c r="AI486" s="10" t="str">
        <f t="shared" si="184"/>
        <v/>
      </c>
      <c r="AJ486" s="10" t="str">
        <f t="shared" si="191"/>
        <v/>
      </c>
    </row>
    <row r="487" spans="1:36" ht="22.5" customHeight="1" x14ac:dyDescent="0.2">
      <c r="A487" s="94">
        <v>478</v>
      </c>
      <c r="B487" s="114"/>
      <c r="C487" s="101"/>
      <c r="D487" s="101"/>
      <c r="E487" s="102"/>
      <c r="F487" s="80"/>
      <c r="G487" s="81"/>
      <c r="H487" s="81"/>
      <c r="I487" s="81"/>
      <c r="J487" s="80"/>
      <c r="K487" s="81"/>
      <c r="L487" s="3"/>
      <c r="M487" s="10" t="str">
        <f t="shared" si="185"/>
        <v/>
      </c>
      <c r="N487" s="10" t="str">
        <f t="shared" si="186"/>
        <v/>
      </c>
      <c r="O487" s="10" t="str">
        <f t="shared" si="168"/>
        <v/>
      </c>
      <c r="P487" s="10" t="str">
        <f t="shared" si="169"/>
        <v/>
      </c>
      <c r="Q487" s="10" t="str">
        <f t="shared" si="170"/>
        <v/>
      </c>
      <c r="R487" s="1" t="str">
        <f t="shared" si="171"/>
        <v/>
      </c>
      <c r="S487" s="1" t="str">
        <f t="shared" si="172"/>
        <v/>
      </c>
      <c r="T487" s="1" t="str">
        <f t="shared" si="173"/>
        <v/>
      </c>
      <c r="U487" s="1" t="str">
        <f t="shared" si="174"/>
        <v/>
      </c>
      <c r="V487" t="str">
        <f t="shared" si="175"/>
        <v/>
      </c>
      <c r="W487" s="10" t="str">
        <f t="shared" si="176"/>
        <v/>
      </c>
      <c r="X487" s="10" t="str">
        <f t="shared" si="177"/>
        <v/>
      </c>
      <c r="Y487" s="10" t="str">
        <f t="shared" si="178"/>
        <v/>
      </c>
      <c r="Z487" s="10" t="str">
        <f t="shared" si="179"/>
        <v/>
      </c>
      <c r="AA487" s="10" t="str">
        <f t="shared" si="180"/>
        <v/>
      </c>
      <c r="AB487" s="10" t="str">
        <f t="shared" si="181"/>
        <v/>
      </c>
      <c r="AC487" s="10" t="str">
        <f t="shared" si="187"/>
        <v/>
      </c>
      <c r="AD487" s="10" t="str">
        <f t="shared" si="182"/>
        <v/>
      </c>
      <c r="AE487" s="10" t="str">
        <f t="shared" si="183"/>
        <v/>
      </c>
      <c r="AF487" s="10" t="str">
        <f t="shared" si="188"/>
        <v/>
      </c>
      <c r="AG487" s="10" t="str">
        <f t="shared" si="189"/>
        <v/>
      </c>
      <c r="AH487" s="10" t="str">
        <f t="shared" si="190"/>
        <v/>
      </c>
      <c r="AI487" s="10" t="str">
        <f t="shared" si="184"/>
        <v/>
      </c>
      <c r="AJ487" s="10" t="str">
        <f t="shared" si="191"/>
        <v/>
      </c>
    </row>
    <row r="488" spans="1:36" ht="22.5" customHeight="1" x14ac:dyDescent="0.2">
      <c r="A488" s="94">
        <v>479</v>
      </c>
      <c r="B488" s="114"/>
      <c r="C488" s="101"/>
      <c r="D488" s="101"/>
      <c r="E488" s="102"/>
      <c r="F488" s="80"/>
      <c r="G488" s="81"/>
      <c r="H488" s="81"/>
      <c r="I488" s="81"/>
      <c r="J488" s="80"/>
      <c r="K488" s="81"/>
      <c r="L488" s="3"/>
      <c r="M488" s="10" t="str">
        <f t="shared" si="185"/>
        <v/>
      </c>
      <c r="N488" s="10" t="str">
        <f t="shared" si="186"/>
        <v/>
      </c>
      <c r="O488" s="10" t="str">
        <f t="shared" si="168"/>
        <v/>
      </c>
      <c r="P488" s="10" t="str">
        <f t="shared" si="169"/>
        <v/>
      </c>
      <c r="Q488" s="10" t="str">
        <f t="shared" si="170"/>
        <v/>
      </c>
      <c r="R488" s="1" t="str">
        <f t="shared" si="171"/>
        <v/>
      </c>
      <c r="S488" s="1" t="str">
        <f t="shared" si="172"/>
        <v/>
      </c>
      <c r="T488" s="1" t="str">
        <f t="shared" si="173"/>
        <v/>
      </c>
      <c r="U488" s="1" t="str">
        <f t="shared" si="174"/>
        <v/>
      </c>
      <c r="V488" t="str">
        <f t="shared" si="175"/>
        <v/>
      </c>
      <c r="W488" s="10" t="str">
        <f t="shared" si="176"/>
        <v/>
      </c>
      <c r="X488" s="10" t="str">
        <f t="shared" si="177"/>
        <v/>
      </c>
      <c r="Y488" s="10" t="str">
        <f t="shared" si="178"/>
        <v/>
      </c>
      <c r="Z488" s="10" t="str">
        <f t="shared" si="179"/>
        <v/>
      </c>
      <c r="AA488" s="10" t="str">
        <f t="shared" si="180"/>
        <v/>
      </c>
      <c r="AB488" s="10" t="str">
        <f t="shared" si="181"/>
        <v/>
      </c>
      <c r="AC488" s="10" t="str">
        <f t="shared" si="187"/>
        <v/>
      </c>
      <c r="AD488" s="10" t="str">
        <f t="shared" si="182"/>
        <v/>
      </c>
      <c r="AE488" s="10" t="str">
        <f t="shared" si="183"/>
        <v/>
      </c>
      <c r="AF488" s="10" t="str">
        <f t="shared" si="188"/>
        <v/>
      </c>
      <c r="AG488" s="10" t="str">
        <f t="shared" si="189"/>
        <v/>
      </c>
      <c r="AH488" s="10" t="str">
        <f t="shared" si="190"/>
        <v/>
      </c>
      <c r="AI488" s="10" t="str">
        <f t="shared" si="184"/>
        <v/>
      </c>
      <c r="AJ488" s="10" t="str">
        <f t="shared" si="191"/>
        <v/>
      </c>
    </row>
    <row r="489" spans="1:36" ht="22.5" customHeight="1" x14ac:dyDescent="0.2">
      <c r="A489" s="94">
        <v>480</v>
      </c>
      <c r="B489" s="114"/>
      <c r="C489" s="101"/>
      <c r="D489" s="101"/>
      <c r="E489" s="102"/>
      <c r="F489" s="80"/>
      <c r="G489" s="81"/>
      <c r="H489" s="81"/>
      <c r="I489" s="81"/>
      <c r="J489" s="80"/>
      <c r="K489" s="81"/>
      <c r="L489" s="3"/>
      <c r="M489" s="10" t="str">
        <f t="shared" si="185"/>
        <v/>
      </c>
      <c r="N489" s="10" t="str">
        <f t="shared" si="186"/>
        <v/>
      </c>
      <c r="O489" s="10" t="str">
        <f t="shared" si="168"/>
        <v/>
      </c>
      <c r="P489" s="10" t="str">
        <f t="shared" si="169"/>
        <v/>
      </c>
      <c r="Q489" s="10" t="str">
        <f t="shared" si="170"/>
        <v/>
      </c>
      <c r="R489" s="1" t="str">
        <f t="shared" si="171"/>
        <v/>
      </c>
      <c r="S489" s="1" t="str">
        <f t="shared" si="172"/>
        <v/>
      </c>
      <c r="T489" s="1" t="str">
        <f t="shared" si="173"/>
        <v/>
      </c>
      <c r="U489" s="1" t="str">
        <f t="shared" si="174"/>
        <v/>
      </c>
      <c r="V489" t="str">
        <f t="shared" si="175"/>
        <v/>
      </c>
      <c r="W489" s="10" t="str">
        <f t="shared" si="176"/>
        <v/>
      </c>
      <c r="X489" s="10" t="str">
        <f t="shared" si="177"/>
        <v/>
      </c>
      <c r="Y489" s="10" t="str">
        <f t="shared" si="178"/>
        <v/>
      </c>
      <c r="Z489" s="10" t="str">
        <f t="shared" si="179"/>
        <v/>
      </c>
      <c r="AA489" s="10" t="str">
        <f t="shared" si="180"/>
        <v/>
      </c>
      <c r="AB489" s="10" t="str">
        <f t="shared" si="181"/>
        <v/>
      </c>
      <c r="AC489" s="10" t="str">
        <f t="shared" si="187"/>
        <v/>
      </c>
      <c r="AD489" s="10" t="str">
        <f t="shared" si="182"/>
        <v/>
      </c>
      <c r="AE489" s="10" t="str">
        <f t="shared" si="183"/>
        <v/>
      </c>
      <c r="AF489" s="10" t="str">
        <f t="shared" si="188"/>
        <v/>
      </c>
      <c r="AG489" s="10" t="str">
        <f t="shared" si="189"/>
        <v/>
      </c>
      <c r="AH489" s="10" t="str">
        <f t="shared" si="190"/>
        <v/>
      </c>
      <c r="AI489" s="10" t="str">
        <f t="shared" si="184"/>
        <v/>
      </c>
      <c r="AJ489" s="10" t="str">
        <f t="shared" si="191"/>
        <v/>
      </c>
    </row>
    <row r="490" spans="1:36" ht="22.5" customHeight="1" x14ac:dyDescent="0.2">
      <c r="A490" s="94">
        <v>481</v>
      </c>
      <c r="B490" s="114"/>
      <c r="C490" s="101"/>
      <c r="D490" s="101"/>
      <c r="E490" s="102"/>
      <c r="F490" s="80"/>
      <c r="G490" s="81"/>
      <c r="H490" s="81"/>
      <c r="I490" s="81"/>
      <c r="J490" s="80"/>
      <c r="K490" s="81"/>
      <c r="L490" s="3"/>
      <c r="M490" s="10" t="str">
        <f t="shared" si="185"/>
        <v/>
      </c>
      <c r="N490" s="10" t="str">
        <f t="shared" si="186"/>
        <v/>
      </c>
      <c r="O490" s="10" t="str">
        <f t="shared" si="168"/>
        <v/>
      </c>
      <c r="P490" s="10" t="str">
        <f t="shared" si="169"/>
        <v/>
      </c>
      <c r="Q490" s="10" t="str">
        <f t="shared" si="170"/>
        <v/>
      </c>
      <c r="R490" s="1" t="str">
        <f t="shared" si="171"/>
        <v/>
      </c>
      <c r="S490" s="1" t="str">
        <f t="shared" si="172"/>
        <v/>
      </c>
      <c r="T490" s="1" t="str">
        <f t="shared" si="173"/>
        <v/>
      </c>
      <c r="U490" s="1" t="str">
        <f t="shared" si="174"/>
        <v/>
      </c>
      <c r="V490" t="str">
        <f t="shared" si="175"/>
        <v/>
      </c>
      <c r="W490" s="10" t="str">
        <f t="shared" si="176"/>
        <v/>
      </c>
      <c r="X490" s="10" t="str">
        <f t="shared" si="177"/>
        <v/>
      </c>
      <c r="Y490" s="10" t="str">
        <f t="shared" si="178"/>
        <v/>
      </c>
      <c r="Z490" s="10" t="str">
        <f t="shared" si="179"/>
        <v/>
      </c>
      <c r="AA490" s="10" t="str">
        <f t="shared" si="180"/>
        <v/>
      </c>
      <c r="AB490" s="10" t="str">
        <f t="shared" si="181"/>
        <v/>
      </c>
      <c r="AC490" s="10" t="str">
        <f t="shared" si="187"/>
        <v/>
      </c>
      <c r="AD490" s="10" t="str">
        <f t="shared" si="182"/>
        <v/>
      </c>
      <c r="AE490" s="10" t="str">
        <f t="shared" si="183"/>
        <v/>
      </c>
      <c r="AF490" s="10" t="str">
        <f t="shared" si="188"/>
        <v/>
      </c>
      <c r="AG490" s="10" t="str">
        <f t="shared" si="189"/>
        <v/>
      </c>
      <c r="AH490" s="10" t="str">
        <f t="shared" si="190"/>
        <v/>
      </c>
      <c r="AI490" s="10" t="str">
        <f t="shared" si="184"/>
        <v/>
      </c>
      <c r="AJ490" s="10" t="str">
        <f t="shared" si="191"/>
        <v/>
      </c>
    </row>
    <row r="491" spans="1:36" ht="22.5" customHeight="1" x14ac:dyDescent="0.2">
      <c r="A491" s="94">
        <v>482</v>
      </c>
      <c r="B491" s="114"/>
      <c r="C491" s="101"/>
      <c r="D491" s="101"/>
      <c r="E491" s="102"/>
      <c r="F491" s="80"/>
      <c r="G491" s="81"/>
      <c r="H491" s="81"/>
      <c r="I491" s="81"/>
      <c r="J491" s="80"/>
      <c r="K491" s="81"/>
      <c r="L491" s="3"/>
      <c r="M491" s="10" t="str">
        <f t="shared" si="185"/>
        <v/>
      </c>
      <c r="N491" s="10" t="str">
        <f t="shared" si="186"/>
        <v/>
      </c>
      <c r="O491" s="10" t="str">
        <f t="shared" si="168"/>
        <v/>
      </c>
      <c r="P491" s="10" t="str">
        <f t="shared" si="169"/>
        <v/>
      </c>
      <c r="Q491" s="10" t="str">
        <f t="shared" si="170"/>
        <v/>
      </c>
      <c r="R491" s="1" t="str">
        <f t="shared" si="171"/>
        <v/>
      </c>
      <c r="S491" s="1" t="str">
        <f t="shared" si="172"/>
        <v/>
      </c>
      <c r="T491" s="1" t="str">
        <f t="shared" si="173"/>
        <v/>
      </c>
      <c r="U491" s="1" t="str">
        <f t="shared" si="174"/>
        <v/>
      </c>
      <c r="V491" t="str">
        <f t="shared" si="175"/>
        <v/>
      </c>
      <c r="W491" s="10" t="str">
        <f t="shared" si="176"/>
        <v/>
      </c>
      <c r="X491" s="10" t="str">
        <f t="shared" si="177"/>
        <v/>
      </c>
      <c r="Y491" s="10" t="str">
        <f t="shared" si="178"/>
        <v/>
      </c>
      <c r="Z491" s="10" t="str">
        <f t="shared" si="179"/>
        <v/>
      </c>
      <c r="AA491" s="10" t="str">
        <f t="shared" si="180"/>
        <v/>
      </c>
      <c r="AB491" s="10" t="str">
        <f t="shared" si="181"/>
        <v/>
      </c>
      <c r="AC491" s="10" t="str">
        <f t="shared" si="187"/>
        <v/>
      </c>
      <c r="AD491" s="10" t="str">
        <f t="shared" si="182"/>
        <v/>
      </c>
      <c r="AE491" s="10" t="str">
        <f t="shared" si="183"/>
        <v/>
      </c>
      <c r="AF491" s="10" t="str">
        <f t="shared" si="188"/>
        <v/>
      </c>
      <c r="AG491" s="10" t="str">
        <f t="shared" si="189"/>
        <v/>
      </c>
      <c r="AH491" s="10" t="str">
        <f t="shared" si="190"/>
        <v/>
      </c>
      <c r="AI491" s="10" t="str">
        <f t="shared" si="184"/>
        <v/>
      </c>
      <c r="AJ491" s="10" t="str">
        <f t="shared" si="191"/>
        <v/>
      </c>
    </row>
    <row r="492" spans="1:36" ht="22.5" customHeight="1" x14ac:dyDescent="0.2">
      <c r="A492" s="94">
        <v>483</v>
      </c>
      <c r="B492" s="114"/>
      <c r="C492" s="101"/>
      <c r="D492" s="101"/>
      <c r="E492" s="102"/>
      <c r="F492" s="80"/>
      <c r="G492" s="81"/>
      <c r="H492" s="81"/>
      <c r="I492" s="81"/>
      <c r="J492" s="80"/>
      <c r="K492" s="81"/>
      <c r="L492" s="3"/>
      <c r="M492" s="10" t="str">
        <f t="shared" si="185"/>
        <v/>
      </c>
      <c r="N492" s="10" t="str">
        <f t="shared" si="186"/>
        <v/>
      </c>
      <c r="O492" s="10" t="str">
        <f t="shared" si="168"/>
        <v/>
      </c>
      <c r="P492" s="10" t="str">
        <f t="shared" si="169"/>
        <v/>
      </c>
      <c r="Q492" s="10" t="str">
        <f t="shared" si="170"/>
        <v/>
      </c>
      <c r="R492" s="1" t="str">
        <f t="shared" si="171"/>
        <v/>
      </c>
      <c r="S492" s="1" t="str">
        <f t="shared" si="172"/>
        <v/>
      </c>
      <c r="T492" s="1" t="str">
        <f t="shared" si="173"/>
        <v/>
      </c>
      <c r="U492" s="1" t="str">
        <f t="shared" si="174"/>
        <v/>
      </c>
      <c r="V492" t="str">
        <f t="shared" si="175"/>
        <v/>
      </c>
      <c r="W492" s="10" t="str">
        <f t="shared" si="176"/>
        <v/>
      </c>
      <c r="X492" s="10" t="str">
        <f t="shared" si="177"/>
        <v/>
      </c>
      <c r="Y492" s="10" t="str">
        <f t="shared" si="178"/>
        <v/>
      </c>
      <c r="Z492" s="10" t="str">
        <f t="shared" si="179"/>
        <v/>
      </c>
      <c r="AA492" s="10" t="str">
        <f t="shared" si="180"/>
        <v/>
      </c>
      <c r="AB492" s="10" t="str">
        <f t="shared" si="181"/>
        <v/>
      </c>
      <c r="AC492" s="10" t="str">
        <f t="shared" si="187"/>
        <v/>
      </c>
      <c r="AD492" s="10" t="str">
        <f t="shared" si="182"/>
        <v/>
      </c>
      <c r="AE492" s="10" t="str">
        <f t="shared" si="183"/>
        <v/>
      </c>
      <c r="AF492" s="10" t="str">
        <f t="shared" si="188"/>
        <v/>
      </c>
      <c r="AG492" s="10" t="str">
        <f t="shared" si="189"/>
        <v/>
      </c>
      <c r="AH492" s="10" t="str">
        <f t="shared" si="190"/>
        <v/>
      </c>
      <c r="AI492" s="10" t="str">
        <f t="shared" si="184"/>
        <v/>
      </c>
      <c r="AJ492" s="10" t="str">
        <f t="shared" si="191"/>
        <v/>
      </c>
    </row>
    <row r="493" spans="1:36" ht="22.5" customHeight="1" x14ac:dyDescent="0.2">
      <c r="A493" s="94">
        <v>484</v>
      </c>
      <c r="B493" s="114"/>
      <c r="C493" s="101"/>
      <c r="D493" s="101"/>
      <c r="E493" s="102"/>
      <c r="F493" s="80"/>
      <c r="G493" s="81"/>
      <c r="H493" s="81"/>
      <c r="I493" s="81"/>
      <c r="J493" s="80"/>
      <c r="K493" s="81"/>
      <c r="L493" s="3"/>
      <c r="M493" s="10" t="str">
        <f t="shared" si="185"/>
        <v/>
      </c>
      <c r="N493" s="10" t="str">
        <f t="shared" si="186"/>
        <v/>
      </c>
      <c r="O493" s="10" t="str">
        <f t="shared" si="168"/>
        <v/>
      </c>
      <c r="P493" s="10" t="str">
        <f t="shared" si="169"/>
        <v/>
      </c>
      <c r="Q493" s="10" t="str">
        <f t="shared" si="170"/>
        <v/>
      </c>
      <c r="R493" s="1" t="str">
        <f t="shared" si="171"/>
        <v/>
      </c>
      <c r="S493" s="1" t="str">
        <f t="shared" si="172"/>
        <v/>
      </c>
      <c r="T493" s="1" t="str">
        <f t="shared" si="173"/>
        <v/>
      </c>
      <c r="U493" s="1" t="str">
        <f t="shared" si="174"/>
        <v/>
      </c>
      <c r="V493" t="str">
        <f t="shared" si="175"/>
        <v/>
      </c>
      <c r="W493" s="10" t="str">
        <f t="shared" si="176"/>
        <v/>
      </c>
      <c r="X493" s="10" t="str">
        <f t="shared" si="177"/>
        <v/>
      </c>
      <c r="Y493" s="10" t="str">
        <f t="shared" si="178"/>
        <v/>
      </c>
      <c r="Z493" s="10" t="str">
        <f t="shared" si="179"/>
        <v/>
      </c>
      <c r="AA493" s="10" t="str">
        <f t="shared" si="180"/>
        <v/>
      </c>
      <c r="AB493" s="10" t="str">
        <f t="shared" si="181"/>
        <v/>
      </c>
      <c r="AC493" s="10" t="str">
        <f t="shared" si="187"/>
        <v/>
      </c>
      <c r="AD493" s="10" t="str">
        <f t="shared" si="182"/>
        <v/>
      </c>
      <c r="AE493" s="10" t="str">
        <f t="shared" si="183"/>
        <v/>
      </c>
      <c r="AF493" s="10" t="str">
        <f t="shared" si="188"/>
        <v/>
      </c>
      <c r="AG493" s="10" t="str">
        <f t="shared" si="189"/>
        <v/>
      </c>
      <c r="AH493" s="10" t="str">
        <f t="shared" si="190"/>
        <v/>
      </c>
      <c r="AI493" s="10" t="str">
        <f t="shared" si="184"/>
        <v/>
      </c>
      <c r="AJ493" s="10" t="str">
        <f t="shared" si="191"/>
        <v/>
      </c>
    </row>
    <row r="494" spans="1:36" ht="22.5" customHeight="1" x14ac:dyDescent="0.2">
      <c r="A494" s="94">
        <v>485</v>
      </c>
      <c r="B494" s="114"/>
      <c r="C494" s="101"/>
      <c r="D494" s="101"/>
      <c r="E494" s="102"/>
      <c r="F494" s="80"/>
      <c r="G494" s="81"/>
      <c r="H494" s="81"/>
      <c r="I494" s="81"/>
      <c r="J494" s="80"/>
      <c r="K494" s="81"/>
      <c r="L494" s="3"/>
      <c r="M494" s="10" t="str">
        <f t="shared" si="185"/>
        <v/>
      </c>
      <c r="N494" s="10" t="str">
        <f t="shared" si="186"/>
        <v/>
      </c>
      <c r="O494" s="10" t="str">
        <f t="shared" si="168"/>
        <v/>
      </c>
      <c r="P494" s="10" t="str">
        <f t="shared" si="169"/>
        <v/>
      </c>
      <c r="Q494" s="10" t="str">
        <f t="shared" si="170"/>
        <v/>
      </c>
      <c r="R494" s="1" t="str">
        <f t="shared" si="171"/>
        <v/>
      </c>
      <c r="S494" s="1" t="str">
        <f t="shared" si="172"/>
        <v/>
      </c>
      <c r="T494" s="1" t="str">
        <f t="shared" si="173"/>
        <v/>
      </c>
      <c r="U494" s="1" t="str">
        <f t="shared" si="174"/>
        <v/>
      </c>
      <c r="V494" t="str">
        <f t="shared" si="175"/>
        <v/>
      </c>
      <c r="W494" s="10" t="str">
        <f t="shared" si="176"/>
        <v/>
      </c>
      <c r="X494" s="10" t="str">
        <f t="shared" si="177"/>
        <v/>
      </c>
      <c r="Y494" s="10" t="str">
        <f t="shared" si="178"/>
        <v/>
      </c>
      <c r="Z494" s="10" t="str">
        <f t="shared" si="179"/>
        <v/>
      </c>
      <c r="AA494" s="10" t="str">
        <f t="shared" si="180"/>
        <v/>
      </c>
      <c r="AB494" s="10" t="str">
        <f t="shared" si="181"/>
        <v/>
      </c>
      <c r="AC494" s="10" t="str">
        <f t="shared" si="187"/>
        <v/>
      </c>
      <c r="AD494" s="10" t="str">
        <f t="shared" si="182"/>
        <v/>
      </c>
      <c r="AE494" s="10" t="str">
        <f t="shared" si="183"/>
        <v/>
      </c>
      <c r="AF494" s="10" t="str">
        <f t="shared" si="188"/>
        <v/>
      </c>
      <c r="AG494" s="10" t="str">
        <f t="shared" si="189"/>
        <v/>
      </c>
      <c r="AH494" s="10" t="str">
        <f t="shared" si="190"/>
        <v/>
      </c>
      <c r="AI494" s="10" t="str">
        <f t="shared" si="184"/>
        <v/>
      </c>
      <c r="AJ494" s="10" t="str">
        <f t="shared" si="191"/>
        <v/>
      </c>
    </row>
    <row r="495" spans="1:36" ht="22.5" customHeight="1" x14ac:dyDescent="0.2">
      <c r="A495" s="94">
        <v>486</v>
      </c>
      <c r="B495" s="114"/>
      <c r="C495" s="101"/>
      <c r="D495" s="101"/>
      <c r="E495" s="102"/>
      <c r="F495" s="80"/>
      <c r="G495" s="81"/>
      <c r="H495" s="81"/>
      <c r="I495" s="81"/>
      <c r="J495" s="80"/>
      <c r="K495" s="81"/>
      <c r="L495" s="3"/>
      <c r="M495" s="10" t="str">
        <f t="shared" si="185"/>
        <v/>
      </c>
      <c r="N495" s="10" t="str">
        <f t="shared" si="186"/>
        <v/>
      </c>
      <c r="O495" s="10" t="str">
        <f t="shared" si="168"/>
        <v/>
      </c>
      <c r="P495" s="10" t="str">
        <f t="shared" si="169"/>
        <v/>
      </c>
      <c r="Q495" s="10" t="str">
        <f t="shared" si="170"/>
        <v/>
      </c>
      <c r="R495" s="1" t="str">
        <f t="shared" si="171"/>
        <v/>
      </c>
      <c r="S495" s="1" t="str">
        <f t="shared" si="172"/>
        <v/>
      </c>
      <c r="T495" s="1" t="str">
        <f t="shared" si="173"/>
        <v/>
      </c>
      <c r="U495" s="1" t="str">
        <f t="shared" si="174"/>
        <v/>
      </c>
      <c r="V495" t="str">
        <f t="shared" si="175"/>
        <v/>
      </c>
      <c r="W495" s="10" t="str">
        <f t="shared" si="176"/>
        <v/>
      </c>
      <c r="X495" s="10" t="str">
        <f t="shared" si="177"/>
        <v/>
      </c>
      <c r="Y495" s="10" t="str">
        <f t="shared" si="178"/>
        <v/>
      </c>
      <c r="Z495" s="10" t="str">
        <f t="shared" si="179"/>
        <v/>
      </c>
      <c r="AA495" s="10" t="str">
        <f t="shared" si="180"/>
        <v/>
      </c>
      <c r="AB495" s="10" t="str">
        <f t="shared" si="181"/>
        <v/>
      </c>
      <c r="AC495" s="10" t="str">
        <f t="shared" si="187"/>
        <v/>
      </c>
      <c r="AD495" s="10" t="str">
        <f t="shared" si="182"/>
        <v/>
      </c>
      <c r="AE495" s="10" t="str">
        <f t="shared" si="183"/>
        <v/>
      </c>
      <c r="AF495" s="10" t="str">
        <f t="shared" si="188"/>
        <v/>
      </c>
      <c r="AG495" s="10" t="str">
        <f t="shared" si="189"/>
        <v/>
      </c>
      <c r="AH495" s="10" t="str">
        <f t="shared" si="190"/>
        <v/>
      </c>
      <c r="AI495" s="10" t="str">
        <f t="shared" si="184"/>
        <v/>
      </c>
      <c r="AJ495" s="10" t="str">
        <f t="shared" si="191"/>
        <v/>
      </c>
    </row>
    <row r="496" spans="1:36" ht="22.5" customHeight="1" x14ac:dyDescent="0.2">
      <c r="A496" s="94">
        <v>487</v>
      </c>
      <c r="B496" s="114"/>
      <c r="C496" s="101"/>
      <c r="D496" s="101"/>
      <c r="E496" s="102"/>
      <c r="F496" s="80"/>
      <c r="G496" s="81"/>
      <c r="H496" s="81"/>
      <c r="I496" s="81"/>
      <c r="J496" s="80"/>
      <c r="K496" s="81"/>
      <c r="L496" s="3"/>
      <c r="M496" s="10" t="str">
        <f t="shared" si="185"/>
        <v/>
      </c>
      <c r="N496" s="10" t="str">
        <f t="shared" si="186"/>
        <v/>
      </c>
      <c r="O496" s="10" t="str">
        <f t="shared" si="168"/>
        <v/>
      </c>
      <c r="P496" s="10" t="str">
        <f t="shared" si="169"/>
        <v/>
      </c>
      <c r="Q496" s="10" t="str">
        <f t="shared" si="170"/>
        <v/>
      </c>
      <c r="R496" s="1" t="str">
        <f t="shared" si="171"/>
        <v/>
      </c>
      <c r="S496" s="1" t="str">
        <f t="shared" si="172"/>
        <v/>
      </c>
      <c r="T496" s="1" t="str">
        <f t="shared" si="173"/>
        <v/>
      </c>
      <c r="U496" s="1" t="str">
        <f t="shared" si="174"/>
        <v/>
      </c>
      <c r="V496" t="str">
        <f t="shared" si="175"/>
        <v/>
      </c>
      <c r="W496" s="10" t="str">
        <f t="shared" si="176"/>
        <v/>
      </c>
      <c r="X496" s="10" t="str">
        <f t="shared" si="177"/>
        <v/>
      </c>
      <c r="Y496" s="10" t="str">
        <f t="shared" si="178"/>
        <v/>
      </c>
      <c r="Z496" s="10" t="str">
        <f t="shared" si="179"/>
        <v/>
      </c>
      <c r="AA496" s="10" t="str">
        <f t="shared" si="180"/>
        <v/>
      </c>
      <c r="AB496" s="10" t="str">
        <f t="shared" si="181"/>
        <v/>
      </c>
      <c r="AC496" s="10" t="str">
        <f t="shared" si="187"/>
        <v/>
      </c>
      <c r="AD496" s="10" t="str">
        <f t="shared" si="182"/>
        <v/>
      </c>
      <c r="AE496" s="10" t="str">
        <f t="shared" si="183"/>
        <v/>
      </c>
      <c r="AF496" s="10" t="str">
        <f t="shared" si="188"/>
        <v/>
      </c>
      <c r="AG496" s="10" t="str">
        <f t="shared" si="189"/>
        <v/>
      </c>
      <c r="AH496" s="10" t="str">
        <f t="shared" si="190"/>
        <v/>
      </c>
      <c r="AI496" s="10" t="str">
        <f t="shared" si="184"/>
        <v/>
      </c>
      <c r="AJ496" s="10" t="str">
        <f t="shared" si="191"/>
        <v/>
      </c>
    </row>
    <row r="497" spans="1:36" ht="22.5" customHeight="1" x14ac:dyDescent="0.2">
      <c r="A497" s="94">
        <v>488</v>
      </c>
      <c r="B497" s="114"/>
      <c r="C497" s="101"/>
      <c r="D497" s="101"/>
      <c r="E497" s="102"/>
      <c r="F497" s="80"/>
      <c r="G497" s="81"/>
      <c r="H497" s="81"/>
      <c r="I497" s="81"/>
      <c r="J497" s="80"/>
      <c r="K497" s="81"/>
      <c r="L497" s="3"/>
      <c r="M497" s="10" t="str">
        <f t="shared" si="185"/>
        <v/>
      </c>
      <c r="N497" s="10" t="str">
        <f t="shared" si="186"/>
        <v/>
      </c>
      <c r="O497" s="10" t="str">
        <f t="shared" si="168"/>
        <v/>
      </c>
      <c r="P497" s="10" t="str">
        <f t="shared" si="169"/>
        <v/>
      </c>
      <c r="Q497" s="10" t="str">
        <f t="shared" si="170"/>
        <v/>
      </c>
      <c r="R497" s="1" t="str">
        <f t="shared" si="171"/>
        <v/>
      </c>
      <c r="S497" s="1" t="str">
        <f t="shared" si="172"/>
        <v/>
      </c>
      <c r="T497" s="1" t="str">
        <f t="shared" si="173"/>
        <v/>
      </c>
      <c r="U497" s="1" t="str">
        <f t="shared" si="174"/>
        <v/>
      </c>
      <c r="V497" t="str">
        <f t="shared" si="175"/>
        <v/>
      </c>
      <c r="W497" s="10" t="str">
        <f t="shared" si="176"/>
        <v/>
      </c>
      <c r="X497" s="10" t="str">
        <f t="shared" si="177"/>
        <v/>
      </c>
      <c r="Y497" s="10" t="str">
        <f t="shared" si="178"/>
        <v/>
      </c>
      <c r="Z497" s="10" t="str">
        <f t="shared" si="179"/>
        <v/>
      </c>
      <c r="AA497" s="10" t="str">
        <f t="shared" si="180"/>
        <v/>
      </c>
      <c r="AB497" s="10" t="str">
        <f t="shared" si="181"/>
        <v/>
      </c>
      <c r="AC497" s="10" t="str">
        <f t="shared" si="187"/>
        <v/>
      </c>
      <c r="AD497" s="10" t="str">
        <f t="shared" si="182"/>
        <v/>
      </c>
      <c r="AE497" s="10" t="str">
        <f t="shared" si="183"/>
        <v/>
      </c>
      <c r="AF497" s="10" t="str">
        <f t="shared" si="188"/>
        <v/>
      </c>
      <c r="AG497" s="10" t="str">
        <f t="shared" si="189"/>
        <v/>
      </c>
      <c r="AH497" s="10" t="str">
        <f t="shared" si="190"/>
        <v/>
      </c>
      <c r="AI497" s="10" t="str">
        <f t="shared" si="184"/>
        <v/>
      </c>
      <c r="AJ497" s="10" t="str">
        <f t="shared" si="191"/>
        <v/>
      </c>
    </row>
    <row r="498" spans="1:36" ht="22.5" customHeight="1" x14ac:dyDescent="0.2">
      <c r="A498" s="94">
        <v>489</v>
      </c>
      <c r="B498" s="114"/>
      <c r="C498" s="101"/>
      <c r="D498" s="101"/>
      <c r="E498" s="102"/>
      <c r="F498" s="80"/>
      <c r="G498" s="81"/>
      <c r="H498" s="81"/>
      <c r="I498" s="81"/>
      <c r="J498" s="80"/>
      <c r="K498" s="81"/>
      <c r="L498" s="3"/>
      <c r="M498" s="10" t="str">
        <f t="shared" si="185"/>
        <v/>
      </c>
      <c r="N498" s="10" t="str">
        <f t="shared" si="186"/>
        <v/>
      </c>
      <c r="O498" s="10" t="str">
        <f t="shared" si="168"/>
        <v/>
      </c>
      <c r="P498" s="10" t="str">
        <f t="shared" si="169"/>
        <v/>
      </c>
      <c r="Q498" s="10" t="str">
        <f t="shared" si="170"/>
        <v/>
      </c>
      <c r="R498" s="1" t="str">
        <f t="shared" si="171"/>
        <v/>
      </c>
      <c r="S498" s="1" t="str">
        <f t="shared" si="172"/>
        <v/>
      </c>
      <c r="T498" s="1" t="str">
        <f t="shared" si="173"/>
        <v/>
      </c>
      <c r="U498" s="1" t="str">
        <f t="shared" si="174"/>
        <v/>
      </c>
      <c r="V498" t="str">
        <f t="shared" si="175"/>
        <v/>
      </c>
      <c r="W498" s="10" t="str">
        <f t="shared" si="176"/>
        <v/>
      </c>
      <c r="X498" s="10" t="str">
        <f t="shared" si="177"/>
        <v/>
      </c>
      <c r="Y498" s="10" t="str">
        <f t="shared" si="178"/>
        <v/>
      </c>
      <c r="Z498" s="10" t="str">
        <f t="shared" si="179"/>
        <v/>
      </c>
      <c r="AA498" s="10" t="str">
        <f t="shared" si="180"/>
        <v/>
      </c>
      <c r="AB498" s="10" t="str">
        <f t="shared" si="181"/>
        <v/>
      </c>
      <c r="AC498" s="10" t="str">
        <f t="shared" si="187"/>
        <v/>
      </c>
      <c r="AD498" s="10" t="str">
        <f t="shared" si="182"/>
        <v/>
      </c>
      <c r="AE498" s="10" t="str">
        <f t="shared" si="183"/>
        <v/>
      </c>
      <c r="AF498" s="10" t="str">
        <f t="shared" si="188"/>
        <v/>
      </c>
      <c r="AG498" s="10" t="str">
        <f t="shared" si="189"/>
        <v/>
      </c>
      <c r="AH498" s="10" t="str">
        <f t="shared" si="190"/>
        <v/>
      </c>
      <c r="AI498" s="10" t="str">
        <f t="shared" si="184"/>
        <v/>
      </c>
      <c r="AJ498" s="10" t="str">
        <f t="shared" si="191"/>
        <v/>
      </c>
    </row>
    <row r="499" spans="1:36" ht="22.5" customHeight="1" x14ac:dyDescent="0.2">
      <c r="A499" s="94">
        <v>490</v>
      </c>
      <c r="B499" s="114"/>
      <c r="C499" s="101"/>
      <c r="D499" s="101"/>
      <c r="E499" s="102"/>
      <c r="F499" s="80"/>
      <c r="G499" s="81"/>
      <c r="H499" s="81"/>
      <c r="I499" s="81"/>
      <c r="J499" s="80"/>
      <c r="K499" s="81"/>
      <c r="L499" s="3"/>
      <c r="M499" s="10" t="str">
        <f t="shared" si="185"/>
        <v/>
      </c>
      <c r="N499" s="10" t="str">
        <f t="shared" si="186"/>
        <v/>
      </c>
      <c r="O499" s="10" t="str">
        <f t="shared" si="168"/>
        <v/>
      </c>
      <c r="P499" s="10" t="str">
        <f t="shared" si="169"/>
        <v/>
      </c>
      <c r="Q499" s="10" t="str">
        <f t="shared" si="170"/>
        <v/>
      </c>
      <c r="R499" s="1" t="str">
        <f t="shared" si="171"/>
        <v/>
      </c>
      <c r="S499" s="1" t="str">
        <f t="shared" si="172"/>
        <v/>
      </c>
      <c r="T499" s="1" t="str">
        <f t="shared" si="173"/>
        <v/>
      </c>
      <c r="U499" s="1" t="str">
        <f t="shared" si="174"/>
        <v/>
      </c>
      <c r="V499" t="str">
        <f t="shared" si="175"/>
        <v/>
      </c>
      <c r="W499" s="10" t="str">
        <f t="shared" si="176"/>
        <v/>
      </c>
      <c r="X499" s="10" t="str">
        <f t="shared" si="177"/>
        <v/>
      </c>
      <c r="Y499" s="10" t="str">
        <f t="shared" si="178"/>
        <v/>
      </c>
      <c r="Z499" s="10" t="str">
        <f t="shared" si="179"/>
        <v/>
      </c>
      <c r="AA499" s="10" t="str">
        <f t="shared" si="180"/>
        <v/>
      </c>
      <c r="AB499" s="10" t="str">
        <f t="shared" si="181"/>
        <v/>
      </c>
      <c r="AC499" s="10" t="str">
        <f t="shared" si="187"/>
        <v/>
      </c>
      <c r="AD499" s="10" t="str">
        <f t="shared" si="182"/>
        <v/>
      </c>
      <c r="AE499" s="10" t="str">
        <f t="shared" si="183"/>
        <v/>
      </c>
      <c r="AF499" s="10" t="str">
        <f t="shared" si="188"/>
        <v/>
      </c>
      <c r="AG499" s="10" t="str">
        <f t="shared" si="189"/>
        <v/>
      </c>
      <c r="AH499" s="10" t="str">
        <f t="shared" si="190"/>
        <v/>
      </c>
      <c r="AI499" s="10" t="str">
        <f t="shared" si="184"/>
        <v/>
      </c>
      <c r="AJ499" s="10" t="str">
        <f t="shared" si="191"/>
        <v/>
      </c>
    </row>
    <row r="500" spans="1:36" ht="22.5" customHeight="1" x14ac:dyDescent="0.2">
      <c r="A500" s="94">
        <v>491</v>
      </c>
      <c r="B500" s="114"/>
      <c r="C500" s="101"/>
      <c r="D500" s="101"/>
      <c r="E500" s="102"/>
      <c r="F500" s="80"/>
      <c r="G500" s="81"/>
      <c r="H500" s="81"/>
      <c r="I500" s="81"/>
      <c r="J500" s="80"/>
      <c r="K500" s="81"/>
      <c r="L500" s="49"/>
      <c r="M500" s="10" t="str">
        <f t="shared" si="185"/>
        <v/>
      </c>
      <c r="N500" s="10" t="str">
        <f t="shared" si="186"/>
        <v/>
      </c>
      <c r="O500" s="10" t="str">
        <f t="shared" si="168"/>
        <v/>
      </c>
      <c r="P500" s="10" t="str">
        <f t="shared" si="169"/>
        <v/>
      </c>
      <c r="Q500" s="10" t="str">
        <f t="shared" si="170"/>
        <v/>
      </c>
      <c r="R500" s="1" t="str">
        <f t="shared" si="171"/>
        <v/>
      </c>
      <c r="S500" s="1" t="str">
        <f t="shared" si="172"/>
        <v/>
      </c>
      <c r="T500" s="1" t="str">
        <f t="shared" si="173"/>
        <v/>
      </c>
      <c r="U500" s="1" t="str">
        <f t="shared" si="174"/>
        <v/>
      </c>
      <c r="V500" t="str">
        <f t="shared" si="175"/>
        <v/>
      </c>
      <c r="W500" s="10" t="str">
        <f t="shared" si="176"/>
        <v/>
      </c>
      <c r="X500" s="10" t="str">
        <f t="shared" si="177"/>
        <v/>
      </c>
      <c r="Y500" s="10" t="str">
        <f t="shared" si="178"/>
        <v/>
      </c>
      <c r="Z500" s="10" t="str">
        <f t="shared" si="179"/>
        <v/>
      </c>
      <c r="AA500" s="10" t="str">
        <f t="shared" si="180"/>
        <v/>
      </c>
      <c r="AB500" s="10" t="str">
        <f t="shared" si="181"/>
        <v/>
      </c>
      <c r="AC500" s="10" t="str">
        <f t="shared" si="187"/>
        <v/>
      </c>
      <c r="AD500" s="10" t="str">
        <f t="shared" si="182"/>
        <v/>
      </c>
      <c r="AE500" s="10" t="str">
        <f t="shared" si="183"/>
        <v/>
      </c>
      <c r="AF500" s="10" t="str">
        <f t="shared" si="188"/>
        <v/>
      </c>
      <c r="AG500" s="10" t="str">
        <f t="shared" si="189"/>
        <v/>
      </c>
      <c r="AH500" s="10" t="str">
        <f t="shared" si="190"/>
        <v/>
      </c>
      <c r="AI500" s="10" t="str">
        <f t="shared" si="184"/>
        <v/>
      </c>
      <c r="AJ500" s="10" t="str">
        <f t="shared" si="191"/>
        <v/>
      </c>
    </row>
  </sheetData>
  <sheetProtection algorithmName="SHA-512" hashValue="DVBf9WK1S3cbqMJpVvHOWxbCMC9M3hfDRLpSRtz1+4doMh6sgVMsXrEoszlcJPCqGUd3Y2CdgSjpIYVIfOdllg==" saltValue="k311aB3BCCxk4pcUbKGEdQ==" spinCount="100000" sheet="1" objects="1" scenarios="1" selectLockedCells="1"/>
  <mergeCells count="32">
    <mergeCell ref="H9:I9"/>
    <mergeCell ref="G5:K5"/>
    <mergeCell ref="C5:E5"/>
    <mergeCell ref="J2:K2"/>
    <mergeCell ref="B7:E7"/>
    <mergeCell ref="G7:K7"/>
    <mergeCell ref="B8:E8"/>
    <mergeCell ref="B10:E10"/>
    <mergeCell ref="B9:E9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</mergeCells>
  <phoneticPr fontId="0" type="noConversion"/>
  <conditionalFormatting sqref="F8">
    <cfRule type="cellIs" dxfId="9" priority="4" operator="equal">
      <formula>FALSE</formula>
    </cfRule>
    <cfRule type="cellIs" dxfId="8" priority="5" operator="equal">
      <formula>TRUE</formula>
    </cfRule>
  </conditionalFormatting>
  <conditionalFormatting sqref="J8">
    <cfRule type="cellIs" dxfId="7" priority="2" operator="equal">
      <formula>FALSE</formula>
    </cfRule>
    <cfRule type="cellIs" dxfId="6" priority="3" operator="equal">
      <formula>TRUE</formula>
    </cfRule>
  </conditionalFormatting>
  <conditionalFormatting sqref="M10:M500">
    <cfRule type="cellIs" dxfId="5" priority="1" operator="notEqual">
      <formula>""</formula>
    </cfRule>
  </conditionalFormatting>
  <printOptions horizontalCentered="1"/>
  <pageMargins left="0.25" right="0.25" top="0.28499999999999998" bottom="0.25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 altText="Check this box if this Report 1 is a revision.">
                <anchor moveWithCells="1">
                  <from>
                    <xdr:col>7</xdr:col>
                    <xdr:colOff>0</xdr:colOff>
                    <xdr:row>1</xdr:row>
                    <xdr:rowOff>133350</xdr:rowOff>
                  </from>
                  <to>
                    <xdr:col>7</xdr:col>
                    <xdr:colOff>257175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 x14ac:dyDescent="0.2"/>
  <cols>
    <col min="1" max="1" width="2.7109375" style="99" customWidth="1"/>
    <col min="2" max="2" width="17.85546875" style="11" customWidth="1"/>
    <col min="3" max="3" width="18.5703125" style="11" customWidth="1"/>
    <col min="4" max="4" width="2.85546875" style="11" customWidth="1"/>
    <col min="5" max="5" width="6" style="11" customWidth="1"/>
    <col min="6" max="6" width="2.28515625" style="11" customWidth="1"/>
    <col min="7" max="7" width="6.85546875" style="11" customWidth="1"/>
    <col min="8" max="8" width="4.5703125" style="11" bestFit="1" customWidth="1"/>
    <col min="9" max="9" width="4.85546875" style="11" customWidth="1"/>
    <col min="10" max="10" width="5.7109375" style="11" customWidth="1"/>
    <col min="11" max="11" width="5.7109375" style="11" bestFit="1" customWidth="1"/>
    <col min="12" max="12" width="5.7109375" style="11" customWidth="1"/>
    <col min="13" max="13" width="2.7109375" style="11" customWidth="1"/>
    <col min="14" max="14" width="10" style="11" customWidth="1"/>
    <col min="15" max="16" width="2.7109375" style="11" customWidth="1"/>
    <col min="17" max="17" width="10" style="11" customWidth="1"/>
    <col min="18" max="18" width="19.140625" style="11" customWidth="1"/>
    <col min="19" max="19" width="2.85546875" style="11" customWidth="1"/>
    <col min="20" max="20" width="2.7109375" style="11" customWidth="1"/>
    <col min="21" max="21" width="106.5703125" style="1" bestFit="1" customWidth="1"/>
    <col min="22" max="22" width="19" style="1" hidden="1" customWidth="1"/>
    <col min="23" max="23" width="43" style="1" hidden="1" customWidth="1"/>
    <col min="24" max="25" width="33.42578125" style="1" hidden="1" customWidth="1"/>
    <col min="26" max="26" width="25" style="1" hidden="1" customWidth="1"/>
    <col min="27" max="27" width="28.5703125" style="1" hidden="1" customWidth="1"/>
    <col min="28" max="28" width="38.7109375" style="1" hidden="1" customWidth="1"/>
    <col min="29" max="29" width="9.140625" style="11" hidden="1" customWidth="1"/>
    <col min="30" max="30" width="21.140625" style="11" hidden="1" customWidth="1"/>
    <col min="31" max="31" width="15.7109375" style="11" hidden="1" customWidth="1"/>
    <col min="32" max="32" width="23.140625" style="11" hidden="1" customWidth="1"/>
    <col min="33" max="33" width="19" style="11" hidden="1" customWidth="1"/>
    <col min="34" max="16384" width="9.140625" style="11"/>
  </cols>
  <sheetData>
    <row r="1" spans="1:33" s="38" customFormat="1" ht="20.25" x14ac:dyDescent="0.2">
      <c r="A1" s="95"/>
      <c r="B1" s="107" t="s">
        <v>104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8" t="str">
        <f>'Report 1 GLs (571 A)'!K1</f>
        <v xml:space="preserve">   Report of Accruals to Controller's Accounts</v>
      </c>
      <c r="T1" s="25"/>
      <c r="U1" s="42"/>
      <c r="V1" s="42"/>
      <c r="W1" s="42"/>
      <c r="X1" s="42"/>
      <c r="Y1" s="42"/>
      <c r="Z1" s="42"/>
      <c r="AA1" s="42"/>
      <c r="AB1" s="42"/>
    </row>
    <row r="2" spans="1:33" ht="12.75" customHeight="1" x14ac:dyDescent="0.2">
      <c r="A2" s="96"/>
      <c r="B2" s="35" t="str">
        <f>'Report 1 GLs (571 A)'!B2</f>
        <v>Version 5.5.23.1</v>
      </c>
      <c r="C2" s="36"/>
      <c r="D2" s="36"/>
      <c r="E2" s="36"/>
      <c r="F2" s="36"/>
      <c r="G2" s="19"/>
      <c r="H2" s="19"/>
      <c r="I2" s="19"/>
      <c r="K2" s="37"/>
      <c r="L2" s="37"/>
      <c r="M2" s="37"/>
      <c r="N2" s="37"/>
      <c r="O2" s="37"/>
      <c r="P2" s="37"/>
      <c r="Q2" s="37"/>
      <c r="S2" s="47" t="str">
        <f>'Report 1 GLs (571 A)'!J2</f>
        <v>June 30, 2023</v>
      </c>
      <c r="T2" s="12"/>
    </row>
    <row r="3" spans="1:33" ht="14.25" customHeight="1" x14ac:dyDescent="0.2">
      <c r="A3" s="96"/>
      <c r="B3" s="19"/>
      <c r="C3" s="37"/>
      <c r="D3" s="37"/>
      <c r="E3" s="37"/>
      <c r="F3" s="37"/>
      <c r="G3" s="37"/>
      <c r="H3" s="37"/>
      <c r="I3" s="37"/>
      <c r="J3" s="111"/>
      <c r="K3" s="113" t="s">
        <v>103</v>
      </c>
      <c r="L3" s="111"/>
      <c r="M3" s="112"/>
      <c r="N3" s="112"/>
      <c r="O3" s="112"/>
      <c r="P3" s="39"/>
      <c r="Q3" s="39"/>
      <c r="R3" s="39"/>
      <c r="T3" s="12"/>
    </row>
    <row r="4" spans="1:33" x14ac:dyDescent="0.2">
      <c r="A4" s="96"/>
      <c r="B4" s="84" t="s">
        <v>58</v>
      </c>
      <c r="C4" s="57" t="s">
        <v>59</v>
      </c>
      <c r="D4" s="57"/>
      <c r="E4" s="57"/>
      <c r="F4" s="57"/>
      <c r="G4" s="57"/>
      <c r="H4" s="57"/>
      <c r="I4" s="58"/>
      <c r="J4" s="56" t="s">
        <v>56</v>
      </c>
      <c r="K4" s="57"/>
      <c r="L4" s="60"/>
      <c r="M4" s="56" t="s">
        <v>57</v>
      </c>
      <c r="N4" s="57"/>
      <c r="O4" s="57"/>
      <c r="P4" s="57"/>
      <c r="Q4" s="57"/>
      <c r="R4" s="57"/>
      <c r="S4" s="58"/>
      <c r="T4" s="12"/>
    </row>
    <row r="5" spans="1:33" s="30" customFormat="1" ht="24" customHeight="1" x14ac:dyDescent="0.2">
      <c r="A5" s="97"/>
      <c r="B5" s="74" t="str">
        <f>IF('Report 1 GLs (571 A)'!B5="","",'Report 1 GLs (571 A)'!B5)</f>
        <v/>
      </c>
      <c r="C5" s="44" t="str">
        <f>IF('Report 1 GLs (571 A)'!C5="","",'Report 1 GLs (571 A)'!C5)</f>
        <v/>
      </c>
      <c r="D5" s="44"/>
      <c r="E5" s="44"/>
      <c r="F5" s="44"/>
      <c r="G5" s="44"/>
      <c r="H5" s="44"/>
      <c r="I5" s="45"/>
      <c r="J5" s="43" t="str">
        <f>IF('Report 1 GLs (571 A)'!F5="","",'Report 1 GLs (571 A)'!F5)</f>
        <v/>
      </c>
      <c r="K5" s="61"/>
      <c r="L5" s="59"/>
      <c r="M5" s="44" t="str">
        <f>IF('Report 1 GLs (571 A)'!G5="","",'Report 1 GLs (571 A)'!G5)</f>
        <v/>
      </c>
      <c r="N5" s="44"/>
      <c r="O5" s="44"/>
      <c r="P5" s="44"/>
      <c r="Q5" s="44"/>
      <c r="R5" s="44"/>
      <c r="S5" s="45"/>
      <c r="T5" s="29"/>
      <c r="U5" s="28"/>
      <c r="V5" s="28"/>
      <c r="W5" s="28"/>
      <c r="X5" s="28"/>
      <c r="Y5" s="28"/>
      <c r="Z5" s="28"/>
      <c r="AA5" s="28"/>
      <c r="AB5" s="28"/>
    </row>
    <row r="6" spans="1:33" x14ac:dyDescent="0.2">
      <c r="A6" s="96"/>
      <c r="B6" s="56" t="s">
        <v>14</v>
      </c>
      <c r="C6" s="57"/>
      <c r="D6" s="57"/>
      <c r="E6" s="57"/>
      <c r="F6" s="57"/>
      <c r="G6" s="57"/>
      <c r="H6" s="57"/>
      <c r="I6" s="58"/>
      <c r="J6" s="56" t="s">
        <v>12</v>
      </c>
      <c r="K6" s="57"/>
      <c r="L6" s="58"/>
      <c r="M6" s="62" t="s">
        <v>13</v>
      </c>
      <c r="N6" s="63"/>
      <c r="O6" s="64"/>
      <c r="P6" s="64"/>
      <c r="Q6" s="64"/>
      <c r="R6" s="64"/>
      <c r="S6" s="65"/>
      <c r="T6" s="12"/>
    </row>
    <row r="7" spans="1:33" ht="24" customHeight="1" x14ac:dyDescent="0.2">
      <c r="A7" s="96"/>
      <c r="B7" s="43" t="str">
        <f>IF('Report 1 GLs (571 A)'!B7="","",'Report 1 GLs (571 A)'!B7)</f>
        <v/>
      </c>
      <c r="C7" s="44"/>
      <c r="D7" s="44"/>
      <c r="E7" s="44"/>
      <c r="F7" s="44"/>
      <c r="G7" s="44"/>
      <c r="H7" s="44"/>
      <c r="I7" s="45"/>
      <c r="J7" s="43" t="str">
        <f>IF('Report 1 GLs (571 A)'!F7="","",'Report 1 GLs (571 A)'!F7)</f>
        <v/>
      </c>
      <c r="K7" s="44"/>
      <c r="L7" s="44"/>
      <c r="M7" s="280" t="str">
        <f>IF('Report 1 GLs (571 A)'!G7="","",'Report 1 GLs (571 A)'!G7)</f>
        <v/>
      </c>
      <c r="N7" s="281"/>
      <c r="O7" s="281"/>
      <c r="P7" s="281"/>
      <c r="Q7" s="281"/>
      <c r="R7" s="281"/>
      <c r="S7" s="282"/>
      <c r="T7" s="12"/>
      <c r="U7" s="8"/>
      <c r="V7" s="8"/>
      <c r="W7" s="8"/>
      <c r="X7" s="8"/>
      <c r="Y7" s="8"/>
      <c r="Z7" s="8"/>
      <c r="AA7" s="8"/>
      <c r="AB7" s="8"/>
    </row>
    <row r="8" spans="1:33" ht="18" customHeight="1" x14ac:dyDescent="0.2">
      <c r="A8" s="96"/>
      <c r="B8" s="75" t="s">
        <v>86</v>
      </c>
      <c r="C8" s="76" t="b">
        <f>(SUMIF(D:D,"D",C:C)+SUMIF('Report 1 GLs (571 A)'!G:G,"D",'Report 1 GLs (571 A)'!F:F))=(SUMIF(D:D,"C",C:C)+SUMIF('Report 1 GLs (571 A)'!G:G,"C",'Report 1 GLs (571 A)'!F:F))</f>
        <v>1</v>
      </c>
      <c r="D8" s="72"/>
      <c r="E8" s="72"/>
      <c r="F8" s="72"/>
      <c r="G8" s="72"/>
      <c r="H8" s="72"/>
      <c r="I8" s="72"/>
      <c r="J8" s="72"/>
      <c r="K8" s="72"/>
      <c r="L8" s="72"/>
      <c r="M8" s="211" t="s">
        <v>228</v>
      </c>
      <c r="N8" s="77"/>
      <c r="O8" s="77"/>
      <c r="P8" s="77"/>
      <c r="Q8" s="75" t="s">
        <v>84</v>
      </c>
      <c r="R8" s="76" t="b">
        <f>(SUMIF(S:S,"D",R:R)+SUMIF('Report 1 GLs (571 A)'!K:K,"D",'Report 1 GLs (571 A)'!J:J))=(SUMIF(S:S,"C",R:R)+SUMIF('Report 1 GLs (571 A)'!K:K,"C",'Report 1 GLs (571 A)'!J:J))</f>
        <v>1</v>
      </c>
      <c r="S8" s="73"/>
      <c r="T8" s="12"/>
      <c r="U8" s="8"/>
      <c r="V8" s="8"/>
      <c r="W8" s="8"/>
      <c r="X8" s="8"/>
      <c r="Y8" s="8"/>
      <c r="Z8" s="8"/>
      <c r="AA8" s="8"/>
      <c r="AB8" s="8"/>
    </row>
    <row r="9" spans="1:33" ht="29.25" customHeight="1" x14ac:dyDescent="0.25">
      <c r="A9" s="96"/>
      <c r="B9" s="83" t="s">
        <v>38</v>
      </c>
      <c r="C9" s="68" t="s">
        <v>55</v>
      </c>
      <c r="D9" s="69" t="s">
        <v>54</v>
      </c>
      <c r="E9" s="70" t="s">
        <v>39</v>
      </c>
      <c r="F9" s="70" t="s">
        <v>40</v>
      </c>
      <c r="G9" s="71" t="s">
        <v>51</v>
      </c>
      <c r="H9" s="70" t="s">
        <v>41</v>
      </c>
      <c r="I9" s="70" t="s">
        <v>42</v>
      </c>
      <c r="J9" s="70" t="s">
        <v>43</v>
      </c>
      <c r="K9" s="70" t="s">
        <v>44</v>
      </c>
      <c r="L9" s="70" t="s">
        <v>45</v>
      </c>
      <c r="M9" s="70" t="s">
        <v>46</v>
      </c>
      <c r="N9" s="71" t="s">
        <v>50</v>
      </c>
      <c r="O9" s="70" t="s">
        <v>47</v>
      </c>
      <c r="P9" s="69" t="s">
        <v>48</v>
      </c>
      <c r="Q9" s="71" t="s">
        <v>49</v>
      </c>
      <c r="R9" s="70" t="s">
        <v>2</v>
      </c>
      <c r="S9" s="69" t="s">
        <v>54</v>
      </c>
      <c r="T9" s="12"/>
      <c r="U9" s="119" t="s">
        <v>130</v>
      </c>
      <c r="V9" s="117" t="s">
        <v>122</v>
      </c>
      <c r="W9" s="117" t="s">
        <v>125</v>
      </c>
      <c r="X9" s="117" t="s">
        <v>126</v>
      </c>
      <c r="Y9" s="117" t="s">
        <v>132</v>
      </c>
      <c r="Z9" s="117" t="s">
        <v>127</v>
      </c>
      <c r="AA9" s="117" t="s">
        <v>128</v>
      </c>
      <c r="AB9" s="117" t="s">
        <v>133</v>
      </c>
      <c r="AC9" s="117" t="s">
        <v>134</v>
      </c>
      <c r="AD9" s="117" t="s">
        <v>135</v>
      </c>
      <c r="AE9" s="117" t="s">
        <v>208</v>
      </c>
      <c r="AF9" s="117" t="s">
        <v>225</v>
      </c>
      <c r="AG9" s="117" t="s">
        <v>227</v>
      </c>
    </row>
    <row r="10" spans="1:33" s="18" customFormat="1" ht="22.5" customHeight="1" x14ac:dyDescent="0.2">
      <c r="A10" s="98">
        <v>1</v>
      </c>
      <c r="B10" s="66"/>
      <c r="C10" s="67"/>
      <c r="D10" s="22"/>
      <c r="E10" s="22"/>
      <c r="F10" s="22"/>
      <c r="G10" s="23"/>
      <c r="H10" s="23"/>
      <c r="I10" s="23"/>
      <c r="J10" s="15"/>
      <c r="K10" s="15"/>
      <c r="L10" s="15"/>
      <c r="M10" s="14"/>
      <c r="N10" s="14"/>
      <c r="O10" s="14"/>
      <c r="P10" s="14"/>
      <c r="Q10" s="14"/>
      <c r="R10" s="16"/>
      <c r="S10" s="13"/>
      <c r="T10" s="17"/>
      <c r="U10" s="10" t="str">
        <f xml:space="preserve">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</f>
        <v/>
      </c>
      <c r="V10" s="10" t="str">
        <f>IF(OR(VLOOKUP(ROW()-9,A:S,18,0)&lt;0,VLOOKUP(ROW()-9,A:S,3,0)&lt;0),"Amount and encumbrances must be a positive value. ","")</f>
        <v/>
      </c>
      <c r="W10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0" s="10" t="str">
        <f t="shared" ref="X10:X73" si="0">IF(VLOOKUP(ROW()-9,A:S,18,0) = "","", IF(ISNUMBER(VLOOKUP(ROW()-9,A:S,18,0))=TRUE,"","Amount must be a numeric value. "))</f>
        <v/>
      </c>
      <c r="Y10" s="10" t="str">
        <f>IF(VLOOKUP(ROW()-9,A:S,3,0) = "","", IF(ISNUMBER(VLOOKUP(ROW()-9,A:S,3,0))=TRUE,"","Encumbrances must be a numeric value. "))</f>
        <v/>
      </c>
      <c r="Z10" s="10" t="str">
        <f>IF(VLOOKUP(ROW()-9,A:S,18,0)&gt;=VLOOKUP(ROW()-9,A:S,3,0),"","Encumbrance amount must be equal to or less than the accrual amount. ")</f>
        <v/>
      </c>
      <c r="AA10" s="10" t="str">
        <f>IF(OR(AND(VLOOKUP(ROW()-9,A:S,18,0)&gt;0,VLOOKUP(ROW()-9,A:S,19,0)=""),AND(VLOOKUP(ROW()-9,A:S,3,0)&gt;0,VLOOKUP(ROW()-9,A:S,4,0)="")),"For every amount or encumbrance, the D/C column must have a D or C. ", "")</f>
        <v/>
      </c>
      <c r="AB10" s="10" t="str">
        <f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0" s="18" t="str">
        <f>IF(OR(VLOOKUP(ROW()-9,A:S,8,0)&lt;&gt;"97",VLOOKUP(ROW()-9,A:S,18,0)=""),"",IF(VLOOKUP(ROW()-9,A:S,15,0)&lt;&gt;"3","Cat 97 must have a block flag 3. ", IF(VLOOKUP(ROW()-9,A:S,19,0)&lt;&gt;"C","Cat 97 amount must be a credit. ","")))</f>
        <v/>
      </c>
      <c r="AD10" s="18" t="str">
        <f>IF(VLOOKUP(ROW()-9,A:S,13,0)&lt;&gt;"F","",IF(LEN(VLOOKUP(ROW()-9,A:S,14,0))&lt;&gt;7,"Reimbursement accruals require a 4 digit fund number and a 3 digit sub-fund number in the Source Fund field. ",""))</f>
        <v/>
      </c>
      <c r="AE10" s="18" t="str">
        <f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0" s="18" t="str">
        <f>IF(VLOOKUP(ROW()-9,A:S,13,0) &lt;&gt;"R","",IF(VLOOKUP(ROW()-9,A:S,17,0) ="","R type must have a Revenue/Object code. ",""))</f>
        <v/>
      </c>
      <c r="AG10" s="18" t="str">
        <f>IF(VLOOKUP(ROW()-9,A:S,18,0)="","",IF(VLOOKUP(ROW()-9,A:S,13,0)="","Account type is required. ",""))</f>
        <v/>
      </c>
    </row>
    <row r="11" spans="1:33" s="18" customFormat="1" ht="22.5" customHeight="1" x14ac:dyDescent="0.2">
      <c r="A11" s="98">
        <v>2</v>
      </c>
      <c r="B11" s="66"/>
      <c r="C11" s="67"/>
      <c r="D11" s="22"/>
      <c r="E11" s="22"/>
      <c r="F11" s="22"/>
      <c r="G11" s="23"/>
      <c r="H11" s="23"/>
      <c r="I11" s="23"/>
      <c r="J11" s="15"/>
      <c r="K11" s="15"/>
      <c r="L11" s="15"/>
      <c r="M11" s="14"/>
      <c r="N11" s="14"/>
      <c r="O11" s="14"/>
      <c r="P11" s="14"/>
      <c r="Q11" s="14"/>
      <c r="R11" s="16"/>
      <c r="S11" s="13"/>
      <c r="T11" s="17"/>
      <c r="U11" s="10" t="str">
        <f t="shared" ref="U11:U74" si="1" xml:space="preserve">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</f>
        <v/>
      </c>
      <c r="V11" s="10" t="str">
        <f t="shared" ref="V11:V74" si="2">IF(OR(VLOOKUP(ROW()-9,A:S,18,0)&lt;0,VLOOKUP(ROW()-9,A:S,3,0)&lt;0),"Amount and encumbrances must be a positive value. ","")</f>
        <v/>
      </c>
      <c r="W11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1" s="10" t="str">
        <f t="shared" si="0"/>
        <v/>
      </c>
      <c r="Y11" s="10" t="str">
        <f t="shared" ref="Y11:Y74" si="3">IF(VLOOKUP(ROW()-9,A:S,3,0) = "","", IF(ISNUMBER(VLOOKUP(ROW()-9,A:S,3,0))=TRUE,"","Encumbrances must be a numeric value. "))</f>
        <v/>
      </c>
      <c r="Z11" s="10" t="str">
        <f t="shared" ref="Z11:Z74" si="4">IF(VLOOKUP(ROW()-9,A:S,18,0)&gt;=VLOOKUP(ROW()-9,A:S,3,0),"","Encumbrance amount must be equal to or less than the accrual amount. ")</f>
        <v/>
      </c>
      <c r="AA11" s="10" t="str">
        <f t="shared" ref="AA11:AA74" si="5">IF(OR(AND(VLOOKUP(ROW()-9,A:S,18,0)&gt;0,VLOOKUP(ROW()-9,A:S,19,0)=""),AND(VLOOKUP(ROW()-9,A:S,3,0)&gt;0,VLOOKUP(ROW()-9,A:S,4,0)="")),"For every amount or encumbrance, the D/C column must have a D or C. ", "")</f>
        <v/>
      </c>
      <c r="AB11" s="10" t="str">
        <f t="shared" ref="AB11:AB74" si="6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1" s="18" t="str">
        <f t="shared" ref="AC11:AC74" si="7">IF(OR(VLOOKUP(ROW()-9,A:S,8,0)&lt;&gt;"97",VLOOKUP(ROW()-9,A:S,18,0)=""),"",IF(VLOOKUP(ROW()-9,A:S,15,0)&lt;&gt;"3","Cat 97 must have a block flag 3. ", IF(VLOOKUP(ROW()-9,A:S,19,0)&lt;&gt;"C","Cat 97 amount must be a credit. ","")))</f>
        <v/>
      </c>
      <c r="AD11" s="18" t="str">
        <f>IF(VLOOKUP(ROW()-9,A:S,13,0)&lt;&gt;"F","",IF(LEN(VLOOKUP(ROW()-9,A:S,14,0))&lt;&gt;7,"Reimbursement accruals require a 4 digit fund number and a 3 digit sub-fund number in the Source Fund field. ",""))</f>
        <v/>
      </c>
      <c r="AE11" s="18" t="str">
        <f t="shared" ref="AE11:AE74" si="8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1" s="18" t="str">
        <f t="shared" ref="AF11:AF74" si="9">IF(VLOOKUP(ROW()-9,A:S,13,0) &lt;&gt;"R","",IF(VLOOKUP(ROW()-9,A:S,17,0) ="","R type must have a Revenue/Object code. ",""))</f>
        <v/>
      </c>
      <c r="AG11" s="18" t="str">
        <f t="shared" ref="AG11:AG74" si="10">IF(VLOOKUP(ROW()-9,A:S,18,0)="","",IF(VLOOKUP(ROW()-9,A:S,13,0)="","Account type is required. ",""))</f>
        <v/>
      </c>
    </row>
    <row r="12" spans="1:33" s="18" customFormat="1" ht="22.5" customHeight="1" x14ac:dyDescent="0.2">
      <c r="A12" s="98">
        <v>3</v>
      </c>
      <c r="B12" s="66"/>
      <c r="C12" s="67"/>
      <c r="D12" s="22"/>
      <c r="E12" s="22"/>
      <c r="F12" s="22"/>
      <c r="G12" s="23"/>
      <c r="H12" s="23"/>
      <c r="I12" s="23"/>
      <c r="J12" s="15"/>
      <c r="K12" s="15"/>
      <c r="L12" s="15"/>
      <c r="M12" s="14"/>
      <c r="N12" s="14"/>
      <c r="O12" s="14"/>
      <c r="P12" s="14"/>
      <c r="Q12" s="14"/>
      <c r="R12" s="16"/>
      <c r="S12" s="13"/>
      <c r="T12" s="17"/>
      <c r="U12" s="10" t="str">
        <f t="shared" si="1"/>
        <v/>
      </c>
      <c r="V12" s="10" t="str">
        <f t="shared" si="2"/>
        <v/>
      </c>
      <c r="W12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2" s="10" t="str">
        <f t="shared" si="0"/>
        <v/>
      </c>
      <c r="Y12" s="10" t="str">
        <f t="shared" si="3"/>
        <v/>
      </c>
      <c r="Z12" s="10" t="str">
        <f t="shared" si="4"/>
        <v/>
      </c>
      <c r="AA12" s="10" t="str">
        <f t="shared" si="5"/>
        <v/>
      </c>
      <c r="AB12" s="10" t="str">
        <f t="shared" si="6"/>
        <v/>
      </c>
      <c r="AC12" s="18" t="str">
        <f t="shared" si="7"/>
        <v/>
      </c>
      <c r="AD12" s="18" t="str">
        <f>IF(VLOOKUP(ROW()-9,A:S,13,0)&lt;&gt;"F","",IF(LEN(VLOOKUP(ROW()-9,A:S,14,0))&lt;&gt;7,"Reimbursement accruals require a 4 digit fund number and a 3 digit sub-fund number in the Source Fund field. ",""))</f>
        <v/>
      </c>
      <c r="AE12" s="18" t="str">
        <f t="shared" si="8"/>
        <v/>
      </c>
      <c r="AF12" s="18" t="str">
        <f t="shared" si="9"/>
        <v/>
      </c>
      <c r="AG12" s="18" t="str">
        <f t="shared" si="10"/>
        <v/>
      </c>
    </row>
    <row r="13" spans="1:33" s="18" customFormat="1" ht="22.5" customHeight="1" x14ac:dyDescent="0.2">
      <c r="A13" s="98">
        <v>4</v>
      </c>
      <c r="B13" s="66"/>
      <c r="C13" s="67"/>
      <c r="D13" s="22"/>
      <c r="E13" s="22"/>
      <c r="F13" s="22"/>
      <c r="G13" s="23"/>
      <c r="H13" s="23"/>
      <c r="I13" s="23"/>
      <c r="J13" s="15"/>
      <c r="K13" s="15"/>
      <c r="L13" s="15"/>
      <c r="M13" s="14"/>
      <c r="N13" s="14"/>
      <c r="O13" s="14"/>
      <c r="P13" s="14"/>
      <c r="Q13" s="14"/>
      <c r="R13" s="16"/>
      <c r="S13" s="13"/>
      <c r="T13" s="17"/>
      <c r="U13" s="10" t="str">
        <f t="shared" si="1"/>
        <v/>
      </c>
      <c r="V13" s="10" t="str">
        <f t="shared" si="2"/>
        <v/>
      </c>
      <c r="W13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3" s="10" t="str">
        <f t="shared" si="0"/>
        <v/>
      </c>
      <c r="Y13" s="10" t="str">
        <f t="shared" si="3"/>
        <v/>
      </c>
      <c r="Z13" s="10" t="str">
        <f t="shared" si="4"/>
        <v/>
      </c>
      <c r="AA13" s="10" t="str">
        <f t="shared" si="5"/>
        <v/>
      </c>
      <c r="AB13" s="10" t="str">
        <f t="shared" si="6"/>
        <v/>
      </c>
      <c r="AC13" s="18" t="str">
        <f t="shared" si="7"/>
        <v/>
      </c>
      <c r="AD13" s="18" t="str">
        <f t="shared" ref="AD13:AD76" si="11">IF(VLOOKUP(ROW()-9,A:S,13,0)&lt;&gt;"F","",IF(LEN(VLOOKUP(ROW()-9,A:S,14,0))&lt;&gt;7,"Reimbursement accruals require a 4 digit fund number and a 3 digit sub-fund number in the Source Fund field. ",""))</f>
        <v/>
      </c>
      <c r="AE13" s="18" t="str">
        <f t="shared" si="8"/>
        <v/>
      </c>
      <c r="AF13" s="18" t="str">
        <f t="shared" si="9"/>
        <v/>
      </c>
      <c r="AG13" s="18" t="str">
        <f t="shared" si="10"/>
        <v/>
      </c>
    </row>
    <row r="14" spans="1:33" s="18" customFormat="1" ht="22.5" customHeight="1" x14ac:dyDescent="0.2">
      <c r="A14" s="98">
        <v>5</v>
      </c>
      <c r="B14" s="66"/>
      <c r="C14" s="67"/>
      <c r="D14" s="22"/>
      <c r="E14" s="22"/>
      <c r="F14" s="22"/>
      <c r="G14" s="23"/>
      <c r="H14" s="23"/>
      <c r="I14" s="23"/>
      <c r="J14" s="15"/>
      <c r="K14" s="15"/>
      <c r="L14" s="15"/>
      <c r="M14" s="14"/>
      <c r="N14" s="14"/>
      <c r="O14" s="14"/>
      <c r="P14" s="14"/>
      <c r="Q14" s="14"/>
      <c r="R14" s="16"/>
      <c r="S14" s="13"/>
      <c r="T14" s="17"/>
      <c r="U14" s="10" t="str">
        <f t="shared" si="1"/>
        <v/>
      </c>
      <c r="V14" s="10" t="str">
        <f t="shared" si="2"/>
        <v/>
      </c>
      <c r="W14" s="10" t="str">
        <f t="shared" ref="W14:W77" si="12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" s="10" t="str">
        <f t="shared" si="0"/>
        <v/>
      </c>
      <c r="Y14" s="10" t="str">
        <f t="shared" si="3"/>
        <v/>
      </c>
      <c r="Z14" s="10" t="str">
        <f t="shared" si="4"/>
        <v/>
      </c>
      <c r="AA14" s="10" t="str">
        <f t="shared" si="5"/>
        <v/>
      </c>
      <c r="AB14" s="10" t="str">
        <f t="shared" si="6"/>
        <v/>
      </c>
      <c r="AC14" s="18" t="str">
        <f t="shared" si="7"/>
        <v/>
      </c>
      <c r="AD14" s="18" t="str">
        <f t="shared" si="11"/>
        <v/>
      </c>
      <c r="AE14" s="18" t="str">
        <f t="shared" si="8"/>
        <v/>
      </c>
      <c r="AF14" s="18" t="str">
        <f t="shared" si="9"/>
        <v/>
      </c>
      <c r="AG14" s="18" t="str">
        <f t="shared" si="10"/>
        <v/>
      </c>
    </row>
    <row r="15" spans="1:33" s="18" customFormat="1" ht="22.5" customHeight="1" x14ac:dyDescent="0.2">
      <c r="A15" s="98">
        <v>6</v>
      </c>
      <c r="B15" s="66"/>
      <c r="C15" s="67"/>
      <c r="D15" s="22"/>
      <c r="E15" s="22"/>
      <c r="F15" s="22"/>
      <c r="G15" s="23"/>
      <c r="H15" s="23"/>
      <c r="I15" s="23"/>
      <c r="J15" s="15"/>
      <c r="K15" s="15"/>
      <c r="L15" s="15"/>
      <c r="M15" s="14"/>
      <c r="N15" s="14"/>
      <c r="O15" s="14"/>
      <c r="P15" s="14"/>
      <c r="Q15" s="14"/>
      <c r="R15" s="16"/>
      <c r="S15" s="13"/>
      <c r="T15" s="17"/>
      <c r="U15" s="10" t="str">
        <f t="shared" si="1"/>
        <v/>
      </c>
      <c r="V15" s="10" t="str">
        <f t="shared" si="2"/>
        <v/>
      </c>
      <c r="W15" s="10" t="str">
        <f t="shared" si="12"/>
        <v/>
      </c>
      <c r="X15" s="10" t="str">
        <f t="shared" si="0"/>
        <v/>
      </c>
      <c r="Y15" s="10" t="str">
        <f t="shared" si="3"/>
        <v/>
      </c>
      <c r="Z15" s="10" t="str">
        <f t="shared" si="4"/>
        <v/>
      </c>
      <c r="AA15" s="10" t="str">
        <f t="shared" si="5"/>
        <v/>
      </c>
      <c r="AB15" s="10" t="str">
        <f t="shared" si="6"/>
        <v/>
      </c>
      <c r="AC15" s="18" t="str">
        <f t="shared" si="7"/>
        <v/>
      </c>
      <c r="AD15" s="18" t="str">
        <f t="shared" si="11"/>
        <v/>
      </c>
      <c r="AE15" s="18" t="str">
        <f t="shared" si="8"/>
        <v/>
      </c>
      <c r="AF15" s="18" t="str">
        <f t="shared" si="9"/>
        <v/>
      </c>
      <c r="AG15" s="18" t="str">
        <f t="shared" si="10"/>
        <v/>
      </c>
    </row>
    <row r="16" spans="1:33" s="18" customFormat="1" ht="22.5" customHeight="1" x14ac:dyDescent="0.2">
      <c r="A16" s="98">
        <v>7</v>
      </c>
      <c r="B16" s="66"/>
      <c r="C16" s="67"/>
      <c r="D16" s="22"/>
      <c r="E16" s="22"/>
      <c r="F16" s="22"/>
      <c r="G16" s="23"/>
      <c r="H16" s="23"/>
      <c r="I16" s="23"/>
      <c r="J16" s="15"/>
      <c r="K16" s="15"/>
      <c r="L16" s="15"/>
      <c r="M16" s="14"/>
      <c r="N16" s="14"/>
      <c r="O16" s="14"/>
      <c r="P16" s="14"/>
      <c r="Q16" s="14"/>
      <c r="R16" s="16"/>
      <c r="S16" s="13"/>
      <c r="T16" s="17"/>
      <c r="U16" s="10" t="str">
        <f t="shared" si="1"/>
        <v/>
      </c>
      <c r="V16" s="10" t="str">
        <f t="shared" si="2"/>
        <v/>
      </c>
      <c r="W16" s="10" t="str">
        <f t="shared" si="12"/>
        <v/>
      </c>
      <c r="X16" s="10" t="str">
        <f t="shared" si="0"/>
        <v/>
      </c>
      <c r="Y16" s="10" t="str">
        <f t="shared" si="3"/>
        <v/>
      </c>
      <c r="Z16" s="10" t="str">
        <f t="shared" si="4"/>
        <v/>
      </c>
      <c r="AA16" s="10" t="str">
        <f t="shared" si="5"/>
        <v/>
      </c>
      <c r="AB16" s="10" t="str">
        <f t="shared" si="6"/>
        <v/>
      </c>
      <c r="AC16" s="18" t="str">
        <f t="shared" si="7"/>
        <v/>
      </c>
      <c r="AD16" s="18" t="str">
        <f t="shared" si="11"/>
        <v/>
      </c>
      <c r="AE16" s="18" t="str">
        <f t="shared" si="8"/>
        <v/>
      </c>
      <c r="AF16" s="18" t="str">
        <f t="shared" si="9"/>
        <v/>
      </c>
      <c r="AG16" s="18" t="str">
        <f t="shared" si="10"/>
        <v/>
      </c>
    </row>
    <row r="17" spans="1:33" s="18" customFormat="1" ht="22.5" customHeight="1" x14ac:dyDescent="0.2">
      <c r="A17" s="98">
        <v>8</v>
      </c>
      <c r="B17" s="66"/>
      <c r="C17" s="67"/>
      <c r="D17" s="22"/>
      <c r="E17" s="22"/>
      <c r="F17" s="22"/>
      <c r="G17" s="23"/>
      <c r="H17" s="23"/>
      <c r="I17" s="23"/>
      <c r="J17" s="15"/>
      <c r="K17" s="15"/>
      <c r="L17" s="15"/>
      <c r="M17" s="14"/>
      <c r="N17" s="14"/>
      <c r="O17" s="14"/>
      <c r="P17" s="14"/>
      <c r="Q17" s="14"/>
      <c r="R17" s="16"/>
      <c r="S17" s="13"/>
      <c r="T17" s="17"/>
      <c r="U17" s="10" t="str">
        <f t="shared" si="1"/>
        <v/>
      </c>
      <c r="V17" s="10" t="str">
        <f t="shared" si="2"/>
        <v/>
      </c>
      <c r="W17" s="10" t="str">
        <f t="shared" si="12"/>
        <v/>
      </c>
      <c r="X17" s="10" t="str">
        <f t="shared" si="0"/>
        <v/>
      </c>
      <c r="Y17" s="10" t="str">
        <f t="shared" si="3"/>
        <v/>
      </c>
      <c r="Z17" s="10" t="str">
        <f t="shared" si="4"/>
        <v/>
      </c>
      <c r="AA17" s="10" t="str">
        <f t="shared" si="5"/>
        <v/>
      </c>
      <c r="AB17" s="10" t="str">
        <f t="shared" si="6"/>
        <v/>
      </c>
      <c r="AC17" s="18" t="str">
        <f t="shared" si="7"/>
        <v/>
      </c>
      <c r="AD17" s="18" t="str">
        <f t="shared" si="11"/>
        <v/>
      </c>
      <c r="AE17" s="18" t="str">
        <f t="shared" si="8"/>
        <v/>
      </c>
      <c r="AF17" s="18" t="str">
        <f t="shared" si="9"/>
        <v/>
      </c>
      <c r="AG17" s="18" t="str">
        <f t="shared" si="10"/>
        <v/>
      </c>
    </row>
    <row r="18" spans="1:33" s="18" customFormat="1" ht="22.5" customHeight="1" x14ac:dyDescent="0.2">
      <c r="A18" s="98">
        <v>9</v>
      </c>
      <c r="B18" s="66"/>
      <c r="C18" s="67"/>
      <c r="D18" s="22"/>
      <c r="E18" s="22"/>
      <c r="F18" s="22"/>
      <c r="G18" s="23"/>
      <c r="H18" s="23"/>
      <c r="I18" s="23"/>
      <c r="J18" s="15"/>
      <c r="K18" s="15"/>
      <c r="L18" s="15"/>
      <c r="M18" s="14"/>
      <c r="N18" s="14"/>
      <c r="O18" s="14"/>
      <c r="P18" s="14"/>
      <c r="Q18" s="14"/>
      <c r="R18" s="16"/>
      <c r="S18" s="13"/>
      <c r="T18" s="17"/>
      <c r="U18" s="10" t="str">
        <f t="shared" si="1"/>
        <v/>
      </c>
      <c r="V18" s="10" t="str">
        <f t="shared" si="2"/>
        <v/>
      </c>
      <c r="W18" s="10" t="str">
        <f t="shared" si="12"/>
        <v/>
      </c>
      <c r="X18" s="10" t="str">
        <f t="shared" si="0"/>
        <v/>
      </c>
      <c r="Y18" s="10" t="str">
        <f t="shared" si="3"/>
        <v/>
      </c>
      <c r="Z18" s="10" t="str">
        <f t="shared" si="4"/>
        <v/>
      </c>
      <c r="AA18" s="10" t="str">
        <f t="shared" si="5"/>
        <v/>
      </c>
      <c r="AB18" s="10" t="str">
        <f t="shared" si="6"/>
        <v/>
      </c>
      <c r="AC18" s="18" t="str">
        <f t="shared" si="7"/>
        <v/>
      </c>
      <c r="AD18" s="18" t="str">
        <f t="shared" si="11"/>
        <v/>
      </c>
      <c r="AE18" s="18" t="str">
        <f t="shared" si="8"/>
        <v/>
      </c>
      <c r="AF18" s="18" t="str">
        <f t="shared" si="9"/>
        <v/>
      </c>
      <c r="AG18" s="18" t="str">
        <f t="shared" si="10"/>
        <v/>
      </c>
    </row>
    <row r="19" spans="1:33" s="18" customFormat="1" ht="22.5" customHeight="1" x14ac:dyDescent="0.2">
      <c r="A19" s="98">
        <v>10</v>
      </c>
      <c r="B19" s="66"/>
      <c r="C19" s="67"/>
      <c r="D19" s="22"/>
      <c r="E19" s="22"/>
      <c r="F19" s="22"/>
      <c r="G19" s="23"/>
      <c r="H19" s="23"/>
      <c r="I19" s="23"/>
      <c r="J19" s="15"/>
      <c r="K19" s="15"/>
      <c r="L19" s="15"/>
      <c r="M19" s="14"/>
      <c r="N19" s="14"/>
      <c r="O19" s="14"/>
      <c r="P19" s="14"/>
      <c r="Q19" s="14"/>
      <c r="R19" s="16"/>
      <c r="S19" s="13"/>
      <c r="T19" s="17"/>
      <c r="U19" s="10" t="str">
        <f t="shared" si="1"/>
        <v/>
      </c>
      <c r="V19" s="10" t="str">
        <f t="shared" si="2"/>
        <v/>
      </c>
      <c r="W19" s="10" t="str">
        <f t="shared" si="12"/>
        <v/>
      </c>
      <c r="X19" s="10" t="str">
        <f t="shared" si="0"/>
        <v/>
      </c>
      <c r="Y19" s="10" t="str">
        <f t="shared" si="3"/>
        <v/>
      </c>
      <c r="Z19" s="10" t="str">
        <f t="shared" si="4"/>
        <v/>
      </c>
      <c r="AA19" s="10" t="str">
        <f t="shared" si="5"/>
        <v/>
      </c>
      <c r="AB19" s="10" t="str">
        <f t="shared" si="6"/>
        <v/>
      </c>
      <c r="AC19" s="18" t="str">
        <f t="shared" si="7"/>
        <v/>
      </c>
      <c r="AD19" s="18" t="str">
        <f t="shared" si="11"/>
        <v/>
      </c>
      <c r="AE19" s="18" t="str">
        <f t="shared" si="8"/>
        <v/>
      </c>
      <c r="AF19" s="18" t="str">
        <f t="shared" si="9"/>
        <v/>
      </c>
      <c r="AG19" s="18" t="str">
        <f t="shared" si="10"/>
        <v/>
      </c>
    </row>
    <row r="20" spans="1:33" s="18" customFormat="1" ht="22.5" customHeight="1" x14ac:dyDescent="0.2">
      <c r="A20" s="98">
        <v>11</v>
      </c>
      <c r="B20" s="66"/>
      <c r="C20" s="67"/>
      <c r="D20" s="22"/>
      <c r="E20" s="22"/>
      <c r="F20" s="22"/>
      <c r="G20" s="23"/>
      <c r="H20" s="23"/>
      <c r="I20" s="23"/>
      <c r="J20" s="15"/>
      <c r="K20" s="15"/>
      <c r="L20" s="15"/>
      <c r="M20" s="14"/>
      <c r="N20" s="14"/>
      <c r="O20" s="14"/>
      <c r="P20" s="14"/>
      <c r="Q20" s="14"/>
      <c r="R20" s="16"/>
      <c r="S20" s="13"/>
      <c r="T20" s="17"/>
      <c r="U20" s="10" t="str">
        <f t="shared" si="1"/>
        <v/>
      </c>
      <c r="V20" s="10" t="str">
        <f t="shared" si="2"/>
        <v/>
      </c>
      <c r="W20" s="10" t="str">
        <f t="shared" si="12"/>
        <v/>
      </c>
      <c r="X20" s="10" t="str">
        <f t="shared" si="0"/>
        <v/>
      </c>
      <c r="Y20" s="10" t="str">
        <f t="shared" si="3"/>
        <v/>
      </c>
      <c r="Z20" s="10" t="str">
        <f t="shared" si="4"/>
        <v/>
      </c>
      <c r="AA20" s="10" t="str">
        <f t="shared" si="5"/>
        <v/>
      </c>
      <c r="AB20" s="10" t="str">
        <f t="shared" si="6"/>
        <v/>
      </c>
      <c r="AC20" s="18" t="str">
        <f t="shared" si="7"/>
        <v/>
      </c>
      <c r="AD20" s="18" t="str">
        <f t="shared" si="11"/>
        <v/>
      </c>
      <c r="AE20" s="18" t="str">
        <f t="shared" si="8"/>
        <v/>
      </c>
      <c r="AF20" s="18" t="str">
        <f t="shared" si="9"/>
        <v/>
      </c>
      <c r="AG20" s="18" t="str">
        <f t="shared" si="10"/>
        <v/>
      </c>
    </row>
    <row r="21" spans="1:33" s="18" customFormat="1" ht="22.5" customHeight="1" x14ac:dyDescent="0.2">
      <c r="A21" s="98">
        <v>12</v>
      </c>
      <c r="B21" s="66"/>
      <c r="C21" s="67"/>
      <c r="D21" s="22"/>
      <c r="E21" s="22"/>
      <c r="F21" s="22"/>
      <c r="G21" s="23"/>
      <c r="H21" s="23"/>
      <c r="I21" s="23"/>
      <c r="J21" s="15"/>
      <c r="K21" s="15"/>
      <c r="L21" s="15"/>
      <c r="M21" s="14"/>
      <c r="N21" s="14"/>
      <c r="O21" s="14"/>
      <c r="P21" s="14"/>
      <c r="Q21" s="14"/>
      <c r="R21" s="16"/>
      <c r="S21" s="13"/>
      <c r="T21" s="17"/>
      <c r="U21" s="10" t="str">
        <f t="shared" si="1"/>
        <v/>
      </c>
      <c r="V21" s="10" t="str">
        <f t="shared" si="2"/>
        <v/>
      </c>
      <c r="W21" s="10" t="str">
        <f t="shared" si="12"/>
        <v/>
      </c>
      <c r="X21" s="10" t="str">
        <f t="shared" si="0"/>
        <v/>
      </c>
      <c r="Y21" s="10" t="str">
        <f t="shared" si="3"/>
        <v/>
      </c>
      <c r="Z21" s="10" t="str">
        <f t="shared" si="4"/>
        <v/>
      </c>
      <c r="AA21" s="10" t="str">
        <f t="shared" si="5"/>
        <v/>
      </c>
      <c r="AB21" s="10" t="str">
        <f t="shared" si="6"/>
        <v/>
      </c>
      <c r="AC21" s="18" t="str">
        <f t="shared" si="7"/>
        <v/>
      </c>
      <c r="AD21" s="18" t="str">
        <f t="shared" si="11"/>
        <v/>
      </c>
      <c r="AE21" s="18" t="str">
        <f t="shared" si="8"/>
        <v/>
      </c>
      <c r="AF21" s="18" t="str">
        <f t="shared" si="9"/>
        <v/>
      </c>
      <c r="AG21" s="18" t="str">
        <f t="shared" si="10"/>
        <v/>
      </c>
    </row>
    <row r="22" spans="1:33" s="18" customFormat="1" ht="22.5" customHeight="1" x14ac:dyDescent="0.2">
      <c r="A22" s="98">
        <v>13</v>
      </c>
      <c r="B22" s="66"/>
      <c r="C22" s="67"/>
      <c r="D22" s="22"/>
      <c r="E22" s="22"/>
      <c r="F22" s="22"/>
      <c r="G22" s="23"/>
      <c r="H22" s="23"/>
      <c r="I22" s="23"/>
      <c r="J22" s="15"/>
      <c r="K22" s="15"/>
      <c r="L22" s="15"/>
      <c r="M22" s="14"/>
      <c r="N22" s="14"/>
      <c r="O22" s="14"/>
      <c r="P22" s="14"/>
      <c r="Q22" s="14"/>
      <c r="R22" s="16"/>
      <c r="S22" s="13"/>
      <c r="T22" s="17"/>
      <c r="U22" s="10" t="str">
        <f t="shared" si="1"/>
        <v/>
      </c>
      <c r="V22" s="10" t="str">
        <f t="shared" si="2"/>
        <v/>
      </c>
      <c r="W22" s="10" t="str">
        <f t="shared" si="12"/>
        <v/>
      </c>
      <c r="X22" s="10" t="str">
        <f t="shared" si="0"/>
        <v/>
      </c>
      <c r="Y22" s="10" t="str">
        <f t="shared" si="3"/>
        <v/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8" t="str">
        <f t="shared" si="7"/>
        <v/>
      </c>
      <c r="AD22" s="18" t="str">
        <f t="shared" si="11"/>
        <v/>
      </c>
      <c r="AE22" s="18" t="str">
        <f t="shared" si="8"/>
        <v/>
      </c>
      <c r="AF22" s="18" t="str">
        <f t="shared" si="9"/>
        <v/>
      </c>
      <c r="AG22" s="18" t="str">
        <f t="shared" si="10"/>
        <v/>
      </c>
    </row>
    <row r="23" spans="1:33" s="18" customFormat="1" ht="22.5" customHeight="1" x14ac:dyDescent="0.2">
      <c r="A23" s="98">
        <v>14</v>
      </c>
      <c r="B23" s="66"/>
      <c r="C23" s="67"/>
      <c r="D23" s="22"/>
      <c r="E23" s="22"/>
      <c r="F23" s="22"/>
      <c r="G23" s="23"/>
      <c r="H23" s="23"/>
      <c r="I23" s="23"/>
      <c r="J23" s="15"/>
      <c r="K23" s="15"/>
      <c r="L23" s="15"/>
      <c r="M23" s="14"/>
      <c r="N23" s="14"/>
      <c r="O23" s="14"/>
      <c r="P23" s="14"/>
      <c r="Q23" s="14"/>
      <c r="R23" s="16"/>
      <c r="S23" s="13"/>
      <c r="T23" s="17"/>
      <c r="U23" s="10" t="str">
        <f t="shared" si="1"/>
        <v/>
      </c>
      <c r="V23" s="10" t="str">
        <f t="shared" si="2"/>
        <v/>
      </c>
      <c r="W23" s="10" t="str">
        <f t="shared" si="12"/>
        <v/>
      </c>
      <c r="X23" s="10" t="str">
        <f t="shared" si="0"/>
        <v/>
      </c>
      <c r="Y23" s="10" t="str">
        <f t="shared" si="3"/>
        <v/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8" t="str">
        <f t="shared" si="7"/>
        <v/>
      </c>
      <c r="AD23" s="18" t="str">
        <f t="shared" si="11"/>
        <v/>
      </c>
      <c r="AE23" s="18" t="str">
        <f t="shared" si="8"/>
        <v/>
      </c>
      <c r="AF23" s="18" t="str">
        <f t="shared" si="9"/>
        <v/>
      </c>
      <c r="AG23" s="18" t="str">
        <f t="shared" si="10"/>
        <v/>
      </c>
    </row>
    <row r="24" spans="1:33" ht="22.5" customHeight="1" x14ac:dyDescent="0.2">
      <c r="A24" s="98">
        <v>15</v>
      </c>
      <c r="B24" s="66"/>
      <c r="C24" s="67"/>
      <c r="D24" s="22"/>
      <c r="E24" s="22"/>
      <c r="F24" s="22"/>
      <c r="G24" s="23"/>
      <c r="H24" s="23"/>
      <c r="I24" s="23"/>
      <c r="J24" s="15"/>
      <c r="K24" s="15"/>
      <c r="L24" s="15"/>
      <c r="M24" s="14"/>
      <c r="N24" s="14"/>
      <c r="O24" s="14"/>
      <c r="P24" s="14"/>
      <c r="Q24" s="14"/>
      <c r="R24" s="16"/>
      <c r="S24" s="13"/>
      <c r="T24" s="17"/>
      <c r="U24" s="10" t="str">
        <f t="shared" si="1"/>
        <v/>
      </c>
      <c r="V24" s="10" t="str">
        <f t="shared" si="2"/>
        <v/>
      </c>
      <c r="W24" s="10" t="str">
        <f t="shared" si="12"/>
        <v/>
      </c>
      <c r="X24" s="10" t="str">
        <f t="shared" si="0"/>
        <v/>
      </c>
      <c r="Y24" s="10" t="str">
        <f t="shared" si="3"/>
        <v/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8" t="str">
        <f t="shared" si="7"/>
        <v/>
      </c>
      <c r="AD24" s="18" t="str">
        <f t="shared" si="11"/>
        <v/>
      </c>
      <c r="AE24" s="18" t="str">
        <f t="shared" si="8"/>
        <v/>
      </c>
      <c r="AF24" s="18" t="str">
        <f t="shared" si="9"/>
        <v/>
      </c>
      <c r="AG24" s="18" t="str">
        <f t="shared" si="10"/>
        <v/>
      </c>
    </row>
    <row r="25" spans="1:33" ht="22.5" customHeight="1" x14ac:dyDescent="0.2">
      <c r="A25" s="98">
        <v>16</v>
      </c>
      <c r="B25" s="66"/>
      <c r="C25" s="67"/>
      <c r="D25" s="22"/>
      <c r="E25" s="22"/>
      <c r="F25" s="22"/>
      <c r="G25" s="23"/>
      <c r="H25" s="23"/>
      <c r="I25" s="23"/>
      <c r="J25" s="15"/>
      <c r="K25" s="15"/>
      <c r="L25" s="15"/>
      <c r="M25" s="14"/>
      <c r="N25" s="14"/>
      <c r="O25" s="14"/>
      <c r="P25" s="14"/>
      <c r="Q25" s="14"/>
      <c r="R25" s="16"/>
      <c r="S25" s="13"/>
      <c r="T25" s="12"/>
      <c r="U25" s="10" t="str">
        <f t="shared" si="1"/>
        <v/>
      </c>
      <c r="V25" s="10" t="str">
        <f t="shared" si="2"/>
        <v/>
      </c>
      <c r="W25" s="10" t="str">
        <f t="shared" si="12"/>
        <v/>
      </c>
      <c r="X25" s="10" t="str">
        <f t="shared" si="0"/>
        <v/>
      </c>
      <c r="Y25" s="10" t="str">
        <f t="shared" si="3"/>
        <v/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8" t="str">
        <f t="shared" si="7"/>
        <v/>
      </c>
      <c r="AD25" s="18" t="str">
        <f>IF(VLOOKUP(ROW()-9,A:S,13,0)&lt;&gt;"F","",IF(LEN(VLOOKUP(ROW()-9,A:S,14,0))&lt;&gt;7,"Reimbursement accruals require a 4 digit fund number and a 3 digit sub-fund number in the Source Fund field. ",""))</f>
        <v/>
      </c>
      <c r="AE25" s="18" t="str">
        <f t="shared" si="8"/>
        <v/>
      </c>
      <c r="AF25" s="18" t="str">
        <f t="shared" si="9"/>
        <v/>
      </c>
      <c r="AG25" s="18" t="str">
        <f t="shared" si="10"/>
        <v/>
      </c>
    </row>
    <row r="26" spans="1:33" ht="22.5" customHeight="1" x14ac:dyDescent="0.2">
      <c r="A26" s="98">
        <v>17</v>
      </c>
      <c r="B26" s="66"/>
      <c r="C26" s="67"/>
      <c r="D26" s="22"/>
      <c r="E26" s="22"/>
      <c r="F26" s="22"/>
      <c r="G26" s="23"/>
      <c r="H26" s="23"/>
      <c r="I26" s="23"/>
      <c r="J26" s="15"/>
      <c r="K26" s="15"/>
      <c r="L26" s="15"/>
      <c r="M26" s="14"/>
      <c r="N26" s="14"/>
      <c r="O26" s="14"/>
      <c r="P26" s="14"/>
      <c r="Q26" s="14"/>
      <c r="R26" s="16"/>
      <c r="S26" s="13"/>
      <c r="T26" s="12"/>
      <c r="U26" s="10" t="str">
        <f t="shared" si="1"/>
        <v/>
      </c>
      <c r="V26" s="10" t="str">
        <f t="shared" si="2"/>
        <v/>
      </c>
      <c r="W26" s="10" t="str">
        <f t="shared" si="12"/>
        <v/>
      </c>
      <c r="X26" s="10" t="str">
        <f t="shared" si="0"/>
        <v/>
      </c>
      <c r="Y26" s="10" t="str">
        <f t="shared" si="3"/>
        <v/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8" t="str">
        <f t="shared" si="7"/>
        <v/>
      </c>
      <c r="AD26" s="18" t="str">
        <f t="shared" si="11"/>
        <v/>
      </c>
      <c r="AE26" s="18" t="str">
        <f t="shared" si="8"/>
        <v/>
      </c>
      <c r="AF26" s="18" t="str">
        <f t="shared" si="9"/>
        <v/>
      </c>
      <c r="AG26" s="18" t="str">
        <f t="shared" si="10"/>
        <v/>
      </c>
    </row>
    <row r="27" spans="1:33" ht="22.5" customHeight="1" x14ac:dyDescent="0.2">
      <c r="A27" s="98">
        <v>18</v>
      </c>
      <c r="B27" s="66"/>
      <c r="C27" s="67"/>
      <c r="D27" s="22"/>
      <c r="E27" s="22"/>
      <c r="F27" s="22"/>
      <c r="G27" s="23"/>
      <c r="H27" s="23"/>
      <c r="I27" s="23"/>
      <c r="J27" s="15"/>
      <c r="K27" s="15"/>
      <c r="L27" s="15"/>
      <c r="M27" s="14"/>
      <c r="N27" s="14"/>
      <c r="O27" s="14"/>
      <c r="P27" s="14"/>
      <c r="Q27" s="14"/>
      <c r="R27" s="16"/>
      <c r="S27" s="13"/>
      <c r="T27" s="12"/>
      <c r="U27" s="10" t="str">
        <f t="shared" si="1"/>
        <v/>
      </c>
      <c r="V27" s="10" t="str">
        <f t="shared" si="2"/>
        <v/>
      </c>
      <c r="W27" s="10" t="str">
        <f t="shared" si="12"/>
        <v/>
      </c>
      <c r="X27" s="10" t="str">
        <f t="shared" si="0"/>
        <v/>
      </c>
      <c r="Y27" s="10" t="str">
        <f t="shared" si="3"/>
        <v/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8" t="str">
        <f t="shared" si="7"/>
        <v/>
      </c>
      <c r="AD27" s="18" t="str">
        <f t="shared" si="11"/>
        <v/>
      </c>
      <c r="AE27" s="18" t="str">
        <f t="shared" si="8"/>
        <v/>
      </c>
      <c r="AF27" s="18" t="str">
        <f t="shared" si="9"/>
        <v/>
      </c>
      <c r="AG27" s="18" t="str">
        <f t="shared" si="10"/>
        <v/>
      </c>
    </row>
    <row r="28" spans="1:33" ht="22.5" customHeight="1" x14ac:dyDescent="0.2">
      <c r="A28" s="98">
        <v>19</v>
      </c>
      <c r="B28" s="66"/>
      <c r="C28" s="67"/>
      <c r="D28" s="22"/>
      <c r="E28" s="22"/>
      <c r="F28" s="22"/>
      <c r="G28" s="23"/>
      <c r="H28" s="23"/>
      <c r="I28" s="23"/>
      <c r="J28" s="15"/>
      <c r="K28" s="15"/>
      <c r="L28" s="15"/>
      <c r="M28" s="14"/>
      <c r="N28" s="14"/>
      <c r="O28" s="14"/>
      <c r="P28" s="14"/>
      <c r="Q28" s="14"/>
      <c r="R28" s="16"/>
      <c r="S28" s="13"/>
      <c r="T28" s="12"/>
      <c r="U28" s="10" t="str">
        <f t="shared" si="1"/>
        <v/>
      </c>
      <c r="V28" s="10" t="str">
        <f t="shared" si="2"/>
        <v/>
      </c>
      <c r="W28" s="10" t="str">
        <f t="shared" si="12"/>
        <v/>
      </c>
      <c r="X28" s="10" t="str">
        <f t="shared" si="0"/>
        <v/>
      </c>
      <c r="Y28" s="10" t="str">
        <f t="shared" si="3"/>
        <v/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8" t="str">
        <f t="shared" si="7"/>
        <v/>
      </c>
      <c r="AD28" s="18" t="str">
        <f t="shared" si="11"/>
        <v/>
      </c>
      <c r="AE28" s="18" t="str">
        <f t="shared" si="8"/>
        <v/>
      </c>
      <c r="AF28" s="18" t="str">
        <f t="shared" si="9"/>
        <v/>
      </c>
      <c r="AG28" s="18" t="str">
        <f t="shared" si="10"/>
        <v/>
      </c>
    </row>
    <row r="29" spans="1:33" ht="22.5" customHeight="1" x14ac:dyDescent="0.2">
      <c r="A29" s="98">
        <v>20</v>
      </c>
      <c r="B29" s="66"/>
      <c r="C29" s="67"/>
      <c r="D29" s="22"/>
      <c r="E29" s="22"/>
      <c r="F29" s="22"/>
      <c r="G29" s="23"/>
      <c r="H29" s="23"/>
      <c r="I29" s="23"/>
      <c r="J29" s="15"/>
      <c r="K29" s="15"/>
      <c r="L29" s="15"/>
      <c r="M29" s="14"/>
      <c r="N29" s="14"/>
      <c r="O29" s="14"/>
      <c r="P29" s="14"/>
      <c r="Q29" s="14"/>
      <c r="R29" s="16"/>
      <c r="S29" s="13"/>
      <c r="T29" s="12"/>
      <c r="U29" s="10" t="str">
        <f t="shared" si="1"/>
        <v/>
      </c>
      <c r="V29" s="10" t="str">
        <f t="shared" si="2"/>
        <v/>
      </c>
      <c r="W29" s="10" t="str">
        <f t="shared" si="12"/>
        <v/>
      </c>
      <c r="X29" s="10" t="str">
        <f t="shared" si="0"/>
        <v/>
      </c>
      <c r="Y29" s="10" t="str">
        <f t="shared" si="3"/>
        <v/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8" t="str">
        <f t="shared" si="7"/>
        <v/>
      </c>
      <c r="AD29" s="18" t="str">
        <f t="shared" si="11"/>
        <v/>
      </c>
      <c r="AE29" s="18" t="str">
        <f t="shared" si="8"/>
        <v/>
      </c>
      <c r="AF29" s="18" t="str">
        <f t="shared" si="9"/>
        <v/>
      </c>
      <c r="AG29" s="18" t="str">
        <f t="shared" si="10"/>
        <v/>
      </c>
    </row>
    <row r="30" spans="1:33" ht="22.5" customHeight="1" x14ac:dyDescent="0.2">
      <c r="A30" s="98">
        <v>21</v>
      </c>
      <c r="B30" s="66"/>
      <c r="C30" s="67"/>
      <c r="D30" s="22"/>
      <c r="E30" s="22"/>
      <c r="F30" s="22"/>
      <c r="G30" s="23"/>
      <c r="H30" s="23"/>
      <c r="I30" s="23"/>
      <c r="J30" s="15"/>
      <c r="K30" s="15"/>
      <c r="L30" s="15"/>
      <c r="M30" s="14"/>
      <c r="N30" s="14"/>
      <c r="O30" s="14"/>
      <c r="P30" s="14"/>
      <c r="Q30" s="14"/>
      <c r="R30" s="16"/>
      <c r="S30" s="13"/>
      <c r="T30" s="12"/>
      <c r="U30" s="10" t="str">
        <f t="shared" si="1"/>
        <v/>
      </c>
      <c r="V30" s="10" t="str">
        <f t="shared" si="2"/>
        <v/>
      </c>
      <c r="W30" s="10" t="str">
        <f t="shared" si="12"/>
        <v/>
      </c>
      <c r="X30" s="10" t="str">
        <f t="shared" si="0"/>
        <v/>
      </c>
      <c r="Y30" s="10" t="str">
        <f t="shared" si="3"/>
        <v/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8" t="str">
        <f t="shared" si="7"/>
        <v/>
      </c>
      <c r="AD30" s="18" t="str">
        <f t="shared" si="11"/>
        <v/>
      </c>
      <c r="AE30" s="18" t="str">
        <f t="shared" si="8"/>
        <v/>
      </c>
      <c r="AF30" s="18" t="str">
        <f t="shared" si="9"/>
        <v/>
      </c>
      <c r="AG30" s="18" t="str">
        <f t="shared" si="10"/>
        <v/>
      </c>
    </row>
    <row r="31" spans="1:33" ht="22.5" customHeight="1" x14ac:dyDescent="0.2">
      <c r="A31" s="98">
        <v>22</v>
      </c>
      <c r="B31" s="66"/>
      <c r="C31" s="67"/>
      <c r="D31" s="22"/>
      <c r="E31" s="22"/>
      <c r="F31" s="22"/>
      <c r="G31" s="23"/>
      <c r="H31" s="23"/>
      <c r="I31" s="23"/>
      <c r="J31" s="15"/>
      <c r="K31" s="15"/>
      <c r="L31" s="15"/>
      <c r="M31" s="14"/>
      <c r="N31" s="14"/>
      <c r="O31" s="14"/>
      <c r="P31" s="14"/>
      <c r="Q31" s="14"/>
      <c r="R31" s="16"/>
      <c r="S31" s="13"/>
      <c r="T31" s="12"/>
      <c r="U31" s="10" t="str">
        <f t="shared" si="1"/>
        <v/>
      </c>
      <c r="V31" s="10" t="str">
        <f t="shared" si="2"/>
        <v/>
      </c>
      <c r="W31" s="10" t="str">
        <f t="shared" si="12"/>
        <v/>
      </c>
      <c r="X31" s="10" t="str">
        <f t="shared" si="0"/>
        <v/>
      </c>
      <c r="Y31" s="10" t="str">
        <f t="shared" si="3"/>
        <v/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8" t="str">
        <f t="shared" si="7"/>
        <v/>
      </c>
      <c r="AD31" s="18" t="str">
        <f t="shared" si="11"/>
        <v/>
      </c>
      <c r="AE31" s="18" t="str">
        <f t="shared" si="8"/>
        <v/>
      </c>
      <c r="AF31" s="18" t="str">
        <f t="shared" si="9"/>
        <v/>
      </c>
      <c r="AG31" s="18" t="str">
        <f t="shared" si="10"/>
        <v/>
      </c>
    </row>
    <row r="32" spans="1:33" ht="22.5" customHeight="1" x14ac:dyDescent="0.2">
      <c r="A32" s="98">
        <v>23</v>
      </c>
      <c r="B32" s="66"/>
      <c r="C32" s="67"/>
      <c r="D32" s="22"/>
      <c r="E32" s="22"/>
      <c r="F32" s="22"/>
      <c r="G32" s="23"/>
      <c r="H32" s="23"/>
      <c r="I32" s="23"/>
      <c r="J32" s="15"/>
      <c r="K32" s="15"/>
      <c r="L32" s="15"/>
      <c r="M32" s="14"/>
      <c r="N32" s="14"/>
      <c r="O32" s="14"/>
      <c r="P32" s="14"/>
      <c r="Q32" s="14"/>
      <c r="R32" s="16"/>
      <c r="S32" s="13"/>
      <c r="T32" s="12"/>
      <c r="U32" s="10" t="str">
        <f t="shared" si="1"/>
        <v/>
      </c>
      <c r="V32" s="10" t="str">
        <f t="shared" si="2"/>
        <v/>
      </c>
      <c r="W32" s="10" t="str">
        <f t="shared" si="12"/>
        <v/>
      </c>
      <c r="X32" s="10" t="str">
        <f t="shared" si="0"/>
        <v/>
      </c>
      <c r="Y32" s="10" t="str">
        <f t="shared" si="3"/>
        <v/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8" t="str">
        <f t="shared" si="7"/>
        <v/>
      </c>
      <c r="AD32" s="18" t="str">
        <f t="shared" si="11"/>
        <v/>
      </c>
      <c r="AE32" s="18" t="str">
        <f t="shared" si="8"/>
        <v/>
      </c>
      <c r="AF32" s="18" t="str">
        <f t="shared" si="9"/>
        <v/>
      </c>
      <c r="AG32" s="18" t="str">
        <f t="shared" si="10"/>
        <v/>
      </c>
    </row>
    <row r="33" spans="1:33" ht="22.5" customHeight="1" x14ac:dyDescent="0.2">
      <c r="A33" s="98">
        <v>24</v>
      </c>
      <c r="B33" s="66"/>
      <c r="C33" s="67"/>
      <c r="D33" s="22"/>
      <c r="E33" s="22"/>
      <c r="F33" s="22"/>
      <c r="G33" s="23"/>
      <c r="H33" s="23"/>
      <c r="I33" s="23"/>
      <c r="J33" s="15"/>
      <c r="K33" s="15"/>
      <c r="L33" s="15"/>
      <c r="M33" s="14"/>
      <c r="N33" s="14"/>
      <c r="O33" s="14"/>
      <c r="P33" s="14"/>
      <c r="Q33" s="14"/>
      <c r="R33" s="16"/>
      <c r="S33" s="13"/>
      <c r="T33" s="12"/>
      <c r="U33" s="10" t="str">
        <f t="shared" si="1"/>
        <v/>
      </c>
      <c r="V33" s="10" t="str">
        <f t="shared" si="2"/>
        <v/>
      </c>
      <c r="W33" s="10" t="str">
        <f t="shared" si="12"/>
        <v/>
      </c>
      <c r="X33" s="10" t="str">
        <f t="shared" si="0"/>
        <v/>
      </c>
      <c r="Y33" s="10" t="str">
        <f t="shared" si="3"/>
        <v/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8" t="str">
        <f t="shared" si="7"/>
        <v/>
      </c>
      <c r="AD33" s="18" t="str">
        <f t="shared" si="11"/>
        <v/>
      </c>
      <c r="AE33" s="18" t="str">
        <f t="shared" si="8"/>
        <v/>
      </c>
      <c r="AF33" s="18" t="str">
        <f t="shared" si="9"/>
        <v/>
      </c>
      <c r="AG33" s="18" t="str">
        <f t="shared" si="10"/>
        <v/>
      </c>
    </row>
    <row r="34" spans="1:33" ht="22.5" customHeight="1" x14ac:dyDescent="0.2">
      <c r="A34" s="98">
        <v>25</v>
      </c>
      <c r="B34" s="66"/>
      <c r="C34" s="67"/>
      <c r="D34" s="22"/>
      <c r="E34" s="22"/>
      <c r="F34" s="22"/>
      <c r="G34" s="23"/>
      <c r="H34" s="23"/>
      <c r="I34" s="23"/>
      <c r="J34" s="15"/>
      <c r="K34" s="15"/>
      <c r="L34" s="15"/>
      <c r="M34" s="14"/>
      <c r="N34" s="14"/>
      <c r="O34" s="14"/>
      <c r="P34" s="14"/>
      <c r="Q34" s="14"/>
      <c r="R34" s="16"/>
      <c r="S34" s="13"/>
      <c r="T34" s="12"/>
      <c r="U34" s="10" t="str">
        <f t="shared" si="1"/>
        <v/>
      </c>
      <c r="V34" s="10" t="str">
        <f t="shared" si="2"/>
        <v/>
      </c>
      <c r="W34" s="10" t="str">
        <f t="shared" si="12"/>
        <v/>
      </c>
      <c r="X34" s="10" t="str">
        <f t="shared" si="0"/>
        <v/>
      </c>
      <c r="Y34" s="10" t="str">
        <f t="shared" si="3"/>
        <v/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8" t="str">
        <f t="shared" si="7"/>
        <v/>
      </c>
      <c r="AD34" s="18" t="str">
        <f t="shared" si="11"/>
        <v/>
      </c>
      <c r="AE34" s="18" t="str">
        <f t="shared" si="8"/>
        <v/>
      </c>
      <c r="AF34" s="18" t="str">
        <f t="shared" si="9"/>
        <v/>
      </c>
      <c r="AG34" s="18" t="str">
        <f t="shared" si="10"/>
        <v/>
      </c>
    </row>
    <row r="35" spans="1:33" ht="22.5" customHeight="1" x14ac:dyDescent="0.2">
      <c r="A35" s="98">
        <v>26</v>
      </c>
      <c r="B35" s="66"/>
      <c r="C35" s="67"/>
      <c r="D35" s="22"/>
      <c r="E35" s="22"/>
      <c r="F35" s="22"/>
      <c r="G35" s="23"/>
      <c r="H35" s="23"/>
      <c r="I35" s="23"/>
      <c r="J35" s="15"/>
      <c r="K35" s="15"/>
      <c r="L35" s="15"/>
      <c r="M35" s="14"/>
      <c r="N35" s="14"/>
      <c r="O35" s="14"/>
      <c r="P35" s="14"/>
      <c r="Q35" s="14"/>
      <c r="R35" s="16"/>
      <c r="S35" s="13"/>
      <c r="T35" s="12"/>
      <c r="U35" s="10" t="str">
        <f t="shared" si="1"/>
        <v/>
      </c>
      <c r="V35" s="10" t="str">
        <f t="shared" si="2"/>
        <v/>
      </c>
      <c r="W35" s="10" t="str">
        <f t="shared" si="12"/>
        <v/>
      </c>
      <c r="X35" s="10" t="str">
        <f t="shared" si="0"/>
        <v/>
      </c>
      <c r="Y35" s="10" t="str">
        <f t="shared" si="3"/>
        <v/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8" t="str">
        <f t="shared" si="7"/>
        <v/>
      </c>
      <c r="AD35" s="18" t="str">
        <f t="shared" si="11"/>
        <v/>
      </c>
      <c r="AE35" s="18" t="str">
        <f t="shared" si="8"/>
        <v/>
      </c>
      <c r="AF35" s="18" t="str">
        <f t="shared" si="9"/>
        <v/>
      </c>
      <c r="AG35" s="18" t="str">
        <f t="shared" si="10"/>
        <v/>
      </c>
    </row>
    <row r="36" spans="1:33" ht="22.5" customHeight="1" x14ac:dyDescent="0.2">
      <c r="A36" s="98">
        <v>27</v>
      </c>
      <c r="B36" s="66"/>
      <c r="C36" s="67"/>
      <c r="D36" s="22"/>
      <c r="E36" s="22"/>
      <c r="F36" s="22"/>
      <c r="G36" s="23"/>
      <c r="H36" s="23"/>
      <c r="I36" s="23"/>
      <c r="J36" s="15"/>
      <c r="K36" s="15"/>
      <c r="L36" s="15"/>
      <c r="M36" s="14"/>
      <c r="N36" s="14"/>
      <c r="O36" s="14"/>
      <c r="P36" s="14"/>
      <c r="Q36" s="14"/>
      <c r="R36" s="16"/>
      <c r="S36" s="13"/>
      <c r="T36" s="12"/>
      <c r="U36" s="10" t="str">
        <f t="shared" si="1"/>
        <v/>
      </c>
      <c r="V36" s="10" t="str">
        <f t="shared" si="2"/>
        <v/>
      </c>
      <c r="W36" s="10" t="str">
        <f t="shared" si="12"/>
        <v/>
      </c>
      <c r="X36" s="10" t="str">
        <f t="shared" si="0"/>
        <v/>
      </c>
      <c r="Y36" s="10" t="str">
        <f t="shared" si="3"/>
        <v/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8" t="str">
        <f t="shared" si="7"/>
        <v/>
      </c>
      <c r="AD36" s="18" t="str">
        <f t="shared" si="11"/>
        <v/>
      </c>
      <c r="AE36" s="18" t="str">
        <f t="shared" si="8"/>
        <v/>
      </c>
      <c r="AF36" s="18" t="str">
        <f t="shared" si="9"/>
        <v/>
      </c>
      <c r="AG36" s="18" t="str">
        <f t="shared" si="10"/>
        <v/>
      </c>
    </row>
    <row r="37" spans="1:33" ht="22.5" customHeight="1" x14ac:dyDescent="0.2">
      <c r="A37" s="98">
        <v>28</v>
      </c>
      <c r="B37" s="66"/>
      <c r="C37" s="67"/>
      <c r="D37" s="22"/>
      <c r="E37" s="22"/>
      <c r="F37" s="22"/>
      <c r="G37" s="23"/>
      <c r="H37" s="23"/>
      <c r="I37" s="23"/>
      <c r="J37" s="15"/>
      <c r="K37" s="15"/>
      <c r="L37" s="15"/>
      <c r="M37" s="14"/>
      <c r="N37" s="14"/>
      <c r="O37" s="14"/>
      <c r="P37" s="14"/>
      <c r="Q37" s="14"/>
      <c r="R37" s="16"/>
      <c r="S37" s="13"/>
      <c r="T37" s="12"/>
      <c r="U37" s="10" t="str">
        <f t="shared" si="1"/>
        <v/>
      </c>
      <c r="V37" s="10" t="str">
        <f t="shared" si="2"/>
        <v/>
      </c>
      <c r="W37" s="10" t="str">
        <f t="shared" si="12"/>
        <v/>
      </c>
      <c r="X37" s="10" t="str">
        <f t="shared" si="0"/>
        <v/>
      </c>
      <c r="Y37" s="10" t="str">
        <f t="shared" si="3"/>
        <v/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8" t="str">
        <f t="shared" si="7"/>
        <v/>
      </c>
      <c r="AD37" s="18" t="str">
        <f t="shared" si="11"/>
        <v/>
      </c>
      <c r="AE37" s="18" t="str">
        <f t="shared" si="8"/>
        <v/>
      </c>
      <c r="AF37" s="18" t="str">
        <f t="shared" si="9"/>
        <v/>
      </c>
      <c r="AG37" s="18" t="str">
        <f t="shared" si="10"/>
        <v/>
      </c>
    </row>
    <row r="38" spans="1:33" ht="22.5" customHeight="1" x14ac:dyDescent="0.2">
      <c r="A38" s="98">
        <v>29</v>
      </c>
      <c r="B38" s="66"/>
      <c r="C38" s="67"/>
      <c r="D38" s="22"/>
      <c r="E38" s="22"/>
      <c r="F38" s="22"/>
      <c r="G38" s="23"/>
      <c r="H38" s="23"/>
      <c r="I38" s="23"/>
      <c r="J38" s="15"/>
      <c r="K38" s="15"/>
      <c r="L38" s="15"/>
      <c r="M38" s="14"/>
      <c r="N38" s="14"/>
      <c r="O38" s="14"/>
      <c r="P38" s="14"/>
      <c r="Q38" s="14"/>
      <c r="R38" s="16"/>
      <c r="S38" s="13"/>
      <c r="T38" s="12"/>
      <c r="U38" s="10" t="str">
        <f t="shared" si="1"/>
        <v/>
      </c>
      <c r="V38" s="10" t="str">
        <f t="shared" si="2"/>
        <v/>
      </c>
      <c r="W38" s="10" t="str">
        <f t="shared" si="12"/>
        <v/>
      </c>
      <c r="X38" s="10" t="str">
        <f t="shared" si="0"/>
        <v/>
      </c>
      <c r="Y38" s="10" t="str">
        <f t="shared" si="3"/>
        <v/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8" t="str">
        <f t="shared" si="7"/>
        <v/>
      </c>
      <c r="AD38" s="18" t="str">
        <f t="shared" si="11"/>
        <v/>
      </c>
      <c r="AE38" s="18" t="str">
        <f t="shared" si="8"/>
        <v/>
      </c>
      <c r="AF38" s="18" t="str">
        <f t="shared" si="9"/>
        <v/>
      </c>
      <c r="AG38" s="18" t="str">
        <f t="shared" si="10"/>
        <v/>
      </c>
    </row>
    <row r="39" spans="1:33" ht="22.5" customHeight="1" x14ac:dyDescent="0.2">
      <c r="A39" s="98">
        <v>30</v>
      </c>
      <c r="B39" s="66"/>
      <c r="C39" s="67"/>
      <c r="D39" s="22"/>
      <c r="E39" s="22"/>
      <c r="F39" s="22"/>
      <c r="G39" s="23"/>
      <c r="H39" s="23"/>
      <c r="I39" s="23"/>
      <c r="J39" s="15"/>
      <c r="K39" s="15"/>
      <c r="L39" s="15"/>
      <c r="M39" s="14"/>
      <c r="N39" s="14"/>
      <c r="O39" s="14"/>
      <c r="P39" s="14"/>
      <c r="Q39" s="14"/>
      <c r="R39" s="16"/>
      <c r="S39" s="13"/>
      <c r="T39" s="12"/>
      <c r="U39" s="10" t="str">
        <f t="shared" si="1"/>
        <v/>
      </c>
      <c r="V39" s="10" t="str">
        <f t="shared" si="2"/>
        <v/>
      </c>
      <c r="W39" s="10" t="str">
        <f t="shared" si="12"/>
        <v/>
      </c>
      <c r="X39" s="10" t="str">
        <f t="shared" si="0"/>
        <v/>
      </c>
      <c r="Y39" s="10" t="str">
        <f t="shared" si="3"/>
        <v/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8" t="str">
        <f t="shared" si="7"/>
        <v/>
      </c>
      <c r="AD39" s="18" t="str">
        <f t="shared" si="11"/>
        <v/>
      </c>
      <c r="AE39" s="18" t="str">
        <f t="shared" si="8"/>
        <v/>
      </c>
      <c r="AF39" s="18" t="str">
        <f t="shared" si="9"/>
        <v/>
      </c>
      <c r="AG39" s="18" t="str">
        <f t="shared" si="10"/>
        <v/>
      </c>
    </row>
    <row r="40" spans="1:33" ht="22.5" customHeight="1" x14ac:dyDescent="0.2">
      <c r="A40" s="98">
        <v>31</v>
      </c>
      <c r="B40" s="66"/>
      <c r="C40" s="67"/>
      <c r="D40" s="22"/>
      <c r="E40" s="22"/>
      <c r="F40" s="22"/>
      <c r="G40" s="23"/>
      <c r="H40" s="23"/>
      <c r="I40" s="23"/>
      <c r="J40" s="15"/>
      <c r="K40" s="15"/>
      <c r="L40" s="15"/>
      <c r="M40" s="14"/>
      <c r="N40" s="14"/>
      <c r="O40" s="14"/>
      <c r="P40" s="14"/>
      <c r="Q40" s="14"/>
      <c r="R40" s="16"/>
      <c r="S40" s="13"/>
      <c r="T40" s="12"/>
      <c r="U40" s="10" t="str">
        <f t="shared" si="1"/>
        <v/>
      </c>
      <c r="V40" s="10" t="str">
        <f t="shared" si="2"/>
        <v/>
      </c>
      <c r="W40" s="10" t="str">
        <f t="shared" si="12"/>
        <v/>
      </c>
      <c r="X40" s="10" t="str">
        <f t="shared" si="0"/>
        <v/>
      </c>
      <c r="Y40" s="10" t="str">
        <f t="shared" si="3"/>
        <v/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8" t="str">
        <f t="shared" si="7"/>
        <v/>
      </c>
      <c r="AD40" s="18" t="str">
        <f t="shared" si="11"/>
        <v/>
      </c>
      <c r="AE40" s="18" t="str">
        <f t="shared" si="8"/>
        <v/>
      </c>
      <c r="AF40" s="18" t="str">
        <f t="shared" si="9"/>
        <v/>
      </c>
      <c r="AG40" s="18" t="str">
        <f t="shared" si="10"/>
        <v/>
      </c>
    </row>
    <row r="41" spans="1:33" ht="22.5" customHeight="1" x14ac:dyDescent="0.2">
      <c r="A41" s="98">
        <v>32</v>
      </c>
      <c r="B41" s="66"/>
      <c r="C41" s="67"/>
      <c r="D41" s="22"/>
      <c r="E41" s="22"/>
      <c r="F41" s="22"/>
      <c r="G41" s="23"/>
      <c r="H41" s="23"/>
      <c r="I41" s="23"/>
      <c r="J41" s="15"/>
      <c r="K41" s="15"/>
      <c r="L41" s="15"/>
      <c r="M41" s="14"/>
      <c r="N41" s="14"/>
      <c r="O41" s="14"/>
      <c r="P41" s="14"/>
      <c r="Q41" s="14"/>
      <c r="R41" s="16"/>
      <c r="S41" s="13"/>
      <c r="T41" s="12"/>
      <c r="U41" s="10" t="str">
        <f t="shared" si="1"/>
        <v/>
      </c>
      <c r="V41" s="10" t="str">
        <f t="shared" si="2"/>
        <v/>
      </c>
      <c r="W41" s="10" t="str">
        <f t="shared" si="12"/>
        <v/>
      </c>
      <c r="X41" s="10" t="str">
        <f t="shared" si="0"/>
        <v/>
      </c>
      <c r="Y41" s="10" t="str">
        <f t="shared" si="3"/>
        <v/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8" t="str">
        <f t="shared" si="7"/>
        <v/>
      </c>
      <c r="AD41" s="18" t="str">
        <f t="shared" si="11"/>
        <v/>
      </c>
      <c r="AE41" s="18" t="str">
        <f t="shared" si="8"/>
        <v/>
      </c>
      <c r="AF41" s="18" t="str">
        <f t="shared" si="9"/>
        <v/>
      </c>
      <c r="AG41" s="18" t="str">
        <f t="shared" si="10"/>
        <v/>
      </c>
    </row>
    <row r="42" spans="1:33" ht="22.5" customHeight="1" x14ac:dyDescent="0.2">
      <c r="A42" s="98">
        <v>33</v>
      </c>
      <c r="B42" s="66"/>
      <c r="C42" s="67"/>
      <c r="D42" s="22"/>
      <c r="E42" s="22"/>
      <c r="F42" s="22"/>
      <c r="G42" s="23"/>
      <c r="H42" s="23"/>
      <c r="I42" s="23"/>
      <c r="J42" s="15"/>
      <c r="K42" s="15"/>
      <c r="L42" s="15"/>
      <c r="M42" s="14"/>
      <c r="N42" s="14"/>
      <c r="O42" s="14"/>
      <c r="P42" s="14"/>
      <c r="Q42" s="14"/>
      <c r="R42" s="16"/>
      <c r="S42" s="13"/>
      <c r="T42" s="12"/>
      <c r="U42" s="10" t="str">
        <f t="shared" si="1"/>
        <v/>
      </c>
      <c r="V42" s="10" t="str">
        <f t="shared" si="2"/>
        <v/>
      </c>
      <c r="W42" s="10" t="str">
        <f t="shared" si="12"/>
        <v/>
      </c>
      <c r="X42" s="10" t="str">
        <f t="shared" si="0"/>
        <v/>
      </c>
      <c r="Y42" s="10" t="str">
        <f t="shared" si="3"/>
        <v/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8" t="str">
        <f t="shared" si="7"/>
        <v/>
      </c>
      <c r="AD42" s="18" t="str">
        <f t="shared" si="11"/>
        <v/>
      </c>
      <c r="AE42" s="18" t="str">
        <f t="shared" si="8"/>
        <v/>
      </c>
      <c r="AF42" s="18" t="str">
        <f t="shared" si="9"/>
        <v/>
      </c>
      <c r="AG42" s="18" t="str">
        <f t="shared" si="10"/>
        <v/>
      </c>
    </row>
    <row r="43" spans="1:33" ht="22.5" customHeight="1" x14ac:dyDescent="0.2">
      <c r="A43" s="98">
        <v>34</v>
      </c>
      <c r="B43" s="66"/>
      <c r="C43" s="67"/>
      <c r="D43" s="22"/>
      <c r="E43" s="22"/>
      <c r="F43" s="22"/>
      <c r="G43" s="23"/>
      <c r="H43" s="23"/>
      <c r="I43" s="23"/>
      <c r="J43" s="15"/>
      <c r="K43" s="15"/>
      <c r="L43" s="15"/>
      <c r="M43" s="14"/>
      <c r="N43" s="14"/>
      <c r="O43" s="14"/>
      <c r="P43" s="14"/>
      <c r="Q43" s="14"/>
      <c r="R43" s="16"/>
      <c r="S43" s="13"/>
      <c r="T43" s="12"/>
      <c r="U43" s="10" t="str">
        <f t="shared" si="1"/>
        <v/>
      </c>
      <c r="V43" s="10" t="str">
        <f t="shared" si="2"/>
        <v/>
      </c>
      <c r="W43" s="10" t="str">
        <f t="shared" si="12"/>
        <v/>
      </c>
      <c r="X43" s="10" t="str">
        <f t="shared" si="0"/>
        <v/>
      </c>
      <c r="Y43" s="10" t="str">
        <f t="shared" si="3"/>
        <v/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8" t="str">
        <f t="shared" si="7"/>
        <v/>
      </c>
      <c r="AD43" s="18" t="str">
        <f t="shared" si="11"/>
        <v/>
      </c>
      <c r="AE43" s="18" t="str">
        <f t="shared" si="8"/>
        <v/>
      </c>
      <c r="AF43" s="18" t="str">
        <f t="shared" si="9"/>
        <v/>
      </c>
      <c r="AG43" s="18" t="str">
        <f t="shared" si="10"/>
        <v/>
      </c>
    </row>
    <row r="44" spans="1:33" ht="22.5" customHeight="1" x14ac:dyDescent="0.2">
      <c r="A44" s="98">
        <v>35</v>
      </c>
      <c r="B44" s="66"/>
      <c r="C44" s="67"/>
      <c r="D44" s="22"/>
      <c r="E44" s="22"/>
      <c r="F44" s="22"/>
      <c r="G44" s="23"/>
      <c r="H44" s="23"/>
      <c r="I44" s="23"/>
      <c r="J44" s="15"/>
      <c r="K44" s="15"/>
      <c r="L44" s="15"/>
      <c r="M44" s="14"/>
      <c r="N44" s="14"/>
      <c r="O44" s="14"/>
      <c r="P44" s="14"/>
      <c r="Q44" s="14"/>
      <c r="R44" s="16"/>
      <c r="S44" s="13"/>
      <c r="T44" s="12"/>
      <c r="U44" s="10" t="str">
        <f t="shared" si="1"/>
        <v/>
      </c>
      <c r="V44" s="10" t="str">
        <f t="shared" si="2"/>
        <v/>
      </c>
      <c r="W44" s="10" t="str">
        <f t="shared" si="12"/>
        <v/>
      </c>
      <c r="X44" s="10" t="str">
        <f t="shared" si="0"/>
        <v/>
      </c>
      <c r="Y44" s="10" t="str">
        <f t="shared" si="3"/>
        <v/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8" t="str">
        <f t="shared" si="7"/>
        <v/>
      </c>
      <c r="AD44" s="18" t="str">
        <f t="shared" si="11"/>
        <v/>
      </c>
      <c r="AE44" s="18" t="str">
        <f t="shared" si="8"/>
        <v/>
      </c>
      <c r="AF44" s="18" t="str">
        <f t="shared" si="9"/>
        <v/>
      </c>
      <c r="AG44" s="18" t="str">
        <f t="shared" si="10"/>
        <v/>
      </c>
    </row>
    <row r="45" spans="1:33" ht="22.5" customHeight="1" x14ac:dyDescent="0.2">
      <c r="A45" s="98">
        <v>36</v>
      </c>
      <c r="B45" s="66"/>
      <c r="C45" s="67"/>
      <c r="D45" s="22"/>
      <c r="E45" s="22"/>
      <c r="F45" s="22"/>
      <c r="G45" s="23"/>
      <c r="H45" s="23"/>
      <c r="I45" s="23"/>
      <c r="J45" s="15"/>
      <c r="K45" s="15"/>
      <c r="L45" s="15"/>
      <c r="M45" s="14"/>
      <c r="N45" s="14"/>
      <c r="O45" s="14"/>
      <c r="P45" s="14"/>
      <c r="Q45" s="14"/>
      <c r="R45" s="16"/>
      <c r="S45" s="13"/>
      <c r="T45" s="12"/>
      <c r="U45" s="10" t="str">
        <f t="shared" si="1"/>
        <v/>
      </c>
      <c r="V45" s="10" t="str">
        <f t="shared" si="2"/>
        <v/>
      </c>
      <c r="W45" s="10" t="str">
        <f t="shared" si="12"/>
        <v/>
      </c>
      <c r="X45" s="10" t="str">
        <f t="shared" si="0"/>
        <v/>
      </c>
      <c r="Y45" s="10" t="str">
        <f t="shared" si="3"/>
        <v/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8" t="str">
        <f t="shared" si="7"/>
        <v/>
      </c>
      <c r="AD45" s="18" t="str">
        <f t="shared" si="11"/>
        <v/>
      </c>
      <c r="AE45" s="18" t="str">
        <f t="shared" si="8"/>
        <v/>
      </c>
      <c r="AF45" s="18" t="str">
        <f t="shared" si="9"/>
        <v/>
      </c>
      <c r="AG45" s="18" t="str">
        <f t="shared" si="10"/>
        <v/>
      </c>
    </row>
    <row r="46" spans="1:33" ht="22.5" customHeight="1" x14ac:dyDescent="0.2">
      <c r="A46" s="98">
        <v>37</v>
      </c>
      <c r="B46" s="66"/>
      <c r="C46" s="67"/>
      <c r="D46" s="22"/>
      <c r="E46" s="22"/>
      <c r="F46" s="22"/>
      <c r="G46" s="23"/>
      <c r="H46" s="23"/>
      <c r="I46" s="23"/>
      <c r="J46" s="15"/>
      <c r="K46" s="15"/>
      <c r="L46" s="15"/>
      <c r="M46" s="14"/>
      <c r="N46" s="14"/>
      <c r="O46" s="14"/>
      <c r="P46" s="14"/>
      <c r="Q46" s="14"/>
      <c r="R46" s="16"/>
      <c r="S46" s="13"/>
      <c r="T46" s="12"/>
      <c r="U46" s="10" t="str">
        <f t="shared" si="1"/>
        <v/>
      </c>
      <c r="V46" s="10" t="str">
        <f t="shared" si="2"/>
        <v/>
      </c>
      <c r="W46" s="10" t="str">
        <f t="shared" si="12"/>
        <v/>
      </c>
      <c r="X46" s="10" t="str">
        <f t="shared" si="0"/>
        <v/>
      </c>
      <c r="Y46" s="10" t="str">
        <f t="shared" si="3"/>
        <v/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8" t="str">
        <f t="shared" si="7"/>
        <v/>
      </c>
      <c r="AD46" s="18" t="str">
        <f t="shared" si="11"/>
        <v/>
      </c>
      <c r="AE46" s="18" t="str">
        <f t="shared" si="8"/>
        <v/>
      </c>
      <c r="AF46" s="18" t="str">
        <f t="shared" si="9"/>
        <v/>
      </c>
      <c r="AG46" s="18" t="str">
        <f t="shared" si="10"/>
        <v/>
      </c>
    </row>
    <row r="47" spans="1:33" ht="22.5" customHeight="1" x14ac:dyDescent="0.2">
      <c r="A47" s="98">
        <v>38</v>
      </c>
      <c r="B47" s="66"/>
      <c r="C47" s="67"/>
      <c r="D47" s="22"/>
      <c r="E47" s="22"/>
      <c r="F47" s="22"/>
      <c r="G47" s="23"/>
      <c r="H47" s="23"/>
      <c r="I47" s="23"/>
      <c r="J47" s="15"/>
      <c r="K47" s="15"/>
      <c r="L47" s="15"/>
      <c r="M47" s="14"/>
      <c r="N47" s="14"/>
      <c r="O47" s="14"/>
      <c r="P47" s="14"/>
      <c r="Q47" s="14"/>
      <c r="R47" s="16"/>
      <c r="S47" s="13"/>
      <c r="T47" s="12"/>
      <c r="U47" s="10" t="str">
        <f t="shared" si="1"/>
        <v/>
      </c>
      <c r="V47" s="10" t="str">
        <f t="shared" si="2"/>
        <v/>
      </c>
      <c r="W47" s="10" t="str">
        <f t="shared" si="12"/>
        <v/>
      </c>
      <c r="X47" s="10" t="str">
        <f t="shared" si="0"/>
        <v/>
      </c>
      <c r="Y47" s="10" t="str">
        <f t="shared" si="3"/>
        <v/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8" t="str">
        <f t="shared" si="7"/>
        <v/>
      </c>
      <c r="AD47" s="18" t="str">
        <f t="shared" si="11"/>
        <v/>
      </c>
      <c r="AE47" s="18" t="str">
        <f t="shared" si="8"/>
        <v/>
      </c>
      <c r="AF47" s="18" t="str">
        <f t="shared" si="9"/>
        <v/>
      </c>
      <c r="AG47" s="18" t="str">
        <f t="shared" si="10"/>
        <v/>
      </c>
    </row>
    <row r="48" spans="1:33" ht="22.5" customHeight="1" x14ac:dyDescent="0.2">
      <c r="A48" s="98">
        <v>39</v>
      </c>
      <c r="B48" s="66"/>
      <c r="C48" s="67"/>
      <c r="D48" s="22"/>
      <c r="E48" s="22"/>
      <c r="F48" s="22"/>
      <c r="G48" s="23"/>
      <c r="H48" s="23"/>
      <c r="I48" s="23"/>
      <c r="J48" s="15"/>
      <c r="K48" s="15"/>
      <c r="L48" s="15"/>
      <c r="M48" s="14"/>
      <c r="N48" s="14"/>
      <c r="O48" s="14"/>
      <c r="P48" s="14"/>
      <c r="Q48" s="14"/>
      <c r="R48" s="16"/>
      <c r="S48" s="13"/>
      <c r="T48" s="12"/>
      <c r="U48" s="10" t="str">
        <f t="shared" si="1"/>
        <v/>
      </c>
      <c r="V48" s="10" t="str">
        <f t="shared" si="2"/>
        <v/>
      </c>
      <c r="W48" s="10" t="str">
        <f t="shared" si="12"/>
        <v/>
      </c>
      <c r="X48" s="10" t="str">
        <f t="shared" si="0"/>
        <v/>
      </c>
      <c r="Y48" s="10" t="str">
        <f t="shared" si="3"/>
        <v/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8" t="str">
        <f t="shared" si="7"/>
        <v/>
      </c>
      <c r="AD48" s="18" t="str">
        <f t="shared" si="11"/>
        <v/>
      </c>
      <c r="AE48" s="18" t="str">
        <f t="shared" si="8"/>
        <v/>
      </c>
      <c r="AF48" s="18" t="str">
        <f t="shared" si="9"/>
        <v/>
      </c>
      <c r="AG48" s="18" t="str">
        <f t="shared" si="10"/>
        <v/>
      </c>
    </row>
    <row r="49" spans="1:33" ht="22.5" customHeight="1" x14ac:dyDescent="0.2">
      <c r="A49" s="98">
        <v>40</v>
      </c>
      <c r="B49" s="66"/>
      <c r="C49" s="67"/>
      <c r="D49" s="22"/>
      <c r="E49" s="22"/>
      <c r="F49" s="22"/>
      <c r="G49" s="23"/>
      <c r="H49" s="23"/>
      <c r="I49" s="23"/>
      <c r="J49" s="15"/>
      <c r="K49" s="15"/>
      <c r="L49" s="15"/>
      <c r="M49" s="14"/>
      <c r="N49" s="14"/>
      <c r="O49" s="14"/>
      <c r="P49" s="14"/>
      <c r="Q49" s="14"/>
      <c r="R49" s="16"/>
      <c r="S49" s="13"/>
      <c r="T49" s="12"/>
      <c r="U49" s="10" t="str">
        <f t="shared" si="1"/>
        <v/>
      </c>
      <c r="V49" s="10" t="str">
        <f t="shared" si="2"/>
        <v/>
      </c>
      <c r="W49" s="10" t="str">
        <f t="shared" si="12"/>
        <v/>
      </c>
      <c r="X49" s="10" t="str">
        <f t="shared" si="0"/>
        <v/>
      </c>
      <c r="Y49" s="10" t="str">
        <f t="shared" si="3"/>
        <v/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8" t="str">
        <f t="shared" si="7"/>
        <v/>
      </c>
      <c r="AD49" s="18" t="str">
        <f t="shared" si="11"/>
        <v/>
      </c>
      <c r="AE49" s="18" t="str">
        <f t="shared" si="8"/>
        <v/>
      </c>
      <c r="AF49" s="18" t="str">
        <f t="shared" si="9"/>
        <v/>
      </c>
      <c r="AG49" s="18" t="str">
        <f t="shared" si="10"/>
        <v/>
      </c>
    </row>
    <row r="50" spans="1:33" ht="22.5" customHeight="1" x14ac:dyDescent="0.2">
      <c r="A50" s="98">
        <v>41</v>
      </c>
      <c r="B50" s="66"/>
      <c r="C50" s="67"/>
      <c r="D50" s="22"/>
      <c r="E50" s="22"/>
      <c r="F50" s="22"/>
      <c r="G50" s="23"/>
      <c r="H50" s="23"/>
      <c r="I50" s="23"/>
      <c r="J50" s="15"/>
      <c r="K50" s="15"/>
      <c r="L50" s="15"/>
      <c r="M50" s="14"/>
      <c r="N50" s="14"/>
      <c r="O50" s="14"/>
      <c r="P50" s="14"/>
      <c r="Q50" s="14"/>
      <c r="R50" s="16"/>
      <c r="S50" s="13"/>
      <c r="T50" s="12"/>
      <c r="U50" s="10" t="str">
        <f t="shared" si="1"/>
        <v/>
      </c>
      <c r="V50" s="10" t="str">
        <f t="shared" si="2"/>
        <v/>
      </c>
      <c r="W50" s="10" t="str">
        <f t="shared" si="12"/>
        <v/>
      </c>
      <c r="X50" s="10" t="str">
        <f t="shared" si="0"/>
        <v/>
      </c>
      <c r="Y50" s="10" t="str">
        <f t="shared" si="3"/>
        <v/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8" t="str">
        <f t="shared" si="7"/>
        <v/>
      </c>
      <c r="AD50" s="18" t="str">
        <f t="shared" si="11"/>
        <v/>
      </c>
      <c r="AE50" s="18" t="str">
        <f t="shared" si="8"/>
        <v/>
      </c>
      <c r="AF50" s="18" t="str">
        <f t="shared" si="9"/>
        <v/>
      </c>
      <c r="AG50" s="18" t="str">
        <f t="shared" si="10"/>
        <v/>
      </c>
    </row>
    <row r="51" spans="1:33" ht="22.5" customHeight="1" x14ac:dyDescent="0.2">
      <c r="A51" s="98">
        <v>42</v>
      </c>
      <c r="B51" s="66"/>
      <c r="C51" s="67"/>
      <c r="D51" s="22"/>
      <c r="E51" s="22"/>
      <c r="F51" s="22"/>
      <c r="G51" s="23"/>
      <c r="H51" s="23"/>
      <c r="I51" s="23"/>
      <c r="J51" s="15"/>
      <c r="K51" s="15"/>
      <c r="L51" s="15"/>
      <c r="M51" s="14"/>
      <c r="N51" s="14"/>
      <c r="O51" s="14"/>
      <c r="P51" s="14"/>
      <c r="Q51" s="14"/>
      <c r="R51" s="16"/>
      <c r="S51" s="13"/>
      <c r="T51" s="12"/>
      <c r="U51" s="10" t="str">
        <f t="shared" si="1"/>
        <v/>
      </c>
      <c r="V51" s="10" t="str">
        <f t="shared" si="2"/>
        <v/>
      </c>
      <c r="W51" s="10" t="str">
        <f t="shared" si="12"/>
        <v/>
      </c>
      <c r="X51" s="10" t="str">
        <f t="shared" si="0"/>
        <v/>
      </c>
      <c r="Y51" s="10" t="str">
        <f t="shared" si="3"/>
        <v/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8" t="str">
        <f t="shared" si="7"/>
        <v/>
      </c>
      <c r="AD51" s="18" t="str">
        <f t="shared" si="11"/>
        <v/>
      </c>
      <c r="AE51" s="18" t="str">
        <f t="shared" si="8"/>
        <v/>
      </c>
      <c r="AF51" s="18" t="str">
        <f t="shared" si="9"/>
        <v/>
      </c>
      <c r="AG51" s="18" t="str">
        <f t="shared" si="10"/>
        <v/>
      </c>
    </row>
    <row r="52" spans="1:33" ht="22.5" customHeight="1" x14ac:dyDescent="0.2">
      <c r="A52" s="98">
        <v>43</v>
      </c>
      <c r="B52" s="66"/>
      <c r="C52" s="67"/>
      <c r="D52" s="22"/>
      <c r="E52" s="22"/>
      <c r="F52" s="22"/>
      <c r="G52" s="23"/>
      <c r="H52" s="23"/>
      <c r="I52" s="23"/>
      <c r="J52" s="15"/>
      <c r="K52" s="15"/>
      <c r="L52" s="15"/>
      <c r="M52" s="14"/>
      <c r="N52" s="14"/>
      <c r="O52" s="14"/>
      <c r="P52" s="14"/>
      <c r="Q52" s="14"/>
      <c r="R52" s="16"/>
      <c r="S52" s="13"/>
      <c r="T52" s="12"/>
      <c r="U52" s="10" t="str">
        <f t="shared" si="1"/>
        <v/>
      </c>
      <c r="V52" s="10" t="str">
        <f t="shared" si="2"/>
        <v/>
      </c>
      <c r="W52" s="10" t="str">
        <f t="shared" si="12"/>
        <v/>
      </c>
      <c r="X52" s="10" t="str">
        <f t="shared" si="0"/>
        <v/>
      </c>
      <c r="Y52" s="10" t="str">
        <f t="shared" si="3"/>
        <v/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8" t="str">
        <f t="shared" si="7"/>
        <v/>
      </c>
      <c r="AD52" s="18" t="str">
        <f t="shared" si="11"/>
        <v/>
      </c>
      <c r="AE52" s="18" t="str">
        <f t="shared" si="8"/>
        <v/>
      </c>
      <c r="AF52" s="18" t="str">
        <f t="shared" si="9"/>
        <v/>
      </c>
      <c r="AG52" s="18" t="str">
        <f t="shared" si="10"/>
        <v/>
      </c>
    </row>
    <row r="53" spans="1:33" ht="22.5" customHeight="1" x14ac:dyDescent="0.2">
      <c r="A53" s="98">
        <v>44</v>
      </c>
      <c r="B53" s="66"/>
      <c r="C53" s="67"/>
      <c r="D53" s="22"/>
      <c r="E53" s="22"/>
      <c r="F53" s="22"/>
      <c r="G53" s="23"/>
      <c r="H53" s="23"/>
      <c r="I53" s="23"/>
      <c r="J53" s="15"/>
      <c r="K53" s="15"/>
      <c r="L53" s="15"/>
      <c r="M53" s="14"/>
      <c r="N53" s="14"/>
      <c r="O53" s="14"/>
      <c r="P53" s="14"/>
      <c r="Q53" s="14"/>
      <c r="R53" s="16"/>
      <c r="S53" s="13"/>
      <c r="T53" s="12"/>
      <c r="U53" s="10" t="str">
        <f t="shared" si="1"/>
        <v/>
      </c>
      <c r="V53" s="10" t="str">
        <f t="shared" si="2"/>
        <v/>
      </c>
      <c r="W53" s="10" t="str">
        <f t="shared" si="12"/>
        <v/>
      </c>
      <c r="X53" s="10" t="str">
        <f t="shared" si="0"/>
        <v/>
      </c>
      <c r="Y53" s="10" t="str">
        <f t="shared" si="3"/>
        <v/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8" t="str">
        <f t="shared" si="7"/>
        <v/>
      </c>
      <c r="AD53" s="18" t="str">
        <f t="shared" si="11"/>
        <v/>
      </c>
      <c r="AE53" s="18" t="str">
        <f t="shared" si="8"/>
        <v/>
      </c>
      <c r="AF53" s="18" t="str">
        <f t="shared" si="9"/>
        <v/>
      </c>
      <c r="AG53" s="18" t="str">
        <f t="shared" si="10"/>
        <v/>
      </c>
    </row>
    <row r="54" spans="1:33" ht="22.5" customHeight="1" x14ac:dyDescent="0.2">
      <c r="A54" s="98">
        <v>45</v>
      </c>
      <c r="B54" s="66"/>
      <c r="C54" s="67"/>
      <c r="D54" s="22"/>
      <c r="E54" s="22"/>
      <c r="F54" s="22"/>
      <c r="G54" s="23"/>
      <c r="H54" s="23"/>
      <c r="I54" s="23"/>
      <c r="J54" s="15"/>
      <c r="K54" s="15"/>
      <c r="L54" s="15"/>
      <c r="M54" s="14"/>
      <c r="N54" s="14"/>
      <c r="O54" s="14"/>
      <c r="P54" s="14"/>
      <c r="Q54" s="14"/>
      <c r="R54" s="16"/>
      <c r="S54" s="13"/>
      <c r="T54" s="12"/>
      <c r="U54" s="10" t="str">
        <f t="shared" si="1"/>
        <v/>
      </c>
      <c r="V54" s="10" t="str">
        <f t="shared" si="2"/>
        <v/>
      </c>
      <c r="W54" s="10" t="str">
        <f t="shared" si="12"/>
        <v/>
      </c>
      <c r="X54" s="10" t="str">
        <f t="shared" si="0"/>
        <v/>
      </c>
      <c r="Y54" s="10" t="str">
        <f t="shared" si="3"/>
        <v/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8" t="str">
        <f t="shared" si="7"/>
        <v/>
      </c>
      <c r="AD54" s="18" t="str">
        <f t="shared" si="11"/>
        <v/>
      </c>
      <c r="AE54" s="18" t="str">
        <f t="shared" si="8"/>
        <v/>
      </c>
      <c r="AF54" s="18" t="str">
        <f t="shared" si="9"/>
        <v/>
      </c>
      <c r="AG54" s="18" t="str">
        <f t="shared" si="10"/>
        <v/>
      </c>
    </row>
    <row r="55" spans="1:33" ht="22.5" customHeight="1" x14ac:dyDescent="0.2">
      <c r="A55" s="98">
        <v>46</v>
      </c>
      <c r="B55" s="66"/>
      <c r="C55" s="67"/>
      <c r="D55" s="22"/>
      <c r="E55" s="22"/>
      <c r="F55" s="22"/>
      <c r="G55" s="23"/>
      <c r="H55" s="23"/>
      <c r="I55" s="23"/>
      <c r="J55" s="15"/>
      <c r="K55" s="15"/>
      <c r="L55" s="15"/>
      <c r="M55" s="14"/>
      <c r="N55" s="14"/>
      <c r="O55" s="14"/>
      <c r="P55" s="14"/>
      <c r="Q55" s="14"/>
      <c r="R55" s="16"/>
      <c r="S55" s="13"/>
      <c r="T55" s="12"/>
      <c r="U55" s="10" t="str">
        <f t="shared" si="1"/>
        <v/>
      </c>
      <c r="V55" s="10" t="str">
        <f t="shared" si="2"/>
        <v/>
      </c>
      <c r="W55" s="10" t="str">
        <f t="shared" si="12"/>
        <v/>
      </c>
      <c r="X55" s="10" t="str">
        <f t="shared" si="0"/>
        <v/>
      </c>
      <c r="Y55" s="10" t="str">
        <f t="shared" si="3"/>
        <v/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8" t="str">
        <f t="shared" si="7"/>
        <v/>
      </c>
      <c r="AD55" s="18" t="str">
        <f t="shared" si="11"/>
        <v/>
      </c>
      <c r="AE55" s="18" t="str">
        <f t="shared" si="8"/>
        <v/>
      </c>
      <c r="AF55" s="18" t="str">
        <f t="shared" si="9"/>
        <v/>
      </c>
      <c r="AG55" s="18" t="str">
        <f t="shared" si="10"/>
        <v/>
      </c>
    </row>
    <row r="56" spans="1:33" ht="22.5" customHeight="1" x14ac:dyDescent="0.2">
      <c r="A56" s="98">
        <v>47</v>
      </c>
      <c r="B56" s="66"/>
      <c r="C56" s="67"/>
      <c r="D56" s="22"/>
      <c r="E56" s="22"/>
      <c r="F56" s="22"/>
      <c r="G56" s="23"/>
      <c r="H56" s="23"/>
      <c r="I56" s="23"/>
      <c r="J56" s="15"/>
      <c r="K56" s="15"/>
      <c r="L56" s="15"/>
      <c r="M56" s="14"/>
      <c r="N56" s="14"/>
      <c r="O56" s="14"/>
      <c r="P56" s="14"/>
      <c r="Q56" s="14"/>
      <c r="R56" s="16"/>
      <c r="S56" s="13"/>
      <c r="T56" s="12"/>
      <c r="U56" s="10" t="str">
        <f t="shared" si="1"/>
        <v/>
      </c>
      <c r="V56" s="10" t="str">
        <f t="shared" si="2"/>
        <v/>
      </c>
      <c r="W56" s="10" t="str">
        <f t="shared" si="12"/>
        <v/>
      </c>
      <c r="X56" s="10" t="str">
        <f t="shared" si="0"/>
        <v/>
      </c>
      <c r="Y56" s="10" t="str">
        <f t="shared" si="3"/>
        <v/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8" t="str">
        <f t="shared" si="7"/>
        <v/>
      </c>
      <c r="AD56" s="18" t="str">
        <f t="shared" si="11"/>
        <v/>
      </c>
      <c r="AE56" s="18" t="str">
        <f t="shared" si="8"/>
        <v/>
      </c>
      <c r="AF56" s="18" t="str">
        <f t="shared" si="9"/>
        <v/>
      </c>
      <c r="AG56" s="18" t="str">
        <f t="shared" si="10"/>
        <v/>
      </c>
    </row>
    <row r="57" spans="1:33" ht="22.5" customHeight="1" x14ac:dyDescent="0.2">
      <c r="A57" s="98">
        <v>48</v>
      </c>
      <c r="B57" s="66"/>
      <c r="C57" s="67"/>
      <c r="D57" s="22"/>
      <c r="E57" s="22"/>
      <c r="F57" s="22"/>
      <c r="G57" s="23"/>
      <c r="H57" s="23"/>
      <c r="I57" s="23"/>
      <c r="J57" s="15"/>
      <c r="K57" s="15"/>
      <c r="L57" s="15"/>
      <c r="M57" s="14"/>
      <c r="N57" s="14"/>
      <c r="O57" s="14"/>
      <c r="P57" s="14"/>
      <c r="Q57" s="14"/>
      <c r="R57" s="16"/>
      <c r="S57" s="13"/>
      <c r="T57" s="12"/>
      <c r="U57" s="10" t="str">
        <f t="shared" si="1"/>
        <v/>
      </c>
      <c r="V57" s="10" t="str">
        <f t="shared" si="2"/>
        <v/>
      </c>
      <c r="W57" s="10" t="str">
        <f t="shared" si="12"/>
        <v/>
      </c>
      <c r="X57" s="10" t="str">
        <f t="shared" si="0"/>
        <v/>
      </c>
      <c r="Y57" s="10" t="str">
        <f t="shared" si="3"/>
        <v/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8" t="str">
        <f t="shared" si="7"/>
        <v/>
      </c>
      <c r="AD57" s="18" t="str">
        <f t="shared" si="11"/>
        <v/>
      </c>
      <c r="AE57" s="18" t="str">
        <f t="shared" si="8"/>
        <v/>
      </c>
      <c r="AF57" s="18" t="str">
        <f t="shared" si="9"/>
        <v/>
      </c>
      <c r="AG57" s="18" t="str">
        <f t="shared" si="10"/>
        <v/>
      </c>
    </row>
    <row r="58" spans="1:33" ht="22.5" customHeight="1" x14ac:dyDescent="0.2">
      <c r="A58" s="98">
        <v>49</v>
      </c>
      <c r="B58" s="66"/>
      <c r="C58" s="67"/>
      <c r="D58" s="22"/>
      <c r="E58" s="22"/>
      <c r="F58" s="22"/>
      <c r="G58" s="23"/>
      <c r="H58" s="23"/>
      <c r="I58" s="23"/>
      <c r="J58" s="15"/>
      <c r="K58" s="15"/>
      <c r="L58" s="15"/>
      <c r="M58" s="14"/>
      <c r="N58" s="14"/>
      <c r="O58" s="14"/>
      <c r="P58" s="14"/>
      <c r="Q58" s="14"/>
      <c r="R58" s="16"/>
      <c r="S58" s="13"/>
      <c r="T58" s="12"/>
      <c r="U58" s="10" t="str">
        <f t="shared" si="1"/>
        <v/>
      </c>
      <c r="V58" s="10" t="str">
        <f t="shared" si="2"/>
        <v/>
      </c>
      <c r="W58" s="10" t="str">
        <f t="shared" si="12"/>
        <v/>
      </c>
      <c r="X58" s="10" t="str">
        <f t="shared" si="0"/>
        <v/>
      </c>
      <c r="Y58" s="10" t="str">
        <f t="shared" si="3"/>
        <v/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8" t="str">
        <f t="shared" si="7"/>
        <v/>
      </c>
      <c r="AD58" s="18" t="str">
        <f t="shared" si="11"/>
        <v/>
      </c>
      <c r="AE58" s="18" t="str">
        <f t="shared" si="8"/>
        <v/>
      </c>
      <c r="AF58" s="18" t="str">
        <f t="shared" si="9"/>
        <v/>
      </c>
      <c r="AG58" s="18" t="str">
        <f t="shared" si="10"/>
        <v/>
      </c>
    </row>
    <row r="59" spans="1:33" ht="22.5" customHeight="1" x14ac:dyDescent="0.2">
      <c r="A59" s="98">
        <v>50</v>
      </c>
      <c r="B59" s="66"/>
      <c r="C59" s="67"/>
      <c r="D59" s="22"/>
      <c r="E59" s="22"/>
      <c r="F59" s="22"/>
      <c r="G59" s="23"/>
      <c r="H59" s="23"/>
      <c r="I59" s="23"/>
      <c r="J59" s="15"/>
      <c r="K59" s="15"/>
      <c r="L59" s="15"/>
      <c r="M59" s="14"/>
      <c r="N59" s="14"/>
      <c r="O59" s="14"/>
      <c r="P59" s="14"/>
      <c r="Q59" s="14"/>
      <c r="R59" s="16"/>
      <c r="S59" s="13"/>
      <c r="T59" s="12"/>
      <c r="U59" s="10" t="str">
        <f t="shared" si="1"/>
        <v/>
      </c>
      <c r="V59" s="10" t="str">
        <f t="shared" si="2"/>
        <v/>
      </c>
      <c r="W59" s="10" t="str">
        <f t="shared" si="12"/>
        <v/>
      </c>
      <c r="X59" s="10" t="str">
        <f t="shared" si="0"/>
        <v/>
      </c>
      <c r="Y59" s="10" t="str">
        <f t="shared" si="3"/>
        <v/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8" t="str">
        <f t="shared" si="7"/>
        <v/>
      </c>
      <c r="AD59" s="18" t="str">
        <f t="shared" si="11"/>
        <v/>
      </c>
      <c r="AE59" s="18" t="str">
        <f t="shared" si="8"/>
        <v/>
      </c>
      <c r="AF59" s="18" t="str">
        <f t="shared" si="9"/>
        <v/>
      </c>
      <c r="AG59" s="18" t="str">
        <f t="shared" si="10"/>
        <v/>
      </c>
    </row>
    <row r="60" spans="1:33" ht="22.5" customHeight="1" x14ac:dyDescent="0.2">
      <c r="A60" s="98">
        <v>51</v>
      </c>
      <c r="B60" s="66"/>
      <c r="C60" s="67"/>
      <c r="D60" s="22"/>
      <c r="E60" s="22"/>
      <c r="F60" s="22"/>
      <c r="G60" s="23"/>
      <c r="H60" s="23"/>
      <c r="I60" s="23"/>
      <c r="J60" s="15"/>
      <c r="K60" s="15"/>
      <c r="L60" s="15"/>
      <c r="M60" s="14"/>
      <c r="N60" s="14"/>
      <c r="O60" s="14"/>
      <c r="P60" s="14"/>
      <c r="Q60" s="14"/>
      <c r="R60" s="16"/>
      <c r="S60" s="13"/>
      <c r="T60" s="12"/>
      <c r="U60" s="10" t="str">
        <f t="shared" si="1"/>
        <v/>
      </c>
      <c r="V60" s="10" t="str">
        <f t="shared" si="2"/>
        <v/>
      </c>
      <c r="W60" s="10" t="str">
        <f t="shared" si="12"/>
        <v/>
      </c>
      <c r="X60" s="10" t="str">
        <f t="shared" si="0"/>
        <v/>
      </c>
      <c r="Y60" s="10" t="str">
        <f t="shared" si="3"/>
        <v/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8" t="str">
        <f t="shared" si="7"/>
        <v/>
      </c>
      <c r="AD60" s="18" t="str">
        <f t="shared" si="11"/>
        <v/>
      </c>
      <c r="AE60" s="18" t="str">
        <f t="shared" si="8"/>
        <v/>
      </c>
      <c r="AF60" s="18" t="str">
        <f t="shared" si="9"/>
        <v/>
      </c>
      <c r="AG60" s="18" t="str">
        <f t="shared" si="10"/>
        <v/>
      </c>
    </row>
    <row r="61" spans="1:33" ht="22.5" customHeight="1" x14ac:dyDescent="0.2">
      <c r="A61" s="98">
        <v>52</v>
      </c>
      <c r="B61" s="66"/>
      <c r="C61" s="67"/>
      <c r="D61" s="22"/>
      <c r="E61" s="22"/>
      <c r="F61" s="22"/>
      <c r="G61" s="23"/>
      <c r="H61" s="23"/>
      <c r="I61" s="23"/>
      <c r="J61" s="15"/>
      <c r="K61" s="15"/>
      <c r="L61" s="15"/>
      <c r="M61" s="14"/>
      <c r="N61" s="14"/>
      <c r="O61" s="14"/>
      <c r="P61" s="14"/>
      <c r="Q61" s="14"/>
      <c r="R61" s="16"/>
      <c r="S61" s="13"/>
      <c r="T61" s="12"/>
      <c r="U61" s="10" t="str">
        <f t="shared" si="1"/>
        <v/>
      </c>
      <c r="V61" s="10" t="str">
        <f t="shared" si="2"/>
        <v/>
      </c>
      <c r="W61" s="10" t="str">
        <f t="shared" si="12"/>
        <v/>
      </c>
      <c r="X61" s="10" t="str">
        <f t="shared" si="0"/>
        <v/>
      </c>
      <c r="Y61" s="10" t="str">
        <f t="shared" si="3"/>
        <v/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8" t="str">
        <f t="shared" si="7"/>
        <v/>
      </c>
      <c r="AD61" s="18" t="str">
        <f t="shared" si="11"/>
        <v/>
      </c>
      <c r="AE61" s="18" t="str">
        <f t="shared" si="8"/>
        <v/>
      </c>
      <c r="AF61" s="18" t="str">
        <f t="shared" si="9"/>
        <v/>
      </c>
      <c r="AG61" s="18" t="str">
        <f t="shared" si="10"/>
        <v/>
      </c>
    </row>
    <row r="62" spans="1:33" ht="22.5" customHeight="1" x14ac:dyDescent="0.2">
      <c r="A62" s="98">
        <v>53</v>
      </c>
      <c r="B62" s="66"/>
      <c r="C62" s="67"/>
      <c r="D62" s="22"/>
      <c r="E62" s="22"/>
      <c r="F62" s="22"/>
      <c r="G62" s="23"/>
      <c r="H62" s="23"/>
      <c r="I62" s="23"/>
      <c r="J62" s="15"/>
      <c r="K62" s="15"/>
      <c r="L62" s="15"/>
      <c r="M62" s="14"/>
      <c r="N62" s="14"/>
      <c r="O62" s="14"/>
      <c r="P62" s="14"/>
      <c r="Q62" s="14"/>
      <c r="R62" s="16"/>
      <c r="S62" s="13"/>
      <c r="T62" s="12"/>
      <c r="U62" s="10" t="str">
        <f t="shared" si="1"/>
        <v/>
      </c>
      <c r="V62" s="10" t="str">
        <f t="shared" si="2"/>
        <v/>
      </c>
      <c r="W62" s="10" t="str">
        <f t="shared" si="12"/>
        <v/>
      </c>
      <c r="X62" s="10" t="str">
        <f t="shared" si="0"/>
        <v/>
      </c>
      <c r="Y62" s="10" t="str">
        <f t="shared" si="3"/>
        <v/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8" t="str">
        <f t="shared" si="7"/>
        <v/>
      </c>
      <c r="AD62" s="18" t="str">
        <f t="shared" si="11"/>
        <v/>
      </c>
      <c r="AE62" s="18" t="str">
        <f t="shared" si="8"/>
        <v/>
      </c>
      <c r="AF62" s="18" t="str">
        <f t="shared" si="9"/>
        <v/>
      </c>
      <c r="AG62" s="18" t="str">
        <f t="shared" si="10"/>
        <v/>
      </c>
    </row>
    <row r="63" spans="1:33" ht="22.5" customHeight="1" x14ac:dyDescent="0.2">
      <c r="A63" s="98">
        <v>54</v>
      </c>
      <c r="B63" s="66"/>
      <c r="C63" s="67"/>
      <c r="D63" s="22"/>
      <c r="E63" s="22"/>
      <c r="F63" s="22"/>
      <c r="G63" s="23"/>
      <c r="H63" s="23"/>
      <c r="I63" s="23"/>
      <c r="J63" s="15"/>
      <c r="K63" s="15"/>
      <c r="L63" s="15"/>
      <c r="M63" s="14"/>
      <c r="N63" s="14"/>
      <c r="O63" s="14"/>
      <c r="P63" s="14"/>
      <c r="Q63" s="14"/>
      <c r="R63" s="16"/>
      <c r="S63" s="13"/>
      <c r="T63" s="12"/>
      <c r="U63" s="10" t="str">
        <f t="shared" si="1"/>
        <v/>
      </c>
      <c r="V63" s="10" t="str">
        <f t="shared" si="2"/>
        <v/>
      </c>
      <c r="W63" s="10" t="str">
        <f t="shared" si="12"/>
        <v/>
      </c>
      <c r="X63" s="10" t="str">
        <f t="shared" si="0"/>
        <v/>
      </c>
      <c r="Y63" s="10" t="str">
        <f t="shared" si="3"/>
        <v/>
      </c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8" t="str">
        <f t="shared" si="7"/>
        <v/>
      </c>
      <c r="AD63" s="18" t="str">
        <f t="shared" si="11"/>
        <v/>
      </c>
      <c r="AE63" s="18" t="str">
        <f t="shared" si="8"/>
        <v/>
      </c>
      <c r="AF63" s="18" t="str">
        <f t="shared" si="9"/>
        <v/>
      </c>
      <c r="AG63" s="18" t="str">
        <f t="shared" si="10"/>
        <v/>
      </c>
    </row>
    <row r="64" spans="1:33" ht="22.5" customHeight="1" x14ac:dyDescent="0.2">
      <c r="A64" s="98">
        <v>55</v>
      </c>
      <c r="B64" s="66"/>
      <c r="C64" s="67"/>
      <c r="D64" s="22"/>
      <c r="E64" s="22"/>
      <c r="F64" s="22"/>
      <c r="G64" s="23"/>
      <c r="H64" s="23"/>
      <c r="I64" s="23"/>
      <c r="J64" s="15"/>
      <c r="K64" s="15"/>
      <c r="L64" s="15"/>
      <c r="M64" s="14"/>
      <c r="N64" s="14"/>
      <c r="O64" s="14"/>
      <c r="P64" s="14"/>
      <c r="Q64" s="14"/>
      <c r="R64" s="16"/>
      <c r="S64" s="13"/>
      <c r="T64" s="12"/>
      <c r="U64" s="10" t="str">
        <f t="shared" si="1"/>
        <v/>
      </c>
      <c r="V64" s="10" t="str">
        <f t="shared" si="2"/>
        <v/>
      </c>
      <c r="W64" s="10" t="str">
        <f t="shared" si="12"/>
        <v/>
      </c>
      <c r="X64" s="10" t="str">
        <f t="shared" si="0"/>
        <v/>
      </c>
      <c r="Y64" s="10" t="str">
        <f t="shared" si="3"/>
        <v/>
      </c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8" t="str">
        <f t="shared" si="7"/>
        <v/>
      </c>
      <c r="AD64" s="18" t="str">
        <f t="shared" si="11"/>
        <v/>
      </c>
      <c r="AE64" s="18" t="str">
        <f t="shared" si="8"/>
        <v/>
      </c>
      <c r="AF64" s="18" t="str">
        <f t="shared" si="9"/>
        <v/>
      </c>
      <c r="AG64" s="18" t="str">
        <f t="shared" si="10"/>
        <v/>
      </c>
    </row>
    <row r="65" spans="1:33" ht="22.5" customHeight="1" x14ac:dyDescent="0.2">
      <c r="A65" s="98">
        <v>56</v>
      </c>
      <c r="B65" s="66"/>
      <c r="C65" s="67"/>
      <c r="D65" s="22"/>
      <c r="E65" s="22"/>
      <c r="F65" s="22"/>
      <c r="G65" s="23"/>
      <c r="H65" s="23"/>
      <c r="I65" s="23"/>
      <c r="J65" s="15"/>
      <c r="K65" s="15"/>
      <c r="L65" s="15"/>
      <c r="M65" s="14"/>
      <c r="N65" s="14"/>
      <c r="O65" s="14"/>
      <c r="P65" s="14"/>
      <c r="Q65" s="14"/>
      <c r="R65" s="16"/>
      <c r="S65" s="13"/>
      <c r="T65" s="12"/>
      <c r="U65" s="10" t="str">
        <f t="shared" si="1"/>
        <v/>
      </c>
      <c r="V65" s="10" t="str">
        <f t="shared" si="2"/>
        <v/>
      </c>
      <c r="W65" s="10" t="str">
        <f t="shared" si="12"/>
        <v/>
      </c>
      <c r="X65" s="10" t="str">
        <f t="shared" si="0"/>
        <v/>
      </c>
      <c r="Y65" s="10" t="str">
        <f t="shared" si="3"/>
        <v/>
      </c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8" t="str">
        <f t="shared" si="7"/>
        <v/>
      </c>
      <c r="AD65" s="18" t="str">
        <f t="shared" si="11"/>
        <v/>
      </c>
      <c r="AE65" s="18" t="str">
        <f t="shared" si="8"/>
        <v/>
      </c>
      <c r="AF65" s="18" t="str">
        <f t="shared" si="9"/>
        <v/>
      </c>
      <c r="AG65" s="18" t="str">
        <f t="shared" si="10"/>
        <v/>
      </c>
    </row>
    <row r="66" spans="1:33" ht="22.5" customHeight="1" x14ac:dyDescent="0.2">
      <c r="A66" s="98">
        <v>57</v>
      </c>
      <c r="B66" s="66"/>
      <c r="C66" s="67"/>
      <c r="D66" s="22"/>
      <c r="E66" s="22"/>
      <c r="F66" s="22"/>
      <c r="G66" s="23"/>
      <c r="H66" s="23"/>
      <c r="I66" s="23"/>
      <c r="J66" s="15"/>
      <c r="K66" s="15"/>
      <c r="L66" s="15"/>
      <c r="M66" s="14"/>
      <c r="N66" s="14"/>
      <c r="O66" s="14"/>
      <c r="P66" s="14"/>
      <c r="Q66" s="14"/>
      <c r="R66" s="16"/>
      <c r="S66" s="13"/>
      <c r="T66" s="12"/>
      <c r="U66" s="10" t="str">
        <f t="shared" si="1"/>
        <v/>
      </c>
      <c r="V66" s="10" t="str">
        <f t="shared" si="2"/>
        <v/>
      </c>
      <c r="W66" s="10" t="str">
        <f t="shared" si="12"/>
        <v/>
      </c>
      <c r="X66" s="10" t="str">
        <f t="shared" si="0"/>
        <v/>
      </c>
      <c r="Y66" s="10" t="str">
        <f t="shared" si="3"/>
        <v/>
      </c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8" t="str">
        <f t="shared" si="7"/>
        <v/>
      </c>
      <c r="AD66" s="18" t="str">
        <f t="shared" si="11"/>
        <v/>
      </c>
      <c r="AE66" s="18" t="str">
        <f t="shared" si="8"/>
        <v/>
      </c>
      <c r="AF66" s="18" t="str">
        <f t="shared" si="9"/>
        <v/>
      </c>
      <c r="AG66" s="18" t="str">
        <f t="shared" si="10"/>
        <v/>
      </c>
    </row>
    <row r="67" spans="1:33" ht="22.5" customHeight="1" x14ac:dyDescent="0.2">
      <c r="A67" s="98">
        <v>58</v>
      </c>
      <c r="B67" s="66"/>
      <c r="C67" s="67"/>
      <c r="D67" s="22"/>
      <c r="E67" s="22"/>
      <c r="F67" s="22"/>
      <c r="G67" s="23"/>
      <c r="H67" s="23"/>
      <c r="I67" s="23"/>
      <c r="J67" s="15"/>
      <c r="K67" s="15"/>
      <c r="L67" s="15"/>
      <c r="M67" s="14"/>
      <c r="N67" s="14"/>
      <c r="O67" s="14"/>
      <c r="P67" s="14"/>
      <c r="Q67" s="14"/>
      <c r="R67" s="16"/>
      <c r="S67" s="13"/>
      <c r="T67" s="12"/>
      <c r="U67" s="10" t="str">
        <f t="shared" si="1"/>
        <v/>
      </c>
      <c r="V67" s="10" t="str">
        <f t="shared" si="2"/>
        <v/>
      </c>
      <c r="W67" s="10" t="str">
        <f t="shared" si="12"/>
        <v/>
      </c>
      <c r="X67" s="10" t="str">
        <f t="shared" si="0"/>
        <v/>
      </c>
      <c r="Y67" s="10" t="str">
        <f t="shared" si="3"/>
        <v/>
      </c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8" t="str">
        <f t="shared" si="7"/>
        <v/>
      </c>
      <c r="AD67" s="18" t="str">
        <f t="shared" si="11"/>
        <v/>
      </c>
      <c r="AE67" s="18" t="str">
        <f t="shared" si="8"/>
        <v/>
      </c>
      <c r="AF67" s="18" t="str">
        <f t="shared" si="9"/>
        <v/>
      </c>
      <c r="AG67" s="18" t="str">
        <f t="shared" si="10"/>
        <v/>
      </c>
    </row>
    <row r="68" spans="1:33" ht="22.5" customHeight="1" x14ac:dyDescent="0.2">
      <c r="A68" s="98">
        <v>59</v>
      </c>
      <c r="B68" s="66"/>
      <c r="C68" s="67"/>
      <c r="D68" s="22"/>
      <c r="E68" s="22"/>
      <c r="F68" s="22"/>
      <c r="G68" s="23"/>
      <c r="H68" s="23"/>
      <c r="I68" s="23"/>
      <c r="J68" s="15"/>
      <c r="K68" s="15"/>
      <c r="L68" s="15"/>
      <c r="M68" s="14"/>
      <c r="N68" s="14"/>
      <c r="O68" s="14"/>
      <c r="P68" s="14"/>
      <c r="Q68" s="14"/>
      <c r="R68" s="16"/>
      <c r="S68" s="13"/>
      <c r="T68" s="12"/>
      <c r="U68" s="10" t="str">
        <f t="shared" si="1"/>
        <v/>
      </c>
      <c r="V68" s="10" t="str">
        <f t="shared" si="2"/>
        <v/>
      </c>
      <c r="W68" s="10" t="str">
        <f t="shared" si="12"/>
        <v/>
      </c>
      <c r="X68" s="10" t="str">
        <f t="shared" si="0"/>
        <v/>
      </c>
      <c r="Y68" s="10" t="str">
        <f t="shared" si="3"/>
        <v/>
      </c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8" t="str">
        <f t="shared" si="7"/>
        <v/>
      </c>
      <c r="AD68" s="18" t="str">
        <f t="shared" si="11"/>
        <v/>
      </c>
      <c r="AE68" s="18" t="str">
        <f t="shared" si="8"/>
        <v/>
      </c>
      <c r="AF68" s="18" t="str">
        <f t="shared" si="9"/>
        <v/>
      </c>
      <c r="AG68" s="18" t="str">
        <f t="shared" si="10"/>
        <v/>
      </c>
    </row>
    <row r="69" spans="1:33" ht="22.5" customHeight="1" x14ac:dyDescent="0.2">
      <c r="A69" s="98">
        <v>60</v>
      </c>
      <c r="B69" s="66"/>
      <c r="C69" s="67"/>
      <c r="D69" s="22"/>
      <c r="E69" s="22"/>
      <c r="F69" s="22"/>
      <c r="G69" s="23"/>
      <c r="H69" s="23"/>
      <c r="I69" s="23"/>
      <c r="J69" s="15"/>
      <c r="K69" s="15"/>
      <c r="L69" s="15"/>
      <c r="M69" s="14"/>
      <c r="N69" s="14"/>
      <c r="O69" s="14"/>
      <c r="P69" s="14"/>
      <c r="Q69" s="14"/>
      <c r="R69" s="16"/>
      <c r="S69" s="13"/>
      <c r="T69" s="12"/>
      <c r="U69" s="10" t="str">
        <f t="shared" si="1"/>
        <v/>
      </c>
      <c r="V69" s="10" t="str">
        <f t="shared" si="2"/>
        <v/>
      </c>
      <c r="W69" s="10" t="str">
        <f t="shared" si="12"/>
        <v/>
      </c>
      <c r="X69" s="10" t="str">
        <f t="shared" si="0"/>
        <v/>
      </c>
      <c r="Y69" s="10" t="str">
        <f t="shared" si="3"/>
        <v/>
      </c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8" t="str">
        <f t="shared" si="7"/>
        <v/>
      </c>
      <c r="AD69" s="18" t="str">
        <f t="shared" si="11"/>
        <v/>
      </c>
      <c r="AE69" s="18" t="str">
        <f t="shared" si="8"/>
        <v/>
      </c>
      <c r="AF69" s="18" t="str">
        <f t="shared" si="9"/>
        <v/>
      </c>
      <c r="AG69" s="18" t="str">
        <f t="shared" si="10"/>
        <v/>
      </c>
    </row>
    <row r="70" spans="1:33" ht="22.5" customHeight="1" x14ac:dyDescent="0.2">
      <c r="A70" s="98">
        <v>61</v>
      </c>
      <c r="B70" s="66"/>
      <c r="C70" s="67"/>
      <c r="D70" s="22"/>
      <c r="E70" s="22"/>
      <c r="F70" s="22"/>
      <c r="G70" s="23"/>
      <c r="H70" s="23"/>
      <c r="I70" s="23"/>
      <c r="J70" s="15"/>
      <c r="K70" s="15"/>
      <c r="L70" s="15"/>
      <c r="M70" s="14"/>
      <c r="N70" s="14"/>
      <c r="O70" s="14"/>
      <c r="P70" s="14"/>
      <c r="Q70" s="14"/>
      <c r="R70" s="16"/>
      <c r="S70" s="13"/>
      <c r="T70" s="12"/>
      <c r="U70" s="10" t="str">
        <f t="shared" si="1"/>
        <v/>
      </c>
      <c r="V70" s="10" t="str">
        <f t="shared" si="2"/>
        <v/>
      </c>
      <c r="W70" s="10" t="str">
        <f t="shared" si="12"/>
        <v/>
      </c>
      <c r="X70" s="10" t="str">
        <f t="shared" si="0"/>
        <v/>
      </c>
      <c r="Y70" s="10" t="str">
        <f t="shared" si="3"/>
        <v/>
      </c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8" t="str">
        <f t="shared" si="7"/>
        <v/>
      </c>
      <c r="AD70" s="18" t="str">
        <f t="shared" si="11"/>
        <v/>
      </c>
      <c r="AE70" s="18" t="str">
        <f t="shared" si="8"/>
        <v/>
      </c>
      <c r="AF70" s="18" t="str">
        <f t="shared" si="9"/>
        <v/>
      </c>
      <c r="AG70" s="18" t="str">
        <f t="shared" si="10"/>
        <v/>
      </c>
    </row>
    <row r="71" spans="1:33" ht="22.5" customHeight="1" x14ac:dyDescent="0.2">
      <c r="A71" s="98">
        <v>62</v>
      </c>
      <c r="B71" s="66"/>
      <c r="C71" s="67"/>
      <c r="D71" s="22"/>
      <c r="E71" s="22"/>
      <c r="F71" s="22"/>
      <c r="G71" s="23"/>
      <c r="H71" s="23"/>
      <c r="I71" s="23"/>
      <c r="J71" s="15"/>
      <c r="K71" s="15"/>
      <c r="L71" s="15"/>
      <c r="M71" s="14"/>
      <c r="N71" s="14"/>
      <c r="O71" s="14"/>
      <c r="P71" s="14"/>
      <c r="Q71" s="14"/>
      <c r="R71" s="16"/>
      <c r="S71" s="13"/>
      <c r="T71" s="12"/>
      <c r="U71" s="10" t="str">
        <f t="shared" si="1"/>
        <v/>
      </c>
      <c r="V71" s="10" t="str">
        <f t="shared" si="2"/>
        <v/>
      </c>
      <c r="W71" s="10" t="str">
        <f t="shared" si="12"/>
        <v/>
      </c>
      <c r="X71" s="10" t="str">
        <f t="shared" si="0"/>
        <v/>
      </c>
      <c r="Y71" s="10" t="str">
        <f t="shared" si="3"/>
        <v/>
      </c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8" t="str">
        <f t="shared" si="7"/>
        <v/>
      </c>
      <c r="AD71" s="18" t="str">
        <f t="shared" si="11"/>
        <v/>
      </c>
      <c r="AE71" s="18" t="str">
        <f t="shared" si="8"/>
        <v/>
      </c>
      <c r="AF71" s="18" t="str">
        <f t="shared" si="9"/>
        <v/>
      </c>
      <c r="AG71" s="18" t="str">
        <f t="shared" si="10"/>
        <v/>
      </c>
    </row>
    <row r="72" spans="1:33" ht="22.5" customHeight="1" x14ac:dyDescent="0.2">
      <c r="A72" s="98">
        <v>63</v>
      </c>
      <c r="B72" s="66"/>
      <c r="C72" s="67"/>
      <c r="D72" s="22"/>
      <c r="E72" s="22"/>
      <c r="F72" s="22"/>
      <c r="G72" s="23"/>
      <c r="H72" s="23"/>
      <c r="I72" s="23"/>
      <c r="J72" s="15"/>
      <c r="K72" s="15"/>
      <c r="L72" s="15"/>
      <c r="M72" s="14"/>
      <c r="N72" s="14"/>
      <c r="O72" s="14"/>
      <c r="P72" s="14"/>
      <c r="Q72" s="14"/>
      <c r="R72" s="16"/>
      <c r="S72" s="13"/>
      <c r="T72" s="12"/>
      <c r="U72" s="10" t="str">
        <f t="shared" si="1"/>
        <v/>
      </c>
      <c r="V72" s="10" t="str">
        <f t="shared" si="2"/>
        <v/>
      </c>
      <c r="W72" s="10" t="str">
        <f t="shared" si="12"/>
        <v/>
      </c>
      <c r="X72" s="10" t="str">
        <f t="shared" si="0"/>
        <v/>
      </c>
      <c r="Y72" s="10" t="str">
        <f t="shared" si="3"/>
        <v/>
      </c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8" t="str">
        <f t="shared" si="7"/>
        <v/>
      </c>
      <c r="AD72" s="18" t="str">
        <f t="shared" si="11"/>
        <v/>
      </c>
      <c r="AE72" s="18" t="str">
        <f t="shared" si="8"/>
        <v/>
      </c>
      <c r="AF72" s="18" t="str">
        <f t="shared" si="9"/>
        <v/>
      </c>
      <c r="AG72" s="18" t="str">
        <f t="shared" si="10"/>
        <v/>
      </c>
    </row>
    <row r="73" spans="1:33" ht="22.5" customHeight="1" x14ac:dyDescent="0.2">
      <c r="A73" s="98">
        <v>64</v>
      </c>
      <c r="B73" s="66"/>
      <c r="C73" s="67"/>
      <c r="D73" s="22"/>
      <c r="E73" s="22"/>
      <c r="F73" s="22"/>
      <c r="G73" s="23"/>
      <c r="H73" s="23"/>
      <c r="I73" s="23"/>
      <c r="J73" s="15"/>
      <c r="K73" s="15"/>
      <c r="L73" s="15"/>
      <c r="M73" s="14"/>
      <c r="N73" s="14"/>
      <c r="O73" s="14"/>
      <c r="P73" s="14"/>
      <c r="Q73" s="14"/>
      <c r="R73" s="16"/>
      <c r="S73" s="13"/>
      <c r="T73" s="12"/>
      <c r="U73" s="10" t="str">
        <f t="shared" si="1"/>
        <v/>
      </c>
      <c r="V73" s="10" t="str">
        <f t="shared" si="2"/>
        <v/>
      </c>
      <c r="W73" s="10" t="str">
        <f t="shared" si="12"/>
        <v/>
      </c>
      <c r="X73" s="10" t="str">
        <f t="shared" si="0"/>
        <v/>
      </c>
      <c r="Y73" s="10" t="str">
        <f t="shared" si="3"/>
        <v/>
      </c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8" t="str">
        <f t="shared" si="7"/>
        <v/>
      </c>
      <c r="AD73" s="18" t="str">
        <f t="shared" si="11"/>
        <v/>
      </c>
      <c r="AE73" s="18" t="str">
        <f t="shared" si="8"/>
        <v/>
      </c>
      <c r="AF73" s="18" t="str">
        <f t="shared" si="9"/>
        <v/>
      </c>
      <c r="AG73" s="18" t="str">
        <f t="shared" si="10"/>
        <v/>
      </c>
    </row>
    <row r="74" spans="1:33" ht="22.5" customHeight="1" x14ac:dyDescent="0.2">
      <c r="A74" s="98">
        <v>65</v>
      </c>
      <c r="B74" s="66"/>
      <c r="C74" s="67"/>
      <c r="D74" s="22"/>
      <c r="E74" s="22"/>
      <c r="F74" s="22"/>
      <c r="G74" s="23"/>
      <c r="H74" s="23"/>
      <c r="I74" s="23"/>
      <c r="J74" s="15"/>
      <c r="K74" s="15"/>
      <c r="L74" s="15"/>
      <c r="M74" s="14"/>
      <c r="N74" s="14"/>
      <c r="O74" s="14"/>
      <c r="P74" s="14"/>
      <c r="Q74" s="14"/>
      <c r="R74" s="16"/>
      <c r="S74" s="13"/>
      <c r="T74" s="12"/>
      <c r="U74" s="10" t="str">
        <f t="shared" si="1"/>
        <v/>
      </c>
      <c r="V74" s="10" t="str">
        <f t="shared" si="2"/>
        <v/>
      </c>
      <c r="W74" s="10" t="str">
        <f t="shared" si="12"/>
        <v/>
      </c>
      <c r="X74" s="10" t="str">
        <f t="shared" ref="X74:X137" si="13">IF(VLOOKUP(ROW()-9,A:S,18,0) = "","", IF(ISNUMBER(VLOOKUP(ROW()-9,A:S,18,0))=TRUE,"","Amount must be a numeric value. "))</f>
        <v/>
      </c>
      <c r="Y74" s="10" t="str">
        <f t="shared" si="3"/>
        <v/>
      </c>
      <c r="Z74" s="10" t="str">
        <f t="shared" si="4"/>
        <v/>
      </c>
      <c r="AA74" s="10" t="str">
        <f t="shared" si="5"/>
        <v/>
      </c>
      <c r="AB74" s="10" t="str">
        <f t="shared" si="6"/>
        <v/>
      </c>
      <c r="AC74" s="18" t="str">
        <f t="shared" si="7"/>
        <v/>
      </c>
      <c r="AD74" s="18" t="str">
        <f t="shared" si="11"/>
        <v/>
      </c>
      <c r="AE74" s="18" t="str">
        <f t="shared" si="8"/>
        <v/>
      </c>
      <c r="AF74" s="18" t="str">
        <f t="shared" si="9"/>
        <v/>
      </c>
      <c r="AG74" s="18" t="str">
        <f t="shared" si="10"/>
        <v/>
      </c>
    </row>
    <row r="75" spans="1:33" ht="22.5" customHeight="1" x14ac:dyDescent="0.2">
      <c r="A75" s="98">
        <v>66</v>
      </c>
      <c r="B75" s="66"/>
      <c r="C75" s="67"/>
      <c r="D75" s="22"/>
      <c r="E75" s="22"/>
      <c r="F75" s="22"/>
      <c r="G75" s="23"/>
      <c r="H75" s="23"/>
      <c r="I75" s="23"/>
      <c r="J75" s="15"/>
      <c r="K75" s="15"/>
      <c r="L75" s="15"/>
      <c r="M75" s="14"/>
      <c r="N75" s="14"/>
      <c r="O75" s="14"/>
      <c r="P75" s="14"/>
      <c r="Q75" s="14"/>
      <c r="R75" s="16"/>
      <c r="S75" s="13"/>
      <c r="T75" s="12"/>
      <c r="U75" s="10" t="str">
        <f t="shared" ref="U75:U138" si="14" xml:space="preserve">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</f>
        <v/>
      </c>
      <c r="V75" s="10" t="str">
        <f t="shared" ref="V75:V138" si="15">IF(OR(VLOOKUP(ROW()-9,A:S,18,0)&lt;0,VLOOKUP(ROW()-9,A:S,3,0)&lt;0),"Amount and encumbrances must be a positive value. ","")</f>
        <v/>
      </c>
      <c r="W75" s="10" t="str">
        <f t="shared" si="12"/>
        <v/>
      </c>
      <c r="X75" s="10" t="str">
        <f t="shared" si="13"/>
        <v/>
      </c>
      <c r="Y75" s="10" t="str">
        <f t="shared" ref="Y75:Y138" si="16">IF(VLOOKUP(ROW()-9,A:S,3,0) = "","", IF(ISNUMBER(VLOOKUP(ROW()-9,A:S,3,0))=TRUE,"","Encumbrances must be a numeric value. "))</f>
        <v/>
      </c>
      <c r="Z75" s="10" t="str">
        <f t="shared" ref="Z75:Z138" si="17">IF(VLOOKUP(ROW()-9,A:S,18,0)&gt;=VLOOKUP(ROW()-9,A:S,3,0),"","Encumbrance amount must be equal to or less than the accrual amount. ")</f>
        <v/>
      </c>
      <c r="AA75" s="10" t="str">
        <f t="shared" ref="AA75:AA138" si="18">IF(OR(AND(VLOOKUP(ROW()-9,A:S,18,0)&gt;0,VLOOKUP(ROW()-9,A:S,19,0)=""),AND(VLOOKUP(ROW()-9,A:S,3,0)&gt;0,VLOOKUP(ROW()-9,A:S,4,0)="")),"For every amount or encumbrance, the D/C column must have a D or C. ", "")</f>
        <v/>
      </c>
      <c r="AB75" s="10" t="str">
        <f t="shared" ref="AB75:AB138" si="19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75" s="18" t="str">
        <f t="shared" ref="AC75:AC138" si="20">IF(OR(VLOOKUP(ROW()-9,A:S,8,0)&lt;&gt;"97",VLOOKUP(ROW()-9,A:S,18,0)=""),"",IF(VLOOKUP(ROW()-9,A:S,15,0)&lt;&gt;"3","Cat 97 must have a block flag 3. ", IF(VLOOKUP(ROW()-9,A:S,19,0)&lt;&gt;"C","Cat 97 amount must be a credit. ","")))</f>
        <v/>
      </c>
      <c r="AD75" s="18" t="str">
        <f t="shared" si="11"/>
        <v/>
      </c>
      <c r="AE75" s="18" t="str">
        <f t="shared" ref="AE75:AE138" si="21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75" s="18" t="str">
        <f t="shared" ref="AF75:AF138" si="22">IF(VLOOKUP(ROW()-9,A:S,13,0) &lt;&gt;"R","",IF(VLOOKUP(ROW()-9,A:S,17,0) ="","R type must have a Revenue/Object code. ",""))</f>
        <v/>
      </c>
      <c r="AG75" s="18" t="str">
        <f t="shared" ref="AG75:AG138" si="23">IF(VLOOKUP(ROW()-9,A:S,18,0)="","",IF(VLOOKUP(ROW()-9,A:S,13,0)="","Account type is required. ",""))</f>
        <v/>
      </c>
    </row>
    <row r="76" spans="1:33" ht="22.5" customHeight="1" x14ac:dyDescent="0.2">
      <c r="A76" s="98">
        <v>67</v>
      </c>
      <c r="B76" s="66"/>
      <c r="C76" s="67"/>
      <c r="D76" s="22"/>
      <c r="E76" s="22"/>
      <c r="F76" s="22"/>
      <c r="G76" s="23"/>
      <c r="H76" s="23"/>
      <c r="I76" s="23"/>
      <c r="J76" s="15"/>
      <c r="K76" s="15"/>
      <c r="L76" s="15"/>
      <c r="M76" s="14"/>
      <c r="N76" s="14"/>
      <c r="O76" s="14"/>
      <c r="P76" s="14"/>
      <c r="Q76" s="14"/>
      <c r="R76" s="16"/>
      <c r="S76" s="13"/>
      <c r="T76" s="12"/>
      <c r="U76" s="10" t="str">
        <f t="shared" si="14"/>
        <v/>
      </c>
      <c r="V76" s="10" t="str">
        <f t="shared" si="15"/>
        <v/>
      </c>
      <c r="W76" s="10" t="str">
        <f t="shared" si="12"/>
        <v/>
      </c>
      <c r="X76" s="10" t="str">
        <f t="shared" si="13"/>
        <v/>
      </c>
      <c r="Y76" s="10" t="str">
        <f t="shared" si="16"/>
        <v/>
      </c>
      <c r="Z76" s="10" t="str">
        <f t="shared" si="17"/>
        <v/>
      </c>
      <c r="AA76" s="10" t="str">
        <f t="shared" si="18"/>
        <v/>
      </c>
      <c r="AB76" s="10" t="str">
        <f t="shared" si="19"/>
        <v/>
      </c>
      <c r="AC76" s="18" t="str">
        <f t="shared" si="20"/>
        <v/>
      </c>
      <c r="AD76" s="18" t="str">
        <f t="shared" si="11"/>
        <v/>
      </c>
      <c r="AE76" s="18" t="str">
        <f t="shared" si="21"/>
        <v/>
      </c>
      <c r="AF76" s="18" t="str">
        <f t="shared" si="22"/>
        <v/>
      </c>
      <c r="AG76" s="18" t="str">
        <f t="shared" si="23"/>
        <v/>
      </c>
    </row>
    <row r="77" spans="1:33" ht="22.5" customHeight="1" x14ac:dyDescent="0.2">
      <c r="A77" s="98">
        <v>68</v>
      </c>
      <c r="B77" s="66"/>
      <c r="C77" s="67"/>
      <c r="D77" s="22"/>
      <c r="E77" s="22"/>
      <c r="F77" s="22"/>
      <c r="G77" s="23"/>
      <c r="H77" s="23"/>
      <c r="I77" s="23"/>
      <c r="J77" s="15"/>
      <c r="K77" s="15"/>
      <c r="L77" s="15"/>
      <c r="M77" s="14"/>
      <c r="N77" s="14"/>
      <c r="O77" s="14"/>
      <c r="P77" s="14"/>
      <c r="Q77" s="14"/>
      <c r="R77" s="16"/>
      <c r="S77" s="13"/>
      <c r="T77" s="12"/>
      <c r="U77" s="10" t="str">
        <f t="shared" si="14"/>
        <v/>
      </c>
      <c r="V77" s="10" t="str">
        <f t="shared" si="15"/>
        <v/>
      </c>
      <c r="W77" s="10" t="str">
        <f t="shared" si="12"/>
        <v/>
      </c>
      <c r="X77" s="10" t="str">
        <f t="shared" si="13"/>
        <v/>
      </c>
      <c r="Y77" s="10" t="str">
        <f t="shared" si="16"/>
        <v/>
      </c>
      <c r="Z77" s="10" t="str">
        <f t="shared" si="17"/>
        <v/>
      </c>
      <c r="AA77" s="10" t="str">
        <f t="shared" si="18"/>
        <v/>
      </c>
      <c r="AB77" s="10" t="str">
        <f t="shared" si="19"/>
        <v/>
      </c>
      <c r="AC77" s="18" t="str">
        <f t="shared" si="20"/>
        <v/>
      </c>
      <c r="AD77" s="18" t="str">
        <f t="shared" ref="AD77:AD140" si="24">IF(VLOOKUP(ROW()-9,A:S,13,0)&lt;&gt;"F","",IF(LEN(VLOOKUP(ROW()-9,A:S,14,0))&lt;&gt;7,"Reimbursement accruals require a 4 digit fund number and a 3 digit sub-fund number in the Source Fund field. ",""))</f>
        <v/>
      </c>
      <c r="AE77" s="18" t="str">
        <f t="shared" si="21"/>
        <v/>
      </c>
      <c r="AF77" s="18" t="str">
        <f t="shared" si="22"/>
        <v/>
      </c>
      <c r="AG77" s="18" t="str">
        <f t="shared" si="23"/>
        <v/>
      </c>
    </row>
    <row r="78" spans="1:33" ht="22.5" customHeight="1" x14ac:dyDescent="0.2">
      <c r="A78" s="98">
        <v>69</v>
      </c>
      <c r="B78" s="66"/>
      <c r="C78" s="67"/>
      <c r="D78" s="22"/>
      <c r="E78" s="22"/>
      <c r="F78" s="22"/>
      <c r="G78" s="23"/>
      <c r="H78" s="23"/>
      <c r="I78" s="23"/>
      <c r="J78" s="15"/>
      <c r="K78" s="15"/>
      <c r="L78" s="15"/>
      <c r="M78" s="14"/>
      <c r="N78" s="14"/>
      <c r="O78" s="14"/>
      <c r="P78" s="14"/>
      <c r="Q78" s="14"/>
      <c r="R78" s="16"/>
      <c r="S78" s="13"/>
      <c r="T78" s="12"/>
      <c r="U78" s="10" t="str">
        <f t="shared" si="14"/>
        <v/>
      </c>
      <c r="V78" s="10" t="str">
        <f t="shared" si="15"/>
        <v/>
      </c>
      <c r="W78" s="10" t="str">
        <f t="shared" ref="W78:W141" si="25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78" s="10" t="str">
        <f t="shared" si="13"/>
        <v/>
      </c>
      <c r="Y78" s="10" t="str">
        <f t="shared" si="16"/>
        <v/>
      </c>
      <c r="Z78" s="10" t="str">
        <f t="shared" si="17"/>
        <v/>
      </c>
      <c r="AA78" s="10" t="str">
        <f t="shared" si="18"/>
        <v/>
      </c>
      <c r="AB78" s="10" t="str">
        <f t="shared" si="19"/>
        <v/>
      </c>
      <c r="AC78" s="18" t="str">
        <f t="shared" si="20"/>
        <v/>
      </c>
      <c r="AD78" s="18" t="str">
        <f t="shared" si="24"/>
        <v/>
      </c>
      <c r="AE78" s="18" t="str">
        <f t="shared" si="21"/>
        <v/>
      </c>
      <c r="AF78" s="18" t="str">
        <f t="shared" si="22"/>
        <v/>
      </c>
      <c r="AG78" s="18" t="str">
        <f t="shared" si="23"/>
        <v/>
      </c>
    </row>
    <row r="79" spans="1:33" ht="22.5" customHeight="1" x14ac:dyDescent="0.2">
      <c r="A79" s="98">
        <v>70</v>
      </c>
      <c r="B79" s="66"/>
      <c r="C79" s="67"/>
      <c r="D79" s="22"/>
      <c r="E79" s="22"/>
      <c r="F79" s="22"/>
      <c r="G79" s="23"/>
      <c r="H79" s="23"/>
      <c r="I79" s="23"/>
      <c r="J79" s="15"/>
      <c r="K79" s="15"/>
      <c r="L79" s="15"/>
      <c r="M79" s="14"/>
      <c r="N79" s="14"/>
      <c r="O79" s="14"/>
      <c r="P79" s="14"/>
      <c r="Q79" s="14"/>
      <c r="R79" s="16"/>
      <c r="S79" s="13"/>
      <c r="T79" s="12"/>
      <c r="U79" s="10" t="str">
        <f t="shared" si="14"/>
        <v/>
      </c>
      <c r="V79" s="10" t="str">
        <f t="shared" si="15"/>
        <v/>
      </c>
      <c r="W79" s="10" t="str">
        <f t="shared" si="25"/>
        <v/>
      </c>
      <c r="X79" s="10" t="str">
        <f t="shared" si="13"/>
        <v/>
      </c>
      <c r="Y79" s="10" t="str">
        <f t="shared" si="16"/>
        <v/>
      </c>
      <c r="Z79" s="10" t="str">
        <f t="shared" si="17"/>
        <v/>
      </c>
      <c r="AA79" s="10" t="str">
        <f t="shared" si="18"/>
        <v/>
      </c>
      <c r="AB79" s="10" t="str">
        <f t="shared" si="19"/>
        <v/>
      </c>
      <c r="AC79" s="18" t="str">
        <f t="shared" si="20"/>
        <v/>
      </c>
      <c r="AD79" s="18" t="str">
        <f t="shared" si="24"/>
        <v/>
      </c>
      <c r="AE79" s="18" t="str">
        <f t="shared" si="21"/>
        <v/>
      </c>
      <c r="AF79" s="18" t="str">
        <f t="shared" si="22"/>
        <v/>
      </c>
      <c r="AG79" s="18" t="str">
        <f t="shared" si="23"/>
        <v/>
      </c>
    </row>
    <row r="80" spans="1:33" ht="22.5" customHeight="1" x14ac:dyDescent="0.2">
      <c r="A80" s="98">
        <v>71</v>
      </c>
      <c r="B80" s="66"/>
      <c r="C80" s="67"/>
      <c r="D80" s="22"/>
      <c r="E80" s="22"/>
      <c r="F80" s="22"/>
      <c r="G80" s="23"/>
      <c r="H80" s="23"/>
      <c r="I80" s="23"/>
      <c r="J80" s="15"/>
      <c r="K80" s="15"/>
      <c r="L80" s="15"/>
      <c r="M80" s="14"/>
      <c r="N80" s="14"/>
      <c r="O80" s="14"/>
      <c r="P80" s="14"/>
      <c r="Q80" s="14"/>
      <c r="R80" s="16"/>
      <c r="S80" s="13"/>
      <c r="T80" s="12"/>
      <c r="U80" s="10" t="str">
        <f t="shared" si="14"/>
        <v/>
      </c>
      <c r="V80" s="10" t="str">
        <f t="shared" si="15"/>
        <v/>
      </c>
      <c r="W80" s="10" t="str">
        <f t="shared" si="25"/>
        <v/>
      </c>
      <c r="X80" s="10" t="str">
        <f t="shared" si="13"/>
        <v/>
      </c>
      <c r="Y80" s="10" t="str">
        <f t="shared" si="16"/>
        <v/>
      </c>
      <c r="Z80" s="10" t="str">
        <f t="shared" si="17"/>
        <v/>
      </c>
      <c r="AA80" s="10" t="str">
        <f t="shared" si="18"/>
        <v/>
      </c>
      <c r="AB80" s="10" t="str">
        <f t="shared" si="19"/>
        <v/>
      </c>
      <c r="AC80" s="18" t="str">
        <f t="shared" si="20"/>
        <v/>
      </c>
      <c r="AD80" s="18" t="str">
        <f t="shared" si="24"/>
        <v/>
      </c>
      <c r="AE80" s="18" t="str">
        <f t="shared" si="21"/>
        <v/>
      </c>
      <c r="AF80" s="18" t="str">
        <f t="shared" si="22"/>
        <v/>
      </c>
      <c r="AG80" s="18" t="str">
        <f t="shared" si="23"/>
        <v/>
      </c>
    </row>
    <row r="81" spans="1:33" ht="22.5" customHeight="1" x14ac:dyDescent="0.2">
      <c r="A81" s="98">
        <v>72</v>
      </c>
      <c r="B81" s="66"/>
      <c r="C81" s="67"/>
      <c r="D81" s="22"/>
      <c r="E81" s="22"/>
      <c r="F81" s="22"/>
      <c r="G81" s="23"/>
      <c r="H81" s="23"/>
      <c r="I81" s="23"/>
      <c r="J81" s="15"/>
      <c r="K81" s="15"/>
      <c r="L81" s="15"/>
      <c r="M81" s="14"/>
      <c r="N81" s="14"/>
      <c r="O81" s="14"/>
      <c r="P81" s="14"/>
      <c r="Q81" s="14"/>
      <c r="R81" s="16"/>
      <c r="S81" s="13"/>
      <c r="T81" s="12"/>
      <c r="U81" s="10" t="str">
        <f t="shared" si="14"/>
        <v/>
      </c>
      <c r="V81" s="10" t="str">
        <f t="shared" si="15"/>
        <v/>
      </c>
      <c r="W81" s="10" t="str">
        <f t="shared" si="25"/>
        <v/>
      </c>
      <c r="X81" s="10" t="str">
        <f t="shared" si="13"/>
        <v/>
      </c>
      <c r="Y81" s="10" t="str">
        <f t="shared" si="16"/>
        <v/>
      </c>
      <c r="Z81" s="10" t="str">
        <f t="shared" si="17"/>
        <v/>
      </c>
      <c r="AA81" s="10" t="str">
        <f t="shared" si="18"/>
        <v/>
      </c>
      <c r="AB81" s="10" t="str">
        <f t="shared" si="19"/>
        <v/>
      </c>
      <c r="AC81" s="18" t="str">
        <f t="shared" si="20"/>
        <v/>
      </c>
      <c r="AD81" s="18" t="str">
        <f t="shared" si="24"/>
        <v/>
      </c>
      <c r="AE81" s="18" t="str">
        <f t="shared" si="21"/>
        <v/>
      </c>
      <c r="AF81" s="18" t="str">
        <f t="shared" si="22"/>
        <v/>
      </c>
      <c r="AG81" s="18" t="str">
        <f t="shared" si="23"/>
        <v/>
      </c>
    </row>
    <row r="82" spans="1:33" ht="22.5" customHeight="1" x14ac:dyDescent="0.2">
      <c r="A82" s="98">
        <v>73</v>
      </c>
      <c r="B82" s="66"/>
      <c r="C82" s="67"/>
      <c r="D82" s="22"/>
      <c r="E82" s="22"/>
      <c r="F82" s="22"/>
      <c r="G82" s="23"/>
      <c r="H82" s="23"/>
      <c r="I82" s="23"/>
      <c r="J82" s="15"/>
      <c r="K82" s="15"/>
      <c r="L82" s="15"/>
      <c r="M82" s="14"/>
      <c r="N82" s="14"/>
      <c r="O82" s="14"/>
      <c r="P82" s="14"/>
      <c r="Q82" s="14"/>
      <c r="R82" s="16"/>
      <c r="S82" s="13"/>
      <c r="T82" s="12"/>
      <c r="U82" s="10" t="str">
        <f t="shared" si="14"/>
        <v/>
      </c>
      <c r="V82" s="10" t="str">
        <f t="shared" si="15"/>
        <v/>
      </c>
      <c r="W82" s="10" t="str">
        <f t="shared" si="25"/>
        <v/>
      </c>
      <c r="X82" s="10" t="str">
        <f t="shared" si="13"/>
        <v/>
      </c>
      <c r="Y82" s="10" t="str">
        <f t="shared" si="16"/>
        <v/>
      </c>
      <c r="Z82" s="10" t="str">
        <f t="shared" si="17"/>
        <v/>
      </c>
      <c r="AA82" s="10" t="str">
        <f t="shared" si="18"/>
        <v/>
      </c>
      <c r="AB82" s="10" t="str">
        <f t="shared" si="19"/>
        <v/>
      </c>
      <c r="AC82" s="18" t="str">
        <f t="shared" si="20"/>
        <v/>
      </c>
      <c r="AD82" s="18" t="str">
        <f t="shared" si="24"/>
        <v/>
      </c>
      <c r="AE82" s="18" t="str">
        <f t="shared" si="21"/>
        <v/>
      </c>
      <c r="AF82" s="18" t="str">
        <f t="shared" si="22"/>
        <v/>
      </c>
      <c r="AG82" s="18" t="str">
        <f t="shared" si="23"/>
        <v/>
      </c>
    </row>
    <row r="83" spans="1:33" ht="22.5" customHeight="1" x14ac:dyDescent="0.2">
      <c r="A83" s="98">
        <v>74</v>
      </c>
      <c r="B83" s="66"/>
      <c r="C83" s="67"/>
      <c r="D83" s="22"/>
      <c r="E83" s="22"/>
      <c r="F83" s="22"/>
      <c r="G83" s="23"/>
      <c r="H83" s="23"/>
      <c r="I83" s="23"/>
      <c r="J83" s="15"/>
      <c r="K83" s="15"/>
      <c r="L83" s="15"/>
      <c r="M83" s="14"/>
      <c r="N83" s="14"/>
      <c r="O83" s="14"/>
      <c r="P83" s="14"/>
      <c r="Q83" s="14"/>
      <c r="R83" s="16"/>
      <c r="S83" s="13"/>
      <c r="T83" s="12"/>
      <c r="U83" s="10" t="str">
        <f t="shared" si="14"/>
        <v/>
      </c>
      <c r="V83" s="10" t="str">
        <f t="shared" si="15"/>
        <v/>
      </c>
      <c r="W83" s="10" t="str">
        <f t="shared" si="25"/>
        <v/>
      </c>
      <c r="X83" s="10" t="str">
        <f t="shared" si="13"/>
        <v/>
      </c>
      <c r="Y83" s="10" t="str">
        <f t="shared" si="16"/>
        <v/>
      </c>
      <c r="Z83" s="10" t="str">
        <f t="shared" si="17"/>
        <v/>
      </c>
      <c r="AA83" s="10" t="str">
        <f t="shared" si="18"/>
        <v/>
      </c>
      <c r="AB83" s="10" t="str">
        <f t="shared" si="19"/>
        <v/>
      </c>
      <c r="AC83" s="18" t="str">
        <f t="shared" si="20"/>
        <v/>
      </c>
      <c r="AD83" s="18" t="str">
        <f t="shared" si="24"/>
        <v/>
      </c>
      <c r="AE83" s="18" t="str">
        <f t="shared" si="21"/>
        <v/>
      </c>
      <c r="AF83" s="18" t="str">
        <f t="shared" si="22"/>
        <v/>
      </c>
      <c r="AG83" s="18" t="str">
        <f t="shared" si="23"/>
        <v/>
      </c>
    </row>
    <row r="84" spans="1:33" ht="22.5" customHeight="1" x14ac:dyDescent="0.2">
      <c r="A84" s="98">
        <v>75</v>
      </c>
      <c r="B84" s="66"/>
      <c r="C84" s="67"/>
      <c r="D84" s="22"/>
      <c r="E84" s="22"/>
      <c r="F84" s="22"/>
      <c r="G84" s="23"/>
      <c r="H84" s="23"/>
      <c r="I84" s="23"/>
      <c r="J84" s="15"/>
      <c r="K84" s="15"/>
      <c r="L84" s="15"/>
      <c r="M84" s="14"/>
      <c r="N84" s="14"/>
      <c r="O84" s="14"/>
      <c r="P84" s="14"/>
      <c r="Q84" s="14"/>
      <c r="R84" s="16"/>
      <c r="S84" s="13"/>
      <c r="T84" s="12"/>
      <c r="U84" s="10" t="str">
        <f t="shared" si="14"/>
        <v/>
      </c>
      <c r="V84" s="10" t="str">
        <f t="shared" si="15"/>
        <v/>
      </c>
      <c r="W84" s="10" t="str">
        <f t="shared" si="25"/>
        <v/>
      </c>
      <c r="X84" s="10" t="str">
        <f t="shared" si="13"/>
        <v/>
      </c>
      <c r="Y84" s="10" t="str">
        <f t="shared" si="16"/>
        <v/>
      </c>
      <c r="Z84" s="10" t="str">
        <f t="shared" si="17"/>
        <v/>
      </c>
      <c r="AA84" s="10" t="str">
        <f t="shared" si="18"/>
        <v/>
      </c>
      <c r="AB84" s="10" t="str">
        <f t="shared" si="19"/>
        <v/>
      </c>
      <c r="AC84" s="18" t="str">
        <f t="shared" si="20"/>
        <v/>
      </c>
      <c r="AD84" s="18" t="str">
        <f t="shared" si="24"/>
        <v/>
      </c>
      <c r="AE84" s="18" t="str">
        <f t="shared" si="21"/>
        <v/>
      </c>
      <c r="AF84" s="18" t="str">
        <f t="shared" si="22"/>
        <v/>
      </c>
      <c r="AG84" s="18" t="str">
        <f t="shared" si="23"/>
        <v/>
      </c>
    </row>
    <row r="85" spans="1:33" ht="22.5" customHeight="1" x14ac:dyDescent="0.2">
      <c r="A85" s="98">
        <v>76</v>
      </c>
      <c r="B85" s="66"/>
      <c r="C85" s="67"/>
      <c r="D85" s="22"/>
      <c r="E85" s="22"/>
      <c r="F85" s="22"/>
      <c r="G85" s="23"/>
      <c r="H85" s="23"/>
      <c r="I85" s="23"/>
      <c r="J85" s="15"/>
      <c r="K85" s="15"/>
      <c r="L85" s="15"/>
      <c r="M85" s="14"/>
      <c r="N85" s="14"/>
      <c r="O85" s="14"/>
      <c r="P85" s="14"/>
      <c r="Q85" s="14"/>
      <c r="R85" s="16"/>
      <c r="S85" s="13"/>
      <c r="T85" s="12"/>
      <c r="U85" s="10" t="str">
        <f t="shared" si="14"/>
        <v/>
      </c>
      <c r="V85" s="10" t="str">
        <f t="shared" si="15"/>
        <v/>
      </c>
      <c r="W85" s="10" t="str">
        <f t="shared" si="25"/>
        <v/>
      </c>
      <c r="X85" s="10" t="str">
        <f t="shared" si="13"/>
        <v/>
      </c>
      <c r="Y85" s="10" t="str">
        <f t="shared" si="16"/>
        <v/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8" t="str">
        <f t="shared" si="20"/>
        <v/>
      </c>
      <c r="AD85" s="18" t="str">
        <f t="shared" si="24"/>
        <v/>
      </c>
      <c r="AE85" s="18" t="str">
        <f t="shared" si="21"/>
        <v/>
      </c>
      <c r="AF85" s="18" t="str">
        <f t="shared" si="22"/>
        <v/>
      </c>
      <c r="AG85" s="18" t="str">
        <f t="shared" si="23"/>
        <v/>
      </c>
    </row>
    <row r="86" spans="1:33" ht="22.5" customHeight="1" x14ac:dyDescent="0.2">
      <c r="A86" s="98">
        <v>77</v>
      </c>
      <c r="B86" s="66"/>
      <c r="C86" s="67"/>
      <c r="D86" s="22"/>
      <c r="E86" s="22"/>
      <c r="F86" s="22"/>
      <c r="G86" s="23"/>
      <c r="H86" s="23"/>
      <c r="I86" s="23"/>
      <c r="J86" s="15"/>
      <c r="K86" s="15"/>
      <c r="L86" s="15"/>
      <c r="M86" s="14"/>
      <c r="N86" s="14"/>
      <c r="O86" s="14"/>
      <c r="P86" s="14"/>
      <c r="Q86" s="14"/>
      <c r="R86" s="16"/>
      <c r="S86" s="13"/>
      <c r="T86" s="12"/>
      <c r="U86" s="10" t="str">
        <f t="shared" si="14"/>
        <v/>
      </c>
      <c r="V86" s="10" t="str">
        <f t="shared" si="15"/>
        <v/>
      </c>
      <c r="W86" s="10" t="str">
        <f t="shared" si="25"/>
        <v/>
      </c>
      <c r="X86" s="10" t="str">
        <f t="shared" si="13"/>
        <v/>
      </c>
      <c r="Y86" s="10" t="str">
        <f t="shared" si="16"/>
        <v/>
      </c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8" t="str">
        <f t="shared" si="20"/>
        <v/>
      </c>
      <c r="AD86" s="18" t="str">
        <f t="shared" si="24"/>
        <v/>
      </c>
      <c r="AE86" s="18" t="str">
        <f t="shared" si="21"/>
        <v/>
      </c>
      <c r="AF86" s="18" t="str">
        <f t="shared" si="22"/>
        <v/>
      </c>
      <c r="AG86" s="18" t="str">
        <f t="shared" si="23"/>
        <v/>
      </c>
    </row>
    <row r="87" spans="1:33" ht="22.5" customHeight="1" x14ac:dyDescent="0.2">
      <c r="A87" s="98">
        <v>78</v>
      </c>
      <c r="B87" s="66"/>
      <c r="C87" s="67"/>
      <c r="D87" s="22"/>
      <c r="E87" s="22"/>
      <c r="F87" s="22"/>
      <c r="G87" s="23"/>
      <c r="H87" s="23"/>
      <c r="I87" s="23"/>
      <c r="J87" s="15"/>
      <c r="K87" s="15"/>
      <c r="L87" s="15"/>
      <c r="M87" s="14"/>
      <c r="N87" s="14"/>
      <c r="O87" s="14"/>
      <c r="P87" s="14"/>
      <c r="Q87" s="14"/>
      <c r="R87" s="16"/>
      <c r="S87" s="13"/>
      <c r="T87" s="12"/>
      <c r="U87" s="10" t="str">
        <f t="shared" si="14"/>
        <v/>
      </c>
      <c r="V87" s="10" t="str">
        <f t="shared" si="15"/>
        <v/>
      </c>
      <c r="W87" s="10" t="str">
        <f t="shared" si="25"/>
        <v/>
      </c>
      <c r="X87" s="10" t="str">
        <f t="shared" si="13"/>
        <v/>
      </c>
      <c r="Y87" s="10" t="str">
        <f t="shared" si="16"/>
        <v/>
      </c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8" t="str">
        <f t="shared" si="20"/>
        <v/>
      </c>
      <c r="AD87" s="18" t="str">
        <f t="shared" si="24"/>
        <v/>
      </c>
      <c r="AE87" s="18" t="str">
        <f t="shared" si="21"/>
        <v/>
      </c>
      <c r="AF87" s="18" t="str">
        <f t="shared" si="22"/>
        <v/>
      </c>
      <c r="AG87" s="18" t="str">
        <f t="shared" si="23"/>
        <v/>
      </c>
    </row>
    <row r="88" spans="1:33" ht="22.5" customHeight="1" x14ac:dyDescent="0.2">
      <c r="A88" s="98">
        <v>79</v>
      </c>
      <c r="B88" s="66"/>
      <c r="C88" s="67"/>
      <c r="D88" s="22"/>
      <c r="E88" s="22"/>
      <c r="F88" s="22"/>
      <c r="G88" s="23"/>
      <c r="H88" s="23"/>
      <c r="I88" s="23"/>
      <c r="J88" s="15"/>
      <c r="K88" s="15"/>
      <c r="L88" s="15"/>
      <c r="M88" s="14"/>
      <c r="N88" s="14"/>
      <c r="O88" s="14"/>
      <c r="P88" s="14"/>
      <c r="Q88" s="14"/>
      <c r="R88" s="16"/>
      <c r="S88" s="13"/>
      <c r="T88" s="12"/>
      <c r="U88" s="10" t="str">
        <f t="shared" si="14"/>
        <v/>
      </c>
      <c r="V88" s="10" t="str">
        <f t="shared" si="15"/>
        <v/>
      </c>
      <c r="W88" s="10" t="str">
        <f t="shared" si="25"/>
        <v/>
      </c>
      <c r="X88" s="10" t="str">
        <f t="shared" si="13"/>
        <v/>
      </c>
      <c r="Y88" s="10" t="str">
        <f t="shared" si="16"/>
        <v/>
      </c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8" t="str">
        <f t="shared" si="20"/>
        <v/>
      </c>
      <c r="AD88" s="18" t="str">
        <f t="shared" si="24"/>
        <v/>
      </c>
      <c r="AE88" s="18" t="str">
        <f t="shared" si="21"/>
        <v/>
      </c>
      <c r="AF88" s="18" t="str">
        <f t="shared" si="22"/>
        <v/>
      </c>
      <c r="AG88" s="18" t="str">
        <f t="shared" si="23"/>
        <v/>
      </c>
    </row>
    <row r="89" spans="1:33" ht="22.5" customHeight="1" x14ac:dyDescent="0.2">
      <c r="A89" s="98">
        <v>80</v>
      </c>
      <c r="B89" s="66"/>
      <c r="C89" s="67"/>
      <c r="D89" s="22"/>
      <c r="E89" s="22"/>
      <c r="F89" s="22"/>
      <c r="G89" s="23"/>
      <c r="H89" s="23"/>
      <c r="I89" s="23"/>
      <c r="J89" s="15"/>
      <c r="K89" s="15"/>
      <c r="L89" s="15"/>
      <c r="M89" s="14"/>
      <c r="N89" s="14"/>
      <c r="O89" s="14"/>
      <c r="P89" s="14"/>
      <c r="Q89" s="14"/>
      <c r="R89" s="16"/>
      <c r="S89" s="13"/>
      <c r="T89" s="12"/>
      <c r="U89" s="10" t="str">
        <f t="shared" si="14"/>
        <v/>
      </c>
      <c r="V89" s="10" t="str">
        <f t="shared" si="15"/>
        <v/>
      </c>
      <c r="W89" s="10" t="str">
        <f t="shared" si="25"/>
        <v/>
      </c>
      <c r="X89" s="10" t="str">
        <f t="shared" si="13"/>
        <v/>
      </c>
      <c r="Y89" s="10" t="str">
        <f t="shared" si="16"/>
        <v/>
      </c>
      <c r="Z89" s="10" t="str">
        <f t="shared" si="17"/>
        <v/>
      </c>
      <c r="AA89" s="10" t="str">
        <f t="shared" si="18"/>
        <v/>
      </c>
      <c r="AB89" s="10" t="str">
        <f t="shared" si="19"/>
        <v/>
      </c>
      <c r="AC89" s="18" t="str">
        <f t="shared" si="20"/>
        <v/>
      </c>
      <c r="AD89" s="18" t="str">
        <f t="shared" si="24"/>
        <v/>
      </c>
      <c r="AE89" s="18" t="str">
        <f t="shared" si="21"/>
        <v/>
      </c>
      <c r="AF89" s="18" t="str">
        <f t="shared" si="22"/>
        <v/>
      </c>
      <c r="AG89" s="18" t="str">
        <f t="shared" si="23"/>
        <v/>
      </c>
    </row>
    <row r="90" spans="1:33" ht="22.5" customHeight="1" x14ac:dyDescent="0.2">
      <c r="A90" s="98">
        <v>81</v>
      </c>
      <c r="B90" s="66"/>
      <c r="C90" s="67"/>
      <c r="D90" s="22"/>
      <c r="E90" s="22"/>
      <c r="F90" s="22"/>
      <c r="G90" s="23"/>
      <c r="H90" s="23"/>
      <c r="I90" s="23"/>
      <c r="J90" s="15"/>
      <c r="K90" s="15"/>
      <c r="L90" s="15"/>
      <c r="M90" s="14"/>
      <c r="N90" s="14"/>
      <c r="O90" s="14"/>
      <c r="P90" s="14"/>
      <c r="Q90" s="14"/>
      <c r="R90" s="16"/>
      <c r="S90" s="13"/>
      <c r="T90" s="12"/>
      <c r="U90" s="10" t="str">
        <f t="shared" si="14"/>
        <v/>
      </c>
      <c r="V90" s="10" t="str">
        <f t="shared" si="15"/>
        <v/>
      </c>
      <c r="W90" s="10" t="str">
        <f t="shared" si="25"/>
        <v/>
      </c>
      <c r="X90" s="10" t="str">
        <f t="shared" si="13"/>
        <v/>
      </c>
      <c r="Y90" s="10" t="str">
        <f t="shared" si="16"/>
        <v/>
      </c>
      <c r="Z90" s="10" t="str">
        <f t="shared" si="17"/>
        <v/>
      </c>
      <c r="AA90" s="10" t="str">
        <f t="shared" si="18"/>
        <v/>
      </c>
      <c r="AB90" s="10" t="str">
        <f t="shared" si="19"/>
        <v/>
      </c>
      <c r="AC90" s="18" t="str">
        <f t="shared" si="20"/>
        <v/>
      </c>
      <c r="AD90" s="18" t="str">
        <f t="shared" si="24"/>
        <v/>
      </c>
      <c r="AE90" s="18" t="str">
        <f t="shared" si="21"/>
        <v/>
      </c>
      <c r="AF90" s="18" t="str">
        <f t="shared" si="22"/>
        <v/>
      </c>
      <c r="AG90" s="18" t="str">
        <f t="shared" si="23"/>
        <v/>
      </c>
    </row>
    <row r="91" spans="1:33" ht="22.5" customHeight="1" x14ac:dyDescent="0.2">
      <c r="A91" s="98">
        <v>82</v>
      </c>
      <c r="B91" s="66"/>
      <c r="C91" s="67"/>
      <c r="D91" s="22"/>
      <c r="E91" s="22"/>
      <c r="F91" s="22"/>
      <c r="G91" s="23"/>
      <c r="H91" s="23"/>
      <c r="I91" s="23"/>
      <c r="J91" s="15"/>
      <c r="K91" s="15"/>
      <c r="L91" s="15"/>
      <c r="M91" s="14"/>
      <c r="N91" s="14"/>
      <c r="O91" s="14"/>
      <c r="P91" s="14"/>
      <c r="Q91" s="14"/>
      <c r="R91" s="16"/>
      <c r="S91" s="13"/>
      <c r="T91" s="12"/>
      <c r="U91" s="10" t="str">
        <f t="shared" si="14"/>
        <v/>
      </c>
      <c r="V91" s="10" t="str">
        <f t="shared" si="15"/>
        <v/>
      </c>
      <c r="W91" s="10" t="str">
        <f t="shared" si="25"/>
        <v/>
      </c>
      <c r="X91" s="10" t="str">
        <f t="shared" si="13"/>
        <v/>
      </c>
      <c r="Y91" s="10" t="str">
        <f t="shared" si="16"/>
        <v/>
      </c>
      <c r="Z91" s="10" t="str">
        <f t="shared" si="17"/>
        <v/>
      </c>
      <c r="AA91" s="10" t="str">
        <f t="shared" si="18"/>
        <v/>
      </c>
      <c r="AB91" s="10" t="str">
        <f t="shared" si="19"/>
        <v/>
      </c>
      <c r="AC91" s="18" t="str">
        <f t="shared" si="20"/>
        <v/>
      </c>
      <c r="AD91" s="18" t="str">
        <f t="shared" si="24"/>
        <v/>
      </c>
      <c r="AE91" s="18" t="str">
        <f t="shared" si="21"/>
        <v/>
      </c>
      <c r="AF91" s="18" t="str">
        <f t="shared" si="22"/>
        <v/>
      </c>
      <c r="AG91" s="18" t="str">
        <f t="shared" si="23"/>
        <v/>
      </c>
    </row>
    <row r="92" spans="1:33" ht="22.5" customHeight="1" x14ac:dyDescent="0.2">
      <c r="A92" s="98">
        <v>83</v>
      </c>
      <c r="B92" s="66"/>
      <c r="C92" s="67"/>
      <c r="D92" s="22"/>
      <c r="E92" s="22"/>
      <c r="F92" s="22"/>
      <c r="G92" s="23"/>
      <c r="H92" s="23"/>
      <c r="I92" s="23"/>
      <c r="J92" s="15"/>
      <c r="K92" s="15"/>
      <c r="L92" s="15"/>
      <c r="M92" s="14"/>
      <c r="N92" s="14"/>
      <c r="O92" s="14"/>
      <c r="P92" s="14"/>
      <c r="Q92" s="14"/>
      <c r="R92" s="16"/>
      <c r="S92" s="13"/>
      <c r="T92" s="12"/>
      <c r="U92" s="10" t="str">
        <f t="shared" si="14"/>
        <v/>
      </c>
      <c r="V92" s="10" t="str">
        <f t="shared" si="15"/>
        <v/>
      </c>
      <c r="W92" s="10" t="str">
        <f t="shared" si="25"/>
        <v/>
      </c>
      <c r="X92" s="10" t="str">
        <f t="shared" si="13"/>
        <v/>
      </c>
      <c r="Y92" s="10" t="str">
        <f t="shared" si="16"/>
        <v/>
      </c>
      <c r="Z92" s="10" t="str">
        <f t="shared" si="17"/>
        <v/>
      </c>
      <c r="AA92" s="10" t="str">
        <f t="shared" si="18"/>
        <v/>
      </c>
      <c r="AB92" s="10" t="str">
        <f t="shared" si="19"/>
        <v/>
      </c>
      <c r="AC92" s="18" t="str">
        <f t="shared" si="20"/>
        <v/>
      </c>
      <c r="AD92" s="18" t="str">
        <f t="shared" si="24"/>
        <v/>
      </c>
      <c r="AE92" s="18" t="str">
        <f t="shared" si="21"/>
        <v/>
      </c>
      <c r="AF92" s="18" t="str">
        <f t="shared" si="22"/>
        <v/>
      </c>
      <c r="AG92" s="18" t="str">
        <f t="shared" si="23"/>
        <v/>
      </c>
    </row>
    <row r="93" spans="1:33" ht="22.5" customHeight="1" x14ac:dyDescent="0.2">
      <c r="A93" s="98">
        <v>84</v>
      </c>
      <c r="B93" s="66"/>
      <c r="C93" s="67"/>
      <c r="D93" s="22"/>
      <c r="E93" s="22"/>
      <c r="F93" s="22"/>
      <c r="G93" s="23"/>
      <c r="H93" s="23"/>
      <c r="I93" s="23"/>
      <c r="J93" s="15"/>
      <c r="K93" s="15"/>
      <c r="L93" s="15"/>
      <c r="M93" s="14"/>
      <c r="N93" s="14"/>
      <c r="O93" s="14"/>
      <c r="P93" s="14"/>
      <c r="Q93" s="14"/>
      <c r="R93" s="16"/>
      <c r="S93" s="13"/>
      <c r="T93" s="12"/>
      <c r="U93" s="10" t="str">
        <f t="shared" si="14"/>
        <v/>
      </c>
      <c r="V93" s="10" t="str">
        <f t="shared" si="15"/>
        <v/>
      </c>
      <c r="W93" s="10" t="str">
        <f t="shared" si="25"/>
        <v/>
      </c>
      <c r="X93" s="10" t="str">
        <f t="shared" si="13"/>
        <v/>
      </c>
      <c r="Y93" s="10" t="str">
        <f t="shared" si="16"/>
        <v/>
      </c>
      <c r="Z93" s="10" t="str">
        <f t="shared" si="17"/>
        <v/>
      </c>
      <c r="AA93" s="10" t="str">
        <f t="shared" si="18"/>
        <v/>
      </c>
      <c r="AB93" s="10" t="str">
        <f t="shared" si="19"/>
        <v/>
      </c>
      <c r="AC93" s="18" t="str">
        <f t="shared" si="20"/>
        <v/>
      </c>
      <c r="AD93" s="18" t="str">
        <f t="shared" si="24"/>
        <v/>
      </c>
      <c r="AE93" s="18" t="str">
        <f t="shared" si="21"/>
        <v/>
      </c>
      <c r="AF93" s="18" t="str">
        <f t="shared" si="22"/>
        <v/>
      </c>
      <c r="AG93" s="18" t="str">
        <f t="shared" si="23"/>
        <v/>
      </c>
    </row>
    <row r="94" spans="1:33" ht="22.5" customHeight="1" x14ac:dyDescent="0.2">
      <c r="A94" s="98">
        <v>85</v>
      </c>
      <c r="B94" s="66"/>
      <c r="C94" s="67"/>
      <c r="D94" s="22"/>
      <c r="E94" s="22"/>
      <c r="F94" s="22"/>
      <c r="G94" s="23"/>
      <c r="H94" s="23"/>
      <c r="I94" s="23"/>
      <c r="J94" s="15"/>
      <c r="K94" s="15"/>
      <c r="L94" s="15"/>
      <c r="M94" s="14"/>
      <c r="N94" s="14"/>
      <c r="O94" s="14"/>
      <c r="P94" s="14"/>
      <c r="Q94" s="14"/>
      <c r="R94" s="16"/>
      <c r="S94" s="13"/>
      <c r="T94" s="12"/>
      <c r="U94" s="10" t="str">
        <f t="shared" si="14"/>
        <v/>
      </c>
      <c r="V94" s="10" t="str">
        <f t="shared" si="15"/>
        <v/>
      </c>
      <c r="W94" s="10" t="str">
        <f t="shared" si="25"/>
        <v/>
      </c>
      <c r="X94" s="10" t="str">
        <f t="shared" si="13"/>
        <v/>
      </c>
      <c r="Y94" s="10" t="str">
        <f t="shared" si="16"/>
        <v/>
      </c>
      <c r="Z94" s="10" t="str">
        <f t="shared" si="17"/>
        <v/>
      </c>
      <c r="AA94" s="10" t="str">
        <f t="shared" si="18"/>
        <v/>
      </c>
      <c r="AB94" s="10" t="str">
        <f t="shared" si="19"/>
        <v/>
      </c>
      <c r="AC94" s="18" t="str">
        <f t="shared" si="20"/>
        <v/>
      </c>
      <c r="AD94" s="18" t="str">
        <f t="shared" si="24"/>
        <v/>
      </c>
      <c r="AE94" s="18" t="str">
        <f t="shared" si="21"/>
        <v/>
      </c>
      <c r="AF94" s="18" t="str">
        <f t="shared" si="22"/>
        <v/>
      </c>
      <c r="AG94" s="18" t="str">
        <f t="shared" si="23"/>
        <v/>
      </c>
    </row>
    <row r="95" spans="1:33" ht="22.5" customHeight="1" x14ac:dyDescent="0.2">
      <c r="A95" s="98">
        <v>86</v>
      </c>
      <c r="B95" s="66"/>
      <c r="C95" s="67"/>
      <c r="D95" s="22"/>
      <c r="E95" s="22"/>
      <c r="F95" s="22"/>
      <c r="G95" s="23"/>
      <c r="H95" s="23"/>
      <c r="I95" s="23"/>
      <c r="J95" s="15"/>
      <c r="K95" s="15"/>
      <c r="L95" s="15"/>
      <c r="M95" s="14"/>
      <c r="N95" s="14"/>
      <c r="O95" s="14"/>
      <c r="P95" s="14"/>
      <c r="Q95" s="14"/>
      <c r="R95" s="16"/>
      <c r="S95" s="13"/>
      <c r="T95" s="12"/>
      <c r="U95" s="10" t="str">
        <f t="shared" si="14"/>
        <v/>
      </c>
      <c r="V95" s="10" t="str">
        <f t="shared" si="15"/>
        <v/>
      </c>
      <c r="W95" s="10" t="str">
        <f t="shared" si="25"/>
        <v/>
      </c>
      <c r="X95" s="10" t="str">
        <f t="shared" si="13"/>
        <v/>
      </c>
      <c r="Y95" s="10" t="str">
        <f t="shared" si="16"/>
        <v/>
      </c>
      <c r="Z95" s="10" t="str">
        <f t="shared" si="17"/>
        <v/>
      </c>
      <c r="AA95" s="10" t="str">
        <f t="shared" si="18"/>
        <v/>
      </c>
      <c r="AB95" s="10" t="str">
        <f t="shared" si="19"/>
        <v/>
      </c>
      <c r="AC95" s="18" t="str">
        <f t="shared" si="20"/>
        <v/>
      </c>
      <c r="AD95" s="18" t="str">
        <f t="shared" si="24"/>
        <v/>
      </c>
      <c r="AE95" s="18" t="str">
        <f t="shared" si="21"/>
        <v/>
      </c>
      <c r="AF95" s="18" t="str">
        <f t="shared" si="22"/>
        <v/>
      </c>
      <c r="AG95" s="18" t="str">
        <f t="shared" si="23"/>
        <v/>
      </c>
    </row>
    <row r="96" spans="1:33" ht="22.5" customHeight="1" x14ac:dyDescent="0.2">
      <c r="A96" s="98">
        <v>87</v>
      </c>
      <c r="B96" s="66"/>
      <c r="C96" s="67"/>
      <c r="D96" s="22"/>
      <c r="E96" s="22"/>
      <c r="F96" s="22"/>
      <c r="G96" s="23"/>
      <c r="H96" s="23"/>
      <c r="I96" s="23"/>
      <c r="J96" s="15"/>
      <c r="K96" s="15"/>
      <c r="L96" s="15"/>
      <c r="M96" s="14"/>
      <c r="N96" s="14"/>
      <c r="O96" s="14"/>
      <c r="P96" s="14"/>
      <c r="Q96" s="14"/>
      <c r="R96" s="16"/>
      <c r="S96" s="13"/>
      <c r="T96" s="12"/>
      <c r="U96" s="10" t="str">
        <f t="shared" si="14"/>
        <v/>
      </c>
      <c r="V96" s="10" t="str">
        <f t="shared" si="15"/>
        <v/>
      </c>
      <c r="W96" s="10" t="str">
        <f t="shared" si="25"/>
        <v/>
      </c>
      <c r="X96" s="10" t="str">
        <f t="shared" si="13"/>
        <v/>
      </c>
      <c r="Y96" s="10" t="str">
        <f t="shared" si="16"/>
        <v/>
      </c>
      <c r="Z96" s="10" t="str">
        <f t="shared" si="17"/>
        <v/>
      </c>
      <c r="AA96" s="10" t="str">
        <f t="shared" si="18"/>
        <v/>
      </c>
      <c r="AB96" s="10" t="str">
        <f t="shared" si="19"/>
        <v/>
      </c>
      <c r="AC96" s="18" t="str">
        <f t="shared" si="20"/>
        <v/>
      </c>
      <c r="AD96" s="18" t="str">
        <f t="shared" si="24"/>
        <v/>
      </c>
      <c r="AE96" s="18" t="str">
        <f t="shared" si="21"/>
        <v/>
      </c>
      <c r="AF96" s="18" t="str">
        <f t="shared" si="22"/>
        <v/>
      </c>
      <c r="AG96" s="18" t="str">
        <f t="shared" si="23"/>
        <v/>
      </c>
    </row>
    <row r="97" spans="1:33" ht="22.5" customHeight="1" x14ac:dyDescent="0.2">
      <c r="A97" s="98">
        <v>88</v>
      </c>
      <c r="B97" s="66"/>
      <c r="C97" s="67"/>
      <c r="D97" s="22"/>
      <c r="E97" s="22"/>
      <c r="F97" s="22"/>
      <c r="G97" s="23"/>
      <c r="H97" s="23"/>
      <c r="I97" s="23"/>
      <c r="J97" s="15"/>
      <c r="K97" s="15"/>
      <c r="L97" s="15"/>
      <c r="M97" s="14"/>
      <c r="N97" s="14"/>
      <c r="O97" s="14"/>
      <c r="P97" s="14"/>
      <c r="Q97" s="14"/>
      <c r="R97" s="16"/>
      <c r="S97" s="13"/>
      <c r="T97" s="12"/>
      <c r="U97" s="10" t="str">
        <f t="shared" si="14"/>
        <v/>
      </c>
      <c r="V97" s="10" t="str">
        <f t="shared" si="15"/>
        <v/>
      </c>
      <c r="W97" s="10" t="str">
        <f t="shared" si="25"/>
        <v/>
      </c>
      <c r="X97" s="10" t="str">
        <f t="shared" si="13"/>
        <v/>
      </c>
      <c r="Y97" s="10" t="str">
        <f t="shared" si="16"/>
        <v/>
      </c>
      <c r="Z97" s="10" t="str">
        <f t="shared" si="17"/>
        <v/>
      </c>
      <c r="AA97" s="10" t="str">
        <f t="shared" si="18"/>
        <v/>
      </c>
      <c r="AB97" s="10" t="str">
        <f t="shared" si="19"/>
        <v/>
      </c>
      <c r="AC97" s="18" t="str">
        <f t="shared" si="20"/>
        <v/>
      </c>
      <c r="AD97" s="18" t="str">
        <f t="shared" si="24"/>
        <v/>
      </c>
      <c r="AE97" s="18" t="str">
        <f t="shared" si="21"/>
        <v/>
      </c>
      <c r="AF97" s="18" t="str">
        <f t="shared" si="22"/>
        <v/>
      </c>
      <c r="AG97" s="18" t="str">
        <f t="shared" si="23"/>
        <v/>
      </c>
    </row>
    <row r="98" spans="1:33" ht="22.5" customHeight="1" x14ac:dyDescent="0.2">
      <c r="A98" s="98">
        <v>89</v>
      </c>
      <c r="B98" s="66"/>
      <c r="C98" s="67"/>
      <c r="D98" s="22"/>
      <c r="E98" s="22"/>
      <c r="F98" s="22"/>
      <c r="G98" s="23"/>
      <c r="H98" s="23"/>
      <c r="I98" s="23"/>
      <c r="J98" s="15"/>
      <c r="K98" s="15"/>
      <c r="L98" s="15"/>
      <c r="M98" s="14"/>
      <c r="N98" s="14"/>
      <c r="O98" s="14"/>
      <c r="P98" s="14"/>
      <c r="Q98" s="14"/>
      <c r="R98" s="16"/>
      <c r="S98" s="13"/>
      <c r="T98" s="12"/>
      <c r="U98" s="10" t="str">
        <f t="shared" si="14"/>
        <v/>
      </c>
      <c r="V98" s="10" t="str">
        <f t="shared" si="15"/>
        <v/>
      </c>
      <c r="W98" s="10" t="str">
        <f t="shared" si="25"/>
        <v/>
      </c>
      <c r="X98" s="10" t="str">
        <f t="shared" si="13"/>
        <v/>
      </c>
      <c r="Y98" s="10" t="str">
        <f t="shared" si="16"/>
        <v/>
      </c>
      <c r="Z98" s="10" t="str">
        <f t="shared" si="17"/>
        <v/>
      </c>
      <c r="AA98" s="10" t="str">
        <f t="shared" si="18"/>
        <v/>
      </c>
      <c r="AB98" s="10" t="str">
        <f t="shared" si="19"/>
        <v/>
      </c>
      <c r="AC98" s="18" t="str">
        <f t="shared" si="20"/>
        <v/>
      </c>
      <c r="AD98" s="18" t="str">
        <f t="shared" si="24"/>
        <v/>
      </c>
      <c r="AE98" s="18" t="str">
        <f t="shared" si="21"/>
        <v/>
      </c>
      <c r="AF98" s="18" t="str">
        <f t="shared" si="22"/>
        <v/>
      </c>
      <c r="AG98" s="18" t="str">
        <f t="shared" si="23"/>
        <v/>
      </c>
    </row>
    <row r="99" spans="1:33" ht="22.5" customHeight="1" x14ac:dyDescent="0.2">
      <c r="A99" s="98">
        <v>90</v>
      </c>
      <c r="B99" s="66"/>
      <c r="C99" s="67"/>
      <c r="D99" s="22"/>
      <c r="E99" s="22"/>
      <c r="F99" s="22"/>
      <c r="G99" s="23"/>
      <c r="H99" s="23"/>
      <c r="I99" s="23"/>
      <c r="J99" s="15"/>
      <c r="K99" s="15"/>
      <c r="L99" s="15"/>
      <c r="M99" s="14"/>
      <c r="N99" s="14"/>
      <c r="O99" s="14"/>
      <c r="P99" s="14"/>
      <c r="Q99" s="14"/>
      <c r="R99" s="16"/>
      <c r="S99" s="13"/>
      <c r="T99" s="12"/>
      <c r="U99" s="10" t="str">
        <f t="shared" si="14"/>
        <v/>
      </c>
      <c r="V99" s="10" t="str">
        <f t="shared" si="15"/>
        <v/>
      </c>
      <c r="W99" s="10" t="str">
        <f t="shared" si="25"/>
        <v/>
      </c>
      <c r="X99" s="10" t="str">
        <f t="shared" si="13"/>
        <v/>
      </c>
      <c r="Y99" s="10" t="str">
        <f t="shared" si="16"/>
        <v/>
      </c>
      <c r="Z99" s="10" t="str">
        <f t="shared" si="17"/>
        <v/>
      </c>
      <c r="AA99" s="10" t="str">
        <f t="shared" si="18"/>
        <v/>
      </c>
      <c r="AB99" s="10" t="str">
        <f t="shared" si="19"/>
        <v/>
      </c>
      <c r="AC99" s="18" t="str">
        <f t="shared" si="20"/>
        <v/>
      </c>
      <c r="AD99" s="18" t="str">
        <f t="shared" si="24"/>
        <v/>
      </c>
      <c r="AE99" s="18" t="str">
        <f t="shared" si="21"/>
        <v/>
      </c>
      <c r="AF99" s="18" t="str">
        <f t="shared" si="22"/>
        <v/>
      </c>
      <c r="AG99" s="18" t="str">
        <f t="shared" si="23"/>
        <v/>
      </c>
    </row>
    <row r="100" spans="1:33" ht="22.5" customHeight="1" x14ac:dyDescent="0.2">
      <c r="A100" s="98">
        <v>91</v>
      </c>
      <c r="B100" s="66"/>
      <c r="C100" s="67"/>
      <c r="D100" s="22"/>
      <c r="E100" s="22"/>
      <c r="F100" s="22"/>
      <c r="G100" s="23"/>
      <c r="H100" s="23"/>
      <c r="I100" s="23"/>
      <c r="J100" s="15"/>
      <c r="K100" s="15"/>
      <c r="L100" s="15"/>
      <c r="M100" s="14"/>
      <c r="N100" s="14"/>
      <c r="O100" s="14"/>
      <c r="P100" s="14"/>
      <c r="Q100" s="14"/>
      <c r="R100" s="16"/>
      <c r="S100" s="13"/>
      <c r="T100" s="12"/>
      <c r="U100" s="10" t="str">
        <f t="shared" si="14"/>
        <v/>
      </c>
      <c r="V100" s="10" t="str">
        <f t="shared" si="15"/>
        <v/>
      </c>
      <c r="W100" s="10" t="str">
        <f t="shared" si="25"/>
        <v/>
      </c>
      <c r="X100" s="10" t="str">
        <f t="shared" si="13"/>
        <v/>
      </c>
      <c r="Y100" s="10" t="str">
        <f t="shared" si="16"/>
        <v/>
      </c>
      <c r="Z100" s="10" t="str">
        <f t="shared" si="17"/>
        <v/>
      </c>
      <c r="AA100" s="10" t="str">
        <f t="shared" si="18"/>
        <v/>
      </c>
      <c r="AB100" s="10" t="str">
        <f t="shared" si="19"/>
        <v/>
      </c>
      <c r="AC100" s="18" t="str">
        <f t="shared" si="20"/>
        <v/>
      </c>
      <c r="AD100" s="18" t="str">
        <f t="shared" si="24"/>
        <v/>
      </c>
      <c r="AE100" s="18" t="str">
        <f t="shared" si="21"/>
        <v/>
      </c>
      <c r="AF100" s="18" t="str">
        <f t="shared" si="22"/>
        <v/>
      </c>
      <c r="AG100" s="18" t="str">
        <f t="shared" si="23"/>
        <v/>
      </c>
    </row>
    <row r="101" spans="1:33" ht="22.5" customHeight="1" x14ac:dyDescent="0.2">
      <c r="A101" s="98">
        <v>92</v>
      </c>
      <c r="B101" s="66"/>
      <c r="C101" s="67"/>
      <c r="D101" s="22"/>
      <c r="E101" s="22"/>
      <c r="F101" s="22"/>
      <c r="G101" s="23"/>
      <c r="H101" s="23"/>
      <c r="I101" s="23"/>
      <c r="J101" s="15"/>
      <c r="K101" s="15"/>
      <c r="L101" s="15"/>
      <c r="M101" s="14"/>
      <c r="N101" s="14"/>
      <c r="O101" s="14"/>
      <c r="P101" s="14"/>
      <c r="Q101" s="14"/>
      <c r="R101" s="16"/>
      <c r="S101" s="13"/>
      <c r="T101" s="12"/>
      <c r="U101" s="10" t="str">
        <f t="shared" si="14"/>
        <v/>
      </c>
      <c r="V101" s="10" t="str">
        <f t="shared" si="15"/>
        <v/>
      </c>
      <c r="W101" s="10" t="str">
        <f t="shared" si="25"/>
        <v/>
      </c>
      <c r="X101" s="10" t="str">
        <f t="shared" si="13"/>
        <v/>
      </c>
      <c r="Y101" s="10" t="str">
        <f t="shared" si="16"/>
        <v/>
      </c>
      <c r="Z101" s="10" t="str">
        <f t="shared" si="17"/>
        <v/>
      </c>
      <c r="AA101" s="10" t="str">
        <f t="shared" si="18"/>
        <v/>
      </c>
      <c r="AB101" s="10" t="str">
        <f t="shared" si="19"/>
        <v/>
      </c>
      <c r="AC101" s="18" t="str">
        <f t="shared" si="20"/>
        <v/>
      </c>
      <c r="AD101" s="18" t="str">
        <f t="shared" si="24"/>
        <v/>
      </c>
      <c r="AE101" s="18" t="str">
        <f t="shared" si="21"/>
        <v/>
      </c>
      <c r="AF101" s="18" t="str">
        <f t="shared" si="22"/>
        <v/>
      </c>
      <c r="AG101" s="18" t="str">
        <f t="shared" si="23"/>
        <v/>
      </c>
    </row>
    <row r="102" spans="1:33" ht="22.5" customHeight="1" x14ac:dyDescent="0.2">
      <c r="A102" s="98">
        <v>93</v>
      </c>
      <c r="B102" s="66"/>
      <c r="C102" s="67"/>
      <c r="D102" s="22"/>
      <c r="E102" s="22"/>
      <c r="F102" s="22"/>
      <c r="G102" s="23"/>
      <c r="H102" s="23"/>
      <c r="I102" s="23"/>
      <c r="J102" s="15"/>
      <c r="K102" s="15"/>
      <c r="L102" s="15"/>
      <c r="M102" s="14"/>
      <c r="N102" s="14"/>
      <c r="O102" s="14"/>
      <c r="P102" s="14"/>
      <c r="Q102" s="14"/>
      <c r="R102" s="16"/>
      <c r="S102" s="13"/>
      <c r="T102" s="12"/>
      <c r="U102" s="10" t="str">
        <f t="shared" si="14"/>
        <v/>
      </c>
      <c r="V102" s="10" t="str">
        <f t="shared" si="15"/>
        <v/>
      </c>
      <c r="W102" s="10" t="str">
        <f t="shared" si="25"/>
        <v/>
      </c>
      <c r="X102" s="10" t="str">
        <f t="shared" si="13"/>
        <v/>
      </c>
      <c r="Y102" s="10" t="str">
        <f t="shared" si="16"/>
        <v/>
      </c>
      <c r="Z102" s="10" t="str">
        <f t="shared" si="17"/>
        <v/>
      </c>
      <c r="AA102" s="10" t="str">
        <f t="shared" si="18"/>
        <v/>
      </c>
      <c r="AB102" s="10" t="str">
        <f t="shared" si="19"/>
        <v/>
      </c>
      <c r="AC102" s="18" t="str">
        <f t="shared" si="20"/>
        <v/>
      </c>
      <c r="AD102" s="18" t="str">
        <f t="shared" si="24"/>
        <v/>
      </c>
      <c r="AE102" s="18" t="str">
        <f t="shared" si="21"/>
        <v/>
      </c>
      <c r="AF102" s="18" t="str">
        <f t="shared" si="22"/>
        <v/>
      </c>
      <c r="AG102" s="18" t="str">
        <f t="shared" si="23"/>
        <v/>
      </c>
    </row>
    <row r="103" spans="1:33" ht="22.5" customHeight="1" x14ac:dyDescent="0.2">
      <c r="A103" s="98">
        <v>94</v>
      </c>
      <c r="B103" s="66"/>
      <c r="C103" s="67"/>
      <c r="D103" s="22"/>
      <c r="E103" s="22"/>
      <c r="F103" s="22"/>
      <c r="G103" s="23"/>
      <c r="H103" s="23"/>
      <c r="I103" s="23"/>
      <c r="J103" s="15"/>
      <c r="K103" s="15"/>
      <c r="L103" s="15"/>
      <c r="M103" s="14"/>
      <c r="N103" s="14"/>
      <c r="O103" s="14"/>
      <c r="P103" s="14"/>
      <c r="Q103" s="14"/>
      <c r="R103" s="16"/>
      <c r="S103" s="13"/>
      <c r="T103" s="12"/>
      <c r="U103" s="10" t="str">
        <f t="shared" si="14"/>
        <v/>
      </c>
      <c r="V103" s="10" t="str">
        <f t="shared" si="15"/>
        <v/>
      </c>
      <c r="W103" s="10" t="str">
        <f t="shared" si="25"/>
        <v/>
      </c>
      <c r="X103" s="10" t="str">
        <f t="shared" si="13"/>
        <v/>
      </c>
      <c r="Y103" s="10" t="str">
        <f t="shared" si="16"/>
        <v/>
      </c>
      <c r="Z103" s="10" t="str">
        <f t="shared" si="17"/>
        <v/>
      </c>
      <c r="AA103" s="10" t="str">
        <f t="shared" si="18"/>
        <v/>
      </c>
      <c r="AB103" s="10" t="str">
        <f t="shared" si="19"/>
        <v/>
      </c>
      <c r="AC103" s="18" t="str">
        <f t="shared" si="20"/>
        <v/>
      </c>
      <c r="AD103" s="18" t="str">
        <f t="shared" si="24"/>
        <v/>
      </c>
      <c r="AE103" s="18" t="str">
        <f t="shared" si="21"/>
        <v/>
      </c>
      <c r="AF103" s="18" t="str">
        <f t="shared" si="22"/>
        <v/>
      </c>
      <c r="AG103" s="18" t="str">
        <f t="shared" si="23"/>
        <v/>
      </c>
    </row>
    <row r="104" spans="1:33" ht="22.5" customHeight="1" x14ac:dyDescent="0.2">
      <c r="A104" s="98">
        <v>95</v>
      </c>
      <c r="B104" s="66"/>
      <c r="C104" s="67"/>
      <c r="D104" s="22"/>
      <c r="E104" s="22"/>
      <c r="F104" s="22"/>
      <c r="G104" s="23"/>
      <c r="H104" s="23"/>
      <c r="I104" s="23"/>
      <c r="J104" s="15"/>
      <c r="K104" s="15"/>
      <c r="L104" s="15"/>
      <c r="M104" s="14"/>
      <c r="N104" s="14"/>
      <c r="O104" s="14"/>
      <c r="P104" s="14"/>
      <c r="Q104" s="14"/>
      <c r="R104" s="16"/>
      <c r="S104" s="13"/>
      <c r="T104" s="12"/>
      <c r="U104" s="10" t="str">
        <f t="shared" si="14"/>
        <v/>
      </c>
      <c r="V104" s="10" t="str">
        <f t="shared" si="15"/>
        <v/>
      </c>
      <c r="W104" s="10" t="str">
        <f t="shared" si="25"/>
        <v/>
      </c>
      <c r="X104" s="10" t="str">
        <f t="shared" si="13"/>
        <v/>
      </c>
      <c r="Y104" s="10" t="str">
        <f t="shared" si="16"/>
        <v/>
      </c>
      <c r="Z104" s="10" t="str">
        <f t="shared" si="17"/>
        <v/>
      </c>
      <c r="AA104" s="10" t="str">
        <f t="shared" si="18"/>
        <v/>
      </c>
      <c r="AB104" s="10" t="str">
        <f t="shared" si="19"/>
        <v/>
      </c>
      <c r="AC104" s="18" t="str">
        <f t="shared" si="20"/>
        <v/>
      </c>
      <c r="AD104" s="18" t="str">
        <f t="shared" si="24"/>
        <v/>
      </c>
      <c r="AE104" s="18" t="str">
        <f t="shared" si="21"/>
        <v/>
      </c>
      <c r="AF104" s="18" t="str">
        <f t="shared" si="22"/>
        <v/>
      </c>
      <c r="AG104" s="18" t="str">
        <f t="shared" si="23"/>
        <v/>
      </c>
    </row>
    <row r="105" spans="1:33" ht="22.5" customHeight="1" x14ac:dyDescent="0.2">
      <c r="A105" s="98">
        <v>96</v>
      </c>
      <c r="B105" s="66"/>
      <c r="C105" s="67"/>
      <c r="D105" s="22"/>
      <c r="E105" s="22"/>
      <c r="F105" s="22"/>
      <c r="G105" s="23"/>
      <c r="H105" s="23"/>
      <c r="I105" s="23"/>
      <c r="J105" s="15"/>
      <c r="K105" s="15"/>
      <c r="L105" s="15"/>
      <c r="M105" s="14"/>
      <c r="N105" s="14"/>
      <c r="O105" s="14"/>
      <c r="P105" s="14"/>
      <c r="Q105" s="14"/>
      <c r="R105" s="16"/>
      <c r="S105" s="13"/>
      <c r="T105" s="12"/>
      <c r="U105" s="10" t="str">
        <f t="shared" si="14"/>
        <v/>
      </c>
      <c r="V105" s="10" t="str">
        <f t="shared" si="15"/>
        <v/>
      </c>
      <c r="W105" s="10" t="str">
        <f t="shared" si="25"/>
        <v/>
      </c>
      <c r="X105" s="10" t="str">
        <f t="shared" si="13"/>
        <v/>
      </c>
      <c r="Y105" s="10" t="str">
        <f t="shared" si="16"/>
        <v/>
      </c>
      <c r="Z105" s="10" t="str">
        <f t="shared" si="17"/>
        <v/>
      </c>
      <c r="AA105" s="10" t="str">
        <f t="shared" si="18"/>
        <v/>
      </c>
      <c r="AB105" s="10" t="str">
        <f t="shared" si="19"/>
        <v/>
      </c>
      <c r="AC105" s="18" t="str">
        <f t="shared" si="20"/>
        <v/>
      </c>
      <c r="AD105" s="18" t="str">
        <f t="shared" si="24"/>
        <v/>
      </c>
      <c r="AE105" s="18" t="str">
        <f t="shared" si="21"/>
        <v/>
      </c>
      <c r="AF105" s="18" t="str">
        <f t="shared" si="22"/>
        <v/>
      </c>
      <c r="AG105" s="18" t="str">
        <f t="shared" si="23"/>
        <v/>
      </c>
    </row>
    <row r="106" spans="1:33" ht="22.5" customHeight="1" x14ac:dyDescent="0.2">
      <c r="A106" s="98">
        <v>97</v>
      </c>
      <c r="B106" s="66"/>
      <c r="C106" s="67"/>
      <c r="D106" s="22"/>
      <c r="E106" s="22"/>
      <c r="F106" s="22"/>
      <c r="G106" s="23"/>
      <c r="H106" s="23"/>
      <c r="I106" s="23"/>
      <c r="J106" s="15"/>
      <c r="K106" s="15"/>
      <c r="L106" s="15"/>
      <c r="M106" s="14"/>
      <c r="N106" s="14"/>
      <c r="O106" s="14"/>
      <c r="P106" s="14"/>
      <c r="Q106" s="14"/>
      <c r="R106" s="16"/>
      <c r="S106" s="13"/>
      <c r="T106" s="12"/>
      <c r="U106" s="10" t="str">
        <f t="shared" si="14"/>
        <v/>
      </c>
      <c r="V106" s="10" t="str">
        <f t="shared" si="15"/>
        <v/>
      </c>
      <c r="W106" s="10" t="str">
        <f t="shared" si="25"/>
        <v/>
      </c>
      <c r="X106" s="10" t="str">
        <f t="shared" si="13"/>
        <v/>
      </c>
      <c r="Y106" s="10" t="str">
        <f t="shared" si="16"/>
        <v/>
      </c>
      <c r="Z106" s="10" t="str">
        <f t="shared" si="17"/>
        <v/>
      </c>
      <c r="AA106" s="10" t="str">
        <f t="shared" si="18"/>
        <v/>
      </c>
      <c r="AB106" s="10" t="str">
        <f t="shared" si="19"/>
        <v/>
      </c>
      <c r="AC106" s="18" t="str">
        <f t="shared" si="20"/>
        <v/>
      </c>
      <c r="AD106" s="18" t="str">
        <f t="shared" si="24"/>
        <v/>
      </c>
      <c r="AE106" s="18" t="str">
        <f t="shared" si="21"/>
        <v/>
      </c>
      <c r="AF106" s="18" t="str">
        <f t="shared" si="22"/>
        <v/>
      </c>
      <c r="AG106" s="18" t="str">
        <f t="shared" si="23"/>
        <v/>
      </c>
    </row>
    <row r="107" spans="1:33" ht="22.5" customHeight="1" x14ac:dyDescent="0.2">
      <c r="A107" s="98">
        <v>98</v>
      </c>
      <c r="B107" s="66"/>
      <c r="C107" s="67"/>
      <c r="D107" s="22"/>
      <c r="E107" s="22"/>
      <c r="F107" s="22"/>
      <c r="G107" s="23"/>
      <c r="H107" s="23"/>
      <c r="I107" s="23"/>
      <c r="J107" s="15"/>
      <c r="K107" s="15"/>
      <c r="L107" s="15"/>
      <c r="M107" s="14"/>
      <c r="N107" s="14"/>
      <c r="O107" s="14"/>
      <c r="P107" s="14"/>
      <c r="Q107" s="14"/>
      <c r="R107" s="16"/>
      <c r="S107" s="13"/>
      <c r="T107" s="12"/>
      <c r="U107" s="10" t="str">
        <f t="shared" si="14"/>
        <v/>
      </c>
      <c r="V107" s="10" t="str">
        <f t="shared" si="15"/>
        <v/>
      </c>
      <c r="W107" s="10" t="str">
        <f t="shared" si="25"/>
        <v/>
      </c>
      <c r="X107" s="10" t="str">
        <f t="shared" si="13"/>
        <v/>
      </c>
      <c r="Y107" s="10" t="str">
        <f t="shared" si="16"/>
        <v/>
      </c>
      <c r="Z107" s="10" t="str">
        <f t="shared" si="17"/>
        <v/>
      </c>
      <c r="AA107" s="10" t="str">
        <f t="shared" si="18"/>
        <v/>
      </c>
      <c r="AB107" s="10" t="str">
        <f t="shared" si="19"/>
        <v/>
      </c>
      <c r="AC107" s="18" t="str">
        <f t="shared" si="20"/>
        <v/>
      </c>
      <c r="AD107" s="18" t="str">
        <f t="shared" si="24"/>
        <v/>
      </c>
      <c r="AE107" s="18" t="str">
        <f t="shared" si="21"/>
        <v/>
      </c>
      <c r="AF107" s="18" t="str">
        <f t="shared" si="22"/>
        <v/>
      </c>
      <c r="AG107" s="18" t="str">
        <f t="shared" si="23"/>
        <v/>
      </c>
    </row>
    <row r="108" spans="1:33" ht="22.5" customHeight="1" x14ac:dyDescent="0.2">
      <c r="A108" s="98">
        <v>99</v>
      </c>
      <c r="B108" s="66"/>
      <c r="C108" s="67"/>
      <c r="D108" s="22"/>
      <c r="E108" s="22"/>
      <c r="F108" s="22"/>
      <c r="G108" s="23"/>
      <c r="H108" s="23"/>
      <c r="I108" s="23"/>
      <c r="J108" s="15"/>
      <c r="K108" s="15"/>
      <c r="L108" s="15"/>
      <c r="M108" s="14"/>
      <c r="N108" s="14"/>
      <c r="O108" s="14"/>
      <c r="P108" s="14"/>
      <c r="Q108" s="14"/>
      <c r="R108" s="16"/>
      <c r="S108" s="13"/>
      <c r="T108" s="12"/>
      <c r="U108" s="10" t="str">
        <f t="shared" si="14"/>
        <v/>
      </c>
      <c r="V108" s="10" t="str">
        <f t="shared" si="15"/>
        <v/>
      </c>
      <c r="W108" s="10" t="str">
        <f t="shared" si="25"/>
        <v/>
      </c>
      <c r="X108" s="10" t="str">
        <f t="shared" si="13"/>
        <v/>
      </c>
      <c r="Y108" s="10" t="str">
        <f t="shared" si="16"/>
        <v/>
      </c>
      <c r="Z108" s="10" t="str">
        <f t="shared" si="17"/>
        <v/>
      </c>
      <c r="AA108" s="10" t="str">
        <f t="shared" si="18"/>
        <v/>
      </c>
      <c r="AB108" s="10" t="str">
        <f t="shared" si="19"/>
        <v/>
      </c>
      <c r="AC108" s="18" t="str">
        <f t="shared" si="20"/>
        <v/>
      </c>
      <c r="AD108" s="18" t="str">
        <f t="shared" si="24"/>
        <v/>
      </c>
      <c r="AE108" s="18" t="str">
        <f t="shared" si="21"/>
        <v/>
      </c>
      <c r="AF108" s="18" t="str">
        <f t="shared" si="22"/>
        <v/>
      </c>
      <c r="AG108" s="18" t="str">
        <f t="shared" si="23"/>
        <v/>
      </c>
    </row>
    <row r="109" spans="1:33" ht="22.5" customHeight="1" x14ac:dyDescent="0.2">
      <c r="A109" s="98">
        <v>100</v>
      </c>
      <c r="B109" s="66"/>
      <c r="C109" s="67"/>
      <c r="D109" s="22"/>
      <c r="E109" s="22"/>
      <c r="F109" s="22"/>
      <c r="G109" s="23"/>
      <c r="H109" s="23"/>
      <c r="I109" s="23"/>
      <c r="J109" s="15"/>
      <c r="K109" s="15"/>
      <c r="L109" s="15"/>
      <c r="M109" s="14"/>
      <c r="N109" s="14"/>
      <c r="O109" s="14"/>
      <c r="P109" s="14"/>
      <c r="Q109" s="14"/>
      <c r="R109" s="16"/>
      <c r="S109" s="13"/>
      <c r="T109" s="12"/>
      <c r="U109" s="10" t="str">
        <f t="shared" si="14"/>
        <v/>
      </c>
      <c r="V109" s="10" t="str">
        <f t="shared" si="15"/>
        <v/>
      </c>
      <c r="W109" s="10" t="str">
        <f t="shared" si="25"/>
        <v/>
      </c>
      <c r="X109" s="10" t="str">
        <f t="shared" si="13"/>
        <v/>
      </c>
      <c r="Y109" s="10" t="str">
        <f t="shared" si="16"/>
        <v/>
      </c>
      <c r="Z109" s="10" t="str">
        <f t="shared" si="17"/>
        <v/>
      </c>
      <c r="AA109" s="10" t="str">
        <f t="shared" si="18"/>
        <v/>
      </c>
      <c r="AB109" s="10" t="str">
        <f t="shared" si="19"/>
        <v/>
      </c>
      <c r="AC109" s="18" t="str">
        <f t="shared" si="20"/>
        <v/>
      </c>
      <c r="AD109" s="18" t="str">
        <f t="shared" si="24"/>
        <v/>
      </c>
      <c r="AE109" s="18" t="str">
        <f t="shared" si="21"/>
        <v/>
      </c>
      <c r="AF109" s="18" t="str">
        <f t="shared" si="22"/>
        <v/>
      </c>
      <c r="AG109" s="18" t="str">
        <f t="shared" si="23"/>
        <v/>
      </c>
    </row>
    <row r="110" spans="1:33" ht="22.5" customHeight="1" x14ac:dyDescent="0.2">
      <c r="A110" s="98">
        <v>101</v>
      </c>
      <c r="B110" s="66"/>
      <c r="C110" s="67"/>
      <c r="D110" s="22"/>
      <c r="E110" s="22"/>
      <c r="F110" s="22"/>
      <c r="G110" s="23"/>
      <c r="H110" s="23"/>
      <c r="I110" s="23"/>
      <c r="J110" s="15"/>
      <c r="K110" s="15"/>
      <c r="L110" s="15"/>
      <c r="M110" s="14"/>
      <c r="N110" s="14"/>
      <c r="O110" s="14"/>
      <c r="P110" s="14"/>
      <c r="Q110" s="14"/>
      <c r="R110" s="16"/>
      <c r="S110" s="13"/>
      <c r="T110" s="12"/>
      <c r="U110" s="10" t="str">
        <f t="shared" si="14"/>
        <v/>
      </c>
      <c r="V110" s="10" t="str">
        <f t="shared" si="15"/>
        <v/>
      </c>
      <c r="W110" s="10" t="str">
        <f t="shared" si="25"/>
        <v/>
      </c>
      <c r="X110" s="10" t="str">
        <f t="shared" si="13"/>
        <v/>
      </c>
      <c r="Y110" s="10" t="str">
        <f t="shared" si="16"/>
        <v/>
      </c>
      <c r="Z110" s="10" t="str">
        <f t="shared" si="17"/>
        <v/>
      </c>
      <c r="AA110" s="10" t="str">
        <f t="shared" si="18"/>
        <v/>
      </c>
      <c r="AB110" s="10" t="str">
        <f t="shared" si="19"/>
        <v/>
      </c>
      <c r="AC110" s="18" t="str">
        <f t="shared" si="20"/>
        <v/>
      </c>
      <c r="AD110" s="18" t="str">
        <f t="shared" si="24"/>
        <v/>
      </c>
      <c r="AE110" s="18" t="str">
        <f t="shared" si="21"/>
        <v/>
      </c>
      <c r="AF110" s="18" t="str">
        <f t="shared" si="22"/>
        <v/>
      </c>
      <c r="AG110" s="18" t="str">
        <f t="shared" si="23"/>
        <v/>
      </c>
    </row>
    <row r="111" spans="1:33" ht="22.5" customHeight="1" x14ac:dyDescent="0.2">
      <c r="A111" s="98">
        <v>102</v>
      </c>
      <c r="B111" s="66"/>
      <c r="C111" s="67"/>
      <c r="D111" s="22"/>
      <c r="E111" s="22"/>
      <c r="F111" s="22"/>
      <c r="G111" s="23"/>
      <c r="H111" s="23"/>
      <c r="I111" s="23"/>
      <c r="J111" s="15"/>
      <c r="K111" s="15"/>
      <c r="L111" s="15"/>
      <c r="M111" s="14"/>
      <c r="N111" s="14"/>
      <c r="O111" s="14"/>
      <c r="P111" s="14"/>
      <c r="Q111" s="14"/>
      <c r="R111" s="16"/>
      <c r="S111" s="13"/>
      <c r="T111" s="12"/>
      <c r="U111" s="10" t="str">
        <f t="shared" si="14"/>
        <v/>
      </c>
      <c r="V111" s="10" t="str">
        <f t="shared" si="15"/>
        <v/>
      </c>
      <c r="W111" s="10" t="str">
        <f t="shared" si="25"/>
        <v/>
      </c>
      <c r="X111" s="10" t="str">
        <f t="shared" si="13"/>
        <v/>
      </c>
      <c r="Y111" s="10" t="str">
        <f t="shared" si="16"/>
        <v/>
      </c>
      <c r="Z111" s="10" t="str">
        <f t="shared" si="17"/>
        <v/>
      </c>
      <c r="AA111" s="10" t="str">
        <f t="shared" si="18"/>
        <v/>
      </c>
      <c r="AB111" s="10" t="str">
        <f t="shared" si="19"/>
        <v/>
      </c>
      <c r="AC111" s="18" t="str">
        <f t="shared" si="20"/>
        <v/>
      </c>
      <c r="AD111" s="18" t="str">
        <f t="shared" si="24"/>
        <v/>
      </c>
      <c r="AE111" s="18" t="str">
        <f t="shared" si="21"/>
        <v/>
      </c>
      <c r="AF111" s="18" t="str">
        <f t="shared" si="22"/>
        <v/>
      </c>
      <c r="AG111" s="18" t="str">
        <f t="shared" si="23"/>
        <v/>
      </c>
    </row>
    <row r="112" spans="1:33" ht="22.5" customHeight="1" x14ac:dyDescent="0.2">
      <c r="A112" s="98">
        <v>103</v>
      </c>
      <c r="B112" s="66"/>
      <c r="C112" s="67"/>
      <c r="D112" s="22"/>
      <c r="E112" s="22"/>
      <c r="F112" s="22"/>
      <c r="G112" s="23"/>
      <c r="H112" s="23"/>
      <c r="I112" s="23"/>
      <c r="J112" s="15"/>
      <c r="K112" s="15"/>
      <c r="L112" s="15"/>
      <c r="M112" s="14"/>
      <c r="N112" s="14"/>
      <c r="O112" s="14"/>
      <c r="P112" s="14"/>
      <c r="Q112" s="14"/>
      <c r="R112" s="16"/>
      <c r="S112" s="13"/>
      <c r="T112" s="12"/>
      <c r="U112" s="10" t="str">
        <f t="shared" si="14"/>
        <v/>
      </c>
      <c r="V112" s="10" t="str">
        <f t="shared" si="15"/>
        <v/>
      </c>
      <c r="W112" s="10" t="str">
        <f t="shared" si="25"/>
        <v/>
      </c>
      <c r="X112" s="10" t="str">
        <f t="shared" si="13"/>
        <v/>
      </c>
      <c r="Y112" s="10" t="str">
        <f t="shared" si="16"/>
        <v/>
      </c>
      <c r="Z112" s="10" t="str">
        <f t="shared" si="17"/>
        <v/>
      </c>
      <c r="AA112" s="10" t="str">
        <f t="shared" si="18"/>
        <v/>
      </c>
      <c r="AB112" s="10" t="str">
        <f t="shared" si="19"/>
        <v/>
      </c>
      <c r="AC112" s="18" t="str">
        <f t="shared" si="20"/>
        <v/>
      </c>
      <c r="AD112" s="18" t="str">
        <f t="shared" si="24"/>
        <v/>
      </c>
      <c r="AE112" s="18" t="str">
        <f t="shared" si="21"/>
        <v/>
      </c>
      <c r="AF112" s="18" t="str">
        <f t="shared" si="22"/>
        <v/>
      </c>
      <c r="AG112" s="18" t="str">
        <f t="shared" si="23"/>
        <v/>
      </c>
    </row>
    <row r="113" spans="1:33" ht="22.5" customHeight="1" x14ac:dyDescent="0.2">
      <c r="A113" s="98">
        <v>104</v>
      </c>
      <c r="B113" s="66"/>
      <c r="C113" s="67"/>
      <c r="D113" s="22"/>
      <c r="E113" s="22"/>
      <c r="F113" s="22"/>
      <c r="G113" s="23"/>
      <c r="H113" s="23"/>
      <c r="I113" s="23"/>
      <c r="J113" s="15"/>
      <c r="K113" s="15"/>
      <c r="L113" s="15"/>
      <c r="M113" s="14"/>
      <c r="N113" s="14"/>
      <c r="O113" s="14"/>
      <c r="P113" s="14"/>
      <c r="Q113" s="14"/>
      <c r="R113" s="16"/>
      <c r="S113" s="13"/>
      <c r="T113" s="12"/>
      <c r="U113" s="10" t="str">
        <f t="shared" si="14"/>
        <v/>
      </c>
      <c r="V113" s="10" t="str">
        <f t="shared" si="15"/>
        <v/>
      </c>
      <c r="W113" s="10" t="str">
        <f t="shared" si="25"/>
        <v/>
      </c>
      <c r="X113" s="10" t="str">
        <f t="shared" si="13"/>
        <v/>
      </c>
      <c r="Y113" s="10" t="str">
        <f t="shared" si="16"/>
        <v/>
      </c>
      <c r="Z113" s="10" t="str">
        <f t="shared" si="17"/>
        <v/>
      </c>
      <c r="AA113" s="10" t="str">
        <f t="shared" si="18"/>
        <v/>
      </c>
      <c r="AB113" s="10" t="str">
        <f t="shared" si="19"/>
        <v/>
      </c>
      <c r="AC113" s="18" t="str">
        <f t="shared" si="20"/>
        <v/>
      </c>
      <c r="AD113" s="18" t="str">
        <f t="shared" si="24"/>
        <v/>
      </c>
      <c r="AE113" s="18" t="str">
        <f t="shared" si="21"/>
        <v/>
      </c>
      <c r="AF113" s="18" t="str">
        <f t="shared" si="22"/>
        <v/>
      </c>
      <c r="AG113" s="18" t="str">
        <f t="shared" si="23"/>
        <v/>
      </c>
    </row>
    <row r="114" spans="1:33" ht="22.5" customHeight="1" x14ac:dyDescent="0.2">
      <c r="A114" s="98">
        <v>105</v>
      </c>
      <c r="B114" s="66"/>
      <c r="C114" s="67"/>
      <c r="D114" s="22"/>
      <c r="E114" s="22"/>
      <c r="F114" s="22"/>
      <c r="G114" s="23"/>
      <c r="H114" s="23"/>
      <c r="I114" s="23"/>
      <c r="J114" s="15"/>
      <c r="K114" s="15"/>
      <c r="L114" s="15"/>
      <c r="M114" s="14"/>
      <c r="N114" s="14"/>
      <c r="O114" s="14"/>
      <c r="P114" s="14"/>
      <c r="Q114" s="14"/>
      <c r="R114" s="16"/>
      <c r="S114" s="13"/>
      <c r="T114" s="12"/>
      <c r="U114" s="10" t="str">
        <f t="shared" si="14"/>
        <v/>
      </c>
      <c r="V114" s="10" t="str">
        <f t="shared" si="15"/>
        <v/>
      </c>
      <c r="W114" s="10" t="str">
        <f t="shared" si="25"/>
        <v/>
      </c>
      <c r="X114" s="10" t="str">
        <f t="shared" si="13"/>
        <v/>
      </c>
      <c r="Y114" s="10" t="str">
        <f t="shared" si="16"/>
        <v/>
      </c>
      <c r="Z114" s="10" t="str">
        <f t="shared" si="17"/>
        <v/>
      </c>
      <c r="AA114" s="10" t="str">
        <f t="shared" si="18"/>
        <v/>
      </c>
      <c r="AB114" s="10" t="str">
        <f t="shared" si="19"/>
        <v/>
      </c>
      <c r="AC114" s="18" t="str">
        <f t="shared" si="20"/>
        <v/>
      </c>
      <c r="AD114" s="18" t="str">
        <f t="shared" si="24"/>
        <v/>
      </c>
      <c r="AE114" s="18" t="str">
        <f t="shared" si="21"/>
        <v/>
      </c>
      <c r="AF114" s="18" t="str">
        <f t="shared" si="22"/>
        <v/>
      </c>
      <c r="AG114" s="18" t="str">
        <f t="shared" si="23"/>
        <v/>
      </c>
    </row>
    <row r="115" spans="1:33" ht="22.5" customHeight="1" x14ac:dyDescent="0.2">
      <c r="A115" s="98">
        <v>106</v>
      </c>
      <c r="B115" s="66"/>
      <c r="C115" s="67"/>
      <c r="D115" s="22"/>
      <c r="E115" s="22"/>
      <c r="F115" s="22"/>
      <c r="G115" s="23"/>
      <c r="H115" s="23"/>
      <c r="I115" s="23"/>
      <c r="J115" s="15"/>
      <c r="K115" s="15"/>
      <c r="L115" s="15"/>
      <c r="M115" s="14"/>
      <c r="N115" s="14"/>
      <c r="O115" s="14"/>
      <c r="P115" s="14"/>
      <c r="Q115" s="14"/>
      <c r="R115" s="16"/>
      <c r="S115" s="13"/>
      <c r="T115" s="12"/>
      <c r="U115" s="10" t="str">
        <f t="shared" si="14"/>
        <v/>
      </c>
      <c r="V115" s="10" t="str">
        <f t="shared" si="15"/>
        <v/>
      </c>
      <c r="W115" s="10" t="str">
        <f t="shared" si="25"/>
        <v/>
      </c>
      <c r="X115" s="10" t="str">
        <f t="shared" si="13"/>
        <v/>
      </c>
      <c r="Y115" s="10" t="str">
        <f t="shared" si="16"/>
        <v/>
      </c>
      <c r="Z115" s="10" t="str">
        <f t="shared" si="17"/>
        <v/>
      </c>
      <c r="AA115" s="10" t="str">
        <f t="shared" si="18"/>
        <v/>
      </c>
      <c r="AB115" s="10" t="str">
        <f t="shared" si="19"/>
        <v/>
      </c>
      <c r="AC115" s="18" t="str">
        <f t="shared" si="20"/>
        <v/>
      </c>
      <c r="AD115" s="18" t="str">
        <f t="shared" si="24"/>
        <v/>
      </c>
      <c r="AE115" s="18" t="str">
        <f t="shared" si="21"/>
        <v/>
      </c>
      <c r="AF115" s="18" t="str">
        <f t="shared" si="22"/>
        <v/>
      </c>
      <c r="AG115" s="18" t="str">
        <f t="shared" si="23"/>
        <v/>
      </c>
    </row>
    <row r="116" spans="1:33" ht="22.5" customHeight="1" x14ac:dyDescent="0.2">
      <c r="A116" s="98">
        <v>107</v>
      </c>
      <c r="B116" s="66"/>
      <c r="C116" s="67"/>
      <c r="D116" s="22"/>
      <c r="E116" s="22"/>
      <c r="F116" s="22"/>
      <c r="G116" s="23"/>
      <c r="H116" s="23"/>
      <c r="I116" s="23"/>
      <c r="J116" s="15"/>
      <c r="K116" s="15"/>
      <c r="L116" s="15"/>
      <c r="M116" s="14"/>
      <c r="N116" s="14"/>
      <c r="O116" s="14"/>
      <c r="P116" s="14"/>
      <c r="Q116" s="14"/>
      <c r="R116" s="16"/>
      <c r="S116" s="13"/>
      <c r="T116" s="12"/>
      <c r="U116" s="10" t="str">
        <f t="shared" si="14"/>
        <v/>
      </c>
      <c r="V116" s="10" t="str">
        <f t="shared" si="15"/>
        <v/>
      </c>
      <c r="W116" s="10" t="str">
        <f t="shared" si="25"/>
        <v/>
      </c>
      <c r="X116" s="10" t="str">
        <f t="shared" si="13"/>
        <v/>
      </c>
      <c r="Y116" s="10" t="str">
        <f t="shared" si="16"/>
        <v/>
      </c>
      <c r="Z116" s="10" t="str">
        <f t="shared" si="17"/>
        <v/>
      </c>
      <c r="AA116" s="10" t="str">
        <f t="shared" si="18"/>
        <v/>
      </c>
      <c r="AB116" s="10" t="str">
        <f t="shared" si="19"/>
        <v/>
      </c>
      <c r="AC116" s="18" t="str">
        <f t="shared" si="20"/>
        <v/>
      </c>
      <c r="AD116" s="18" t="str">
        <f t="shared" si="24"/>
        <v/>
      </c>
      <c r="AE116" s="18" t="str">
        <f t="shared" si="21"/>
        <v/>
      </c>
      <c r="AF116" s="18" t="str">
        <f t="shared" si="22"/>
        <v/>
      </c>
      <c r="AG116" s="18" t="str">
        <f t="shared" si="23"/>
        <v/>
      </c>
    </row>
    <row r="117" spans="1:33" ht="22.5" customHeight="1" x14ac:dyDescent="0.2">
      <c r="A117" s="98">
        <v>108</v>
      </c>
      <c r="B117" s="66"/>
      <c r="C117" s="67"/>
      <c r="D117" s="22"/>
      <c r="E117" s="22"/>
      <c r="F117" s="22"/>
      <c r="G117" s="23"/>
      <c r="H117" s="23"/>
      <c r="I117" s="23"/>
      <c r="J117" s="15"/>
      <c r="K117" s="15"/>
      <c r="L117" s="15"/>
      <c r="M117" s="14"/>
      <c r="N117" s="14"/>
      <c r="O117" s="14"/>
      <c r="P117" s="14"/>
      <c r="Q117" s="14"/>
      <c r="R117" s="16"/>
      <c r="S117" s="13"/>
      <c r="T117" s="12"/>
      <c r="U117" s="10" t="str">
        <f t="shared" si="14"/>
        <v/>
      </c>
      <c r="V117" s="10" t="str">
        <f t="shared" si="15"/>
        <v/>
      </c>
      <c r="W117" s="10" t="str">
        <f t="shared" si="25"/>
        <v/>
      </c>
      <c r="X117" s="10" t="str">
        <f t="shared" si="13"/>
        <v/>
      </c>
      <c r="Y117" s="10" t="str">
        <f t="shared" si="16"/>
        <v/>
      </c>
      <c r="Z117" s="10" t="str">
        <f t="shared" si="17"/>
        <v/>
      </c>
      <c r="AA117" s="10" t="str">
        <f t="shared" si="18"/>
        <v/>
      </c>
      <c r="AB117" s="10" t="str">
        <f t="shared" si="19"/>
        <v/>
      </c>
      <c r="AC117" s="18" t="str">
        <f t="shared" si="20"/>
        <v/>
      </c>
      <c r="AD117" s="18" t="str">
        <f t="shared" si="24"/>
        <v/>
      </c>
      <c r="AE117" s="18" t="str">
        <f t="shared" si="21"/>
        <v/>
      </c>
      <c r="AF117" s="18" t="str">
        <f t="shared" si="22"/>
        <v/>
      </c>
      <c r="AG117" s="18" t="str">
        <f t="shared" si="23"/>
        <v/>
      </c>
    </row>
    <row r="118" spans="1:33" ht="22.5" customHeight="1" x14ac:dyDescent="0.2">
      <c r="A118" s="98">
        <v>109</v>
      </c>
      <c r="B118" s="66"/>
      <c r="C118" s="67"/>
      <c r="D118" s="22"/>
      <c r="E118" s="22"/>
      <c r="F118" s="22"/>
      <c r="G118" s="23"/>
      <c r="H118" s="23"/>
      <c r="I118" s="23"/>
      <c r="J118" s="15"/>
      <c r="K118" s="15"/>
      <c r="L118" s="15"/>
      <c r="M118" s="14"/>
      <c r="N118" s="14"/>
      <c r="O118" s="14"/>
      <c r="P118" s="14"/>
      <c r="Q118" s="14"/>
      <c r="R118" s="16"/>
      <c r="S118" s="13"/>
      <c r="T118" s="12"/>
      <c r="U118" s="10" t="str">
        <f t="shared" si="14"/>
        <v/>
      </c>
      <c r="V118" s="10" t="str">
        <f t="shared" si="15"/>
        <v/>
      </c>
      <c r="W118" s="10" t="str">
        <f t="shared" si="25"/>
        <v/>
      </c>
      <c r="X118" s="10" t="str">
        <f t="shared" si="13"/>
        <v/>
      </c>
      <c r="Y118" s="10" t="str">
        <f t="shared" si="16"/>
        <v/>
      </c>
      <c r="Z118" s="10" t="str">
        <f t="shared" si="17"/>
        <v/>
      </c>
      <c r="AA118" s="10" t="str">
        <f t="shared" si="18"/>
        <v/>
      </c>
      <c r="AB118" s="10" t="str">
        <f t="shared" si="19"/>
        <v/>
      </c>
      <c r="AC118" s="18" t="str">
        <f t="shared" si="20"/>
        <v/>
      </c>
      <c r="AD118" s="18" t="str">
        <f t="shared" si="24"/>
        <v/>
      </c>
      <c r="AE118" s="18" t="str">
        <f t="shared" si="21"/>
        <v/>
      </c>
      <c r="AF118" s="18" t="str">
        <f t="shared" si="22"/>
        <v/>
      </c>
      <c r="AG118" s="18" t="str">
        <f t="shared" si="23"/>
        <v/>
      </c>
    </row>
    <row r="119" spans="1:33" ht="22.5" customHeight="1" x14ac:dyDescent="0.2">
      <c r="A119" s="98">
        <v>110</v>
      </c>
      <c r="B119" s="66"/>
      <c r="C119" s="67"/>
      <c r="D119" s="22"/>
      <c r="E119" s="22"/>
      <c r="F119" s="22"/>
      <c r="G119" s="23"/>
      <c r="H119" s="23"/>
      <c r="I119" s="23"/>
      <c r="J119" s="15"/>
      <c r="K119" s="15"/>
      <c r="L119" s="15"/>
      <c r="M119" s="14"/>
      <c r="N119" s="14"/>
      <c r="O119" s="14"/>
      <c r="P119" s="14"/>
      <c r="Q119" s="14"/>
      <c r="R119" s="16"/>
      <c r="S119" s="13"/>
      <c r="T119" s="12"/>
      <c r="U119" s="10" t="str">
        <f t="shared" si="14"/>
        <v/>
      </c>
      <c r="V119" s="10" t="str">
        <f t="shared" si="15"/>
        <v/>
      </c>
      <c r="W119" s="10" t="str">
        <f t="shared" si="25"/>
        <v/>
      </c>
      <c r="X119" s="10" t="str">
        <f t="shared" si="13"/>
        <v/>
      </c>
      <c r="Y119" s="10" t="str">
        <f t="shared" si="16"/>
        <v/>
      </c>
      <c r="Z119" s="10" t="str">
        <f t="shared" si="17"/>
        <v/>
      </c>
      <c r="AA119" s="10" t="str">
        <f t="shared" si="18"/>
        <v/>
      </c>
      <c r="AB119" s="10" t="str">
        <f t="shared" si="19"/>
        <v/>
      </c>
      <c r="AC119" s="18" t="str">
        <f t="shared" si="20"/>
        <v/>
      </c>
      <c r="AD119" s="18" t="str">
        <f t="shared" si="24"/>
        <v/>
      </c>
      <c r="AE119" s="18" t="str">
        <f t="shared" si="21"/>
        <v/>
      </c>
      <c r="AF119" s="18" t="str">
        <f t="shared" si="22"/>
        <v/>
      </c>
      <c r="AG119" s="18" t="str">
        <f t="shared" si="23"/>
        <v/>
      </c>
    </row>
    <row r="120" spans="1:33" ht="22.5" customHeight="1" x14ac:dyDescent="0.2">
      <c r="A120" s="98">
        <v>111</v>
      </c>
      <c r="B120" s="66"/>
      <c r="C120" s="67"/>
      <c r="D120" s="22"/>
      <c r="E120" s="22"/>
      <c r="F120" s="22"/>
      <c r="G120" s="23"/>
      <c r="H120" s="23"/>
      <c r="I120" s="23"/>
      <c r="J120" s="15"/>
      <c r="K120" s="15"/>
      <c r="L120" s="15"/>
      <c r="M120" s="14"/>
      <c r="N120" s="14"/>
      <c r="O120" s="14"/>
      <c r="P120" s="14"/>
      <c r="Q120" s="14"/>
      <c r="R120" s="16"/>
      <c r="S120" s="13"/>
      <c r="T120" s="12"/>
      <c r="U120" s="10" t="str">
        <f t="shared" si="14"/>
        <v/>
      </c>
      <c r="V120" s="10" t="str">
        <f t="shared" si="15"/>
        <v/>
      </c>
      <c r="W120" s="10" t="str">
        <f t="shared" si="25"/>
        <v/>
      </c>
      <c r="X120" s="10" t="str">
        <f t="shared" si="13"/>
        <v/>
      </c>
      <c r="Y120" s="10" t="str">
        <f t="shared" si="16"/>
        <v/>
      </c>
      <c r="Z120" s="10" t="str">
        <f t="shared" si="17"/>
        <v/>
      </c>
      <c r="AA120" s="10" t="str">
        <f t="shared" si="18"/>
        <v/>
      </c>
      <c r="AB120" s="10" t="str">
        <f t="shared" si="19"/>
        <v/>
      </c>
      <c r="AC120" s="18" t="str">
        <f t="shared" si="20"/>
        <v/>
      </c>
      <c r="AD120" s="18" t="str">
        <f t="shared" si="24"/>
        <v/>
      </c>
      <c r="AE120" s="18" t="str">
        <f t="shared" si="21"/>
        <v/>
      </c>
      <c r="AF120" s="18" t="str">
        <f t="shared" si="22"/>
        <v/>
      </c>
      <c r="AG120" s="18" t="str">
        <f t="shared" si="23"/>
        <v/>
      </c>
    </row>
    <row r="121" spans="1:33" ht="22.5" customHeight="1" x14ac:dyDescent="0.2">
      <c r="A121" s="98">
        <v>112</v>
      </c>
      <c r="B121" s="66"/>
      <c r="C121" s="67"/>
      <c r="D121" s="22"/>
      <c r="E121" s="22"/>
      <c r="F121" s="22"/>
      <c r="G121" s="23"/>
      <c r="H121" s="23"/>
      <c r="I121" s="23"/>
      <c r="J121" s="15"/>
      <c r="K121" s="15"/>
      <c r="L121" s="15"/>
      <c r="M121" s="14"/>
      <c r="N121" s="14"/>
      <c r="O121" s="14"/>
      <c r="P121" s="14"/>
      <c r="Q121" s="14"/>
      <c r="R121" s="16"/>
      <c r="S121" s="13"/>
      <c r="T121" s="12"/>
      <c r="U121" s="10" t="str">
        <f t="shared" si="14"/>
        <v/>
      </c>
      <c r="V121" s="10" t="str">
        <f t="shared" si="15"/>
        <v/>
      </c>
      <c r="W121" s="10" t="str">
        <f t="shared" si="25"/>
        <v/>
      </c>
      <c r="X121" s="10" t="str">
        <f t="shared" si="13"/>
        <v/>
      </c>
      <c r="Y121" s="10" t="str">
        <f t="shared" si="16"/>
        <v/>
      </c>
      <c r="Z121" s="10" t="str">
        <f t="shared" si="17"/>
        <v/>
      </c>
      <c r="AA121" s="10" t="str">
        <f t="shared" si="18"/>
        <v/>
      </c>
      <c r="AB121" s="10" t="str">
        <f t="shared" si="19"/>
        <v/>
      </c>
      <c r="AC121" s="18" t="str">
        <f t="shared" si="20"/>
        <v/>
      </c>
      <c r="AD121" s="18" t="str">
        <f t="shared" si="24"/>
        <v/>
      </c>
      <c r="AE121" s="18" t="str">
        <f t="shared" si="21"/>
        <v/>
      </c>
      <c r="AF121" s="18" t="str">
        <f t="shared" si="22"/>
        <v/>
      </c>
      <c r="AG121" s="18" t="str">
        <f t="shared" si="23"/>
        <v/>
      </c>
    </row>
    <row r="122" spans="1:33" ht="22.5" customHeight="1" x14ac:dyDescent="0.2">
      <c r="A122" s="98">
        <v>113</v>
      </c>
      <c r="B122" s="66"/>
      <c r="C122" s="67"/>
      <c r="D122" s="22"/>
      <c r="E122" s="22"/>
      <c r="F122" s="22"/>
      <c r="G122" s="23"/>
      <c r="H122" s="23"/>
      <c r="I122" s="23"/>
      <c r="J122" s="15"/>
      <c r="K122" s="15"/>
      <c r="L122" s="15"/>
      <c r="M122" s="14"/>
      <c r="N122" s="14"/>
      <c r="O122" s="14"/>
      <c r="P122" s="14"/>
      <c r="Q122" s="14"/>
      <c r="R122" s="16"/>
      <c r="S122" s="13"/>
      <c r="T122" s="12"/>
      <c r="U122" s="10" t="str">
        <f t="shared" si="14"/>
        <v/>
      </c>
      <c r="V122" s="10" t="str">
        <f t="shared" si="15"/>
        <v/>
      </c>
      <c r="W122" s="10" t="str">
        <f t="shared" si="25"/>
        <v/>
      </c>
      <c r="X122" s="10" t="str">
        <f t="shared" si="13"/>
        <v/>
      </c>
      <c r="Y122" s="10" t="str">
        <f t="shared" si="16"/>
        <v/>
      </c>
      <c r="Z122" s="10" t="str">
        <f t="shared" si="17"/>
        <v/>
      </c>
      <c r="AA122" s="10" t="str">
        <f t="shared" si="18"/>
        <v/>
      </c>
      <c r="AB122" s="10" t="str">
        <f t="shared" si="19"/>
        <v/>
      </c>
      <c r="AC122" s="18" t="str">
        <f t="shared" si="20"/>
        <v/>
      </c>
      <c r="AD122" s="18" t="str">
        <f t="shared" si="24"/>
        <v/>
      </c>
      <c r="AE122" s="18" t="str">
        <f t="shared" si="21"/>
        <v/>
      </c>
      <c r="AF122" s="18" t="str">
        <f t="shared" si="22"/>
        <v/>
      </c>
      <c r="AG122" s="18" t="str">
        <f t="shared" si="23"/>
        <v/>
      </c>
    </row>
    <row r="123" spans="1:33" ht="22.5" customHeight="1" x14ac:dyDescent="0.2">
      <c r="A123" s="98">
        <v>114</v>
      </c>
      <c r="B123" s="66"/>
      <c r="C123" s="67"/>
      <c r="D123" s="22"/>
      <c r="E123" s="22"/>
      <c r="F123" s="22"/>
      <c r="G123" s="23"/>
      <c r="H123" s="23"/>
      <c r="I123" s="23"/>
      <c r="J123" s="15"/>
      <c r="K123" s="15"/>
      <c r="L123" s="15"/>
      <c r="M123" s="14"/>
      <c r="N123" s="14"/>
      <c r="O123" s="14"/>
      <c r="P123" s="14"/>
      <c r="Q123" s="14"/>
      <c r="R123" s="16"/>
      <c r="S123" s="13"/>
      <c r="T123" s="12"/>
      <c r="U123" s="10" t="str">
        <f t="shared" si="14"/>
        <v/>
      </c>
      <c r="V123" s="10" t="str">
        <f t="shared" si="15"/>
        <v/>
      </c>
      <c r="W123" s="10" t="str">
        <f t="shared" si="25"/>
        <v/>
      </c>
      <c r="X123" s="10" t="str">
        <f t="shared" si="13"/>
        <v/>
      </c>
      <c r="Y123" s="10" t="str">
        <f t="shared" si="16"/>
        <v/>
      </c>
      <c r="Z123" s="10" t="str">
        <f t="shared" si="17"/>
        <v/>
      </c>
      <c r="AA123" s="10" t="str">
        <f t="shared" si="18"/>
        <v/>
      </c>
      <c r="AB123" s="10" t="str">
        <f t="shared" si="19"/>
        <v/>
      </c>
      <c r="AC123" s="18" t="str">
        <f t="shared" si="20"/>
        <v/>
      </c>
      <c r="AD123" s="18" t="str">
        <f t="shared" si="24"/>
        <v/>
      </c>
      <c r="AE123" s="18" t="str">
        <f t="shared" si="21"/>
        <v/>
      </c>
      <c r="AF123" s="18" t="str">
        <f t="shared" si="22"/>
        <v/>
      </c>
      <c r="AG123" s="18" t="str">
        <f t="shared" si="23"/>
        <v/>
      </c>
    </row>
    <row r="124" spans="1:33" ht="22.5" customHeight="1" x14ac:dyDescent="0.2">
      <c r="A124" s="98">
        <v>115</v>
      </c>
      <c r="B124" s="66"/>
      <c r="C124" s="67"/>
      <c r="D124" s="22"/>
      <c r="E124" s="22"/>
      <c r="F124" s="22"/>
      <c r="G124" s="23"/>
      <c r="H124" s="23"/>
      <c r="I124" s="23"/>
      <c r="J124" s="15"/>
      <c r="K124" s="15"/>
      <c r="L124" s="15"/>
      <c r="M124" s="14"/>
      <c r="N124" s="14"/>
      <c r="O124" s="14"/>
      <c r="P124" s="14"/>
      <c r="Q124" s="14"/>
      <c r="R124" s="16"/>
      <c r="S124" s="13"/>
      <c r="T124" s="12"/>
      <c r="U124" s="10" t="str">
        <f t="shared" si="14"/>
        <v/>
      </c>
      <c r="V124" s="10" t="str">
        <f t="shared" si="15"/>
        <v/>
      </c>
      <c r="W124" s="10" t="str">
        <f t="shared" si="25"/>
        <v/>
      </c>
      <c r="X124" s="10" t="str">
        <f t="shared" si="13"/>
        <v/>
      </c>
      <c r="Y124" s="10" t="str">
        <f t="shared" si="16"/>
        <v/>
      </c>
      <c r="Z124" s="10" t="str">
        <f t="shared" si="17"/>
        <v/>
      </c>
      <c r="AA124" s="10" t="str">
        <f t="shared" si="18"/>
        <v/>
      </c>
      <c r="AB124" s="10" t="str">
        <f t="shared" si="19"/>
        <v/>
      </c>
      <c r="AC124" s="18" t="str">
        <f t="shared" si="20"/>
        <v/>
      </c>
      <c r="AD124" s="18" t="str">
        <f t="shared" si="24"/>
        <v/>
      </c>
      <c r="AE124" s="18" t="str">
        <f t="shared" si="21"/>
        <v/>
      </c>
      <c r="AF124" s="18" t="str">
        <f t="shared" si="22"/>
        <v/>
      </c>
      <c r="AG124" s="18" t="str">
        <f t="shared" si="23"/>
        <v/>
      </c>
    </row>
    <row r="125" spans="1:33" ht="22.5" customHeight="1" x14ac:dyDescent="0.2">
      <c r="A125" s="98">
        <v>116</v>
      </c>
      <c r="B125" s="66"/>
      <c r="C125" s="67"/>
      <c r="D125" s="22"/>
      <c r="E125" s="22"/>
      <c r="F125" s="22"/>
      <c r="G125" s="23"/>
      <c r="H125" s="23"/>
      <c r="I125" s="23"/>
      <c r="J125" s="15"/>
      <c r="K125" s="15"/>
      <c r="L125" s="15"/>
      <c r="M125" s="14"/>
      <c r="N125" s="14"/>
      <c r="O125" s="14"/>
      <c r="P125" s="14"/>
      <c r="Q125" s="14"/>
      <c r="R125" s="16"/>
      <c r="S125" s="13"/>
      <c r="T125" s="12"/>
      <c r="U125" s="10" t="str">
        <f t="shared" si="14"/>
        <v/>
      </c>
      <c r="V125" s="10" t="str">
        <f t="shared" si="15"/>
        <v/>
      </c>
      <c r="W125" s="10" t="str">
        <f t="shared" si="25"/>
        <v/>
      </c>
      <c r="X125" s="10" t="str">
        <f t="shared" si="13"/>
        <v/>
      </c>
      <c r="Y125" s="10" t="str">
        <f t="shared" si="16"/>
        <v/>
      </c>
      <c r="Z125" s="10" t="str">
        <f t="shared" si="17"/>
        <v/>
      </c>
      <c r="AA125" s="10" t="str">
        <f t="shared" si="18"/>
        <v/>
      </c>
      <c r="AB125" s="10" t="str">
        <f t="shared" si="19"/>
        <v/>
      </c>
      <c r="AC125" s="18" t="str">
        <f t="shared" si="20"/>
        <v/>
      </c>
      <c r="AD125" s="18" t="str">
        <f t="shared" si="24"/>
        <v/>
      </c>
      <c r="AE125" s="18" t="str">
        <f t="shared" si="21"/>
        <v/>
      </c>
      <c r="AF125" s="18" t="str">
        <f t="shared" si="22"/>
        <v/>
      </c>
      <c r="AG125" s="18" t="str">
        <f t="shared" si="23"/>
        <v/>
      </c>
    </row>
    <row r="126" spans="1:33" ht="22.5" customHeight="1" x14ac:dyDescent="0.2">
      <c r="A126" s="98">
        <v>117</v>
      </c>
      <c r="B126" s="66"/>
      <c r="C126" s="67"/>
      <c r="D126" s="22"/>
      <c r="E126" s="22"/>
      <c r="F126" s="22"/>
      <c r="G126" s="23"/>
      <c r="H126" s="23"/>
      <c r="I126" s="23"/>
      <c r="J126" s="15"/>
      <c r="K126" s="15"/>
      <c r="L126" s="15"/>
      <c r="M126" s="14"/>
      <c r="N126" s="14"/>
      <c r="O126" s="14"/>
      <c r="P126" s="14"/>
      <c r="Q126" s="14"/>
      <c r="R126" s="16"/>
      <c r="S126" s="13"/>
      <c r="T126" s="12"/>
      <c r="U126" s="10" t="str">
        <f t="shared" si="14"/>
        <v/>
      </c>
      <c r="V126" s="10" t="str">
        <f t="shared" si="15"/>
        <v/>
      </c>
      <c r="W126" s="10" t="str">
        <f t="shared" si="25"/>
        <v/>
      </c>
      <c r="X126" s="10" t="str">
        <f t="shared" si="13"/>
        <v/>
      </c>
      <c r="Y126" s="10" t="str">
        <f t="shared" si="16"/>
        <v/>
      </c>
      <c r="Z126" s="10" t="str">
        <f t="shared" si="17"/>
        <v/>
      </c>
      <c r="AA126" s="10" t="str">
        <f t="shared" si="18"/>
        <v/>
      </c>
      <c r="AB126" s="10" t="str">
        <f t="shared" si="19"/>
        <v/>
      </c>
      <c r="AC126" s="18" t="str">
        <f t="shared" si="20"/>
        <v/>
      </c>
      <c r="AD126" s="18" t="str">
        <f t="shared" si="24"/>
        <v/>
      </c>
      <c r="AE126" s="18" t="str">
        <f t="shared" si="21"/>
        <v/>
      </c>
      <c r="AF126" s="18" t="str">
        <f t="shared" si="22"/>
        <v/>
      </c>
      <c r="AG126" s="18" t="str">
        <f t="shared" si="23"/>
        <v/>
      </c>
    </row>
    <row r="127" spans="1:33" ht="22.5" customHeight="1" x14ac:dyDescent="0.2">
      <c r="A127" s="98">
        <v>118</v>
      </c>
      <c r="B127" s="66"/>
      <c r="C127" s="67"/>
      <c r="D127" s="22"/>
      <c r="E127" s="22"/>
      <c r="F127" s="22"/>
      <c r="G127" s="23"/>
      <c r="H127" s="23"/>
      <c r="I127" s="23"/>
      <c r="J127" s="15"/>
      <c r="K127" s="15"/>
      <c r="L127" s="15"/>
      <c r="M127" s="14"/>
      <c r="N127" s="14"/>
      <c r="O127" s="14"/>
      <c r="P127" s="14"/>
      <c r="Q127" s="14"/>
      <c r="R127" s="16"/>
      <c r="S127" s="13"/>
      <c r="T127" s="12"/>
      <c r="U127" s="10" t="str">
        <f t="shared" si="14"/>
        <v/>
      </c>
      <c r="V127" s="10" t="str">
        <f t="shared" si="15"/>
        <v/>
      </c>
      <c r="W127" s="10" t="str">
        <f t="shared" si="25"/>
        <v/>
      </c>
      <c r="X127" s="10" t="str">
        <f t="shared" si="13"/>
        <v/>
      </c>
      <c r="Y127" s="10" t="str">
        <f t="shared" si="16"/>
        <v/>
      </c>
      <c r="Z127" s="10" t="str">
        <f t="shared" si="17"/>
        <v/>
      </c>
      <c r="AA127" s="10" t="str">
        <f t="shared" si="18"/>
        <v/>
      </c>
      <c r="AB127" s="10" t="str">
        <f t="shared" si="19"/>
        <v/>
      </c>
      <c r="AC127" s="18" t="str">
        <f t="shared" si="20"/>
        <v/>
      </c>
      <c r="AD127" s="18" t="str">
        <f t="shared" si="24"/>
        <v/>
      </c>
      <c r="AE127" s="18" t="str">
        <f t="shared" si="21"/>
        <v/>
      </c>
      <c r="AF127" s="18" t="str">
        <f t="shared" si="22"/>
        <v/>
      </c>
      <c r="AG127" s="18" t="str">
        <f t="shared" si="23"/>
        <v/>
      </c>
    </row>
    <row r="128" spans="1:33" ht="22.5" customHeight="1" x14ac:dyDescent="0.2">
      <c r="A128" s="98">
        <v>119</v>
      </c>
      <c r="B128" s="66"/>
      <c r="C128" s="67"/>
      <c r="D128" s="22"/>
      <c r="E128" s="22"/>
      <c r="F128" s="22"/>
      <c r="G128" s="23"/>
      <c r="H128" s="23"/>
      <c r="I128" s="23"/>
      <c r="J128" s="15"/>
      <c r="K128" s="15"/>
      <c r="L128" s="15"/>
      <c r="M128" s="14"/>
      <c r="N128" s="14"/>
      <c r="O128" s="14"/>
      <c r="P128" s="14"/>
      <c r="Q128" s="14"/>
      <c r="R128" s="16"/>
      <c r="S128" s="13"/>
      <c r="T128" s="12"/>
      <c r="U128" s="10" t="str">
        <f t="shared" si="14"/>
        <v/>
      </c>
      <c r="V128" s="10" t="str">
        <f t="shared" si="15"/>
        <v/>
      </c>
      <c r="W128" s="10" t="str">
        <f t="shared" si="25"/>
        <v/>
      </c>
      <c r="X128" s="10" t="str">
        <f t="shared" si="13"/>
        <v/>
      </c>
      <c r="Y128" s="10" t="str">
        <f t="shared" si="16"/>
        <v/>
      </c>
      <c r="Z128" s="10" t="str">
        <f t="shared" si="17"/>
        <v/>
      </c>
      <c r="AA128" s="10" t="str">
        <f t="shared" si="18"/>
        <v/>
      </c>
      <c r="AB128" s="10" t="str">
        <f t="shared" si="19"/>
        <v/>
      </c>
      <c r="AC128" s="18" t="str">
        <f t="shared" si="20"/>
        <v/>
      </c>
      <c r="AD128" s="18" t="str">
        <f t="shared" si="24"/>
        <v/>
      </c>
      <c r="AE128" s="18" t="str">
        <f t="shared" si="21"/>
        <v/>
      </c>
      <c r="AF128" s="18" t="str">
        <f t="shared" si="22"/>
        <v/>
      </c>
      <c r="AG128" s="18" t="str">
        <f t="shared" si="23"/>
        <v/>
      </c>
    </row>
    <row r="129" spans="1:33" ht="22.5" customHeight="1" x14ac:dyDescent="0.2">
      <c r="A129" s="98">
        <v>120</v>
      </c>
      <c r="B129" s="66"/>
      <c r="C129" s="67"/>
      <c r="D129" s="22"/>
      <c r="E129" s="22"/>
      <c r="F129" s="22"/>
      <c r="G129" s="23"/>
      <c r="H129" s="23"/>
      <c r="I129" s="23"/>
      <c r="J129" s="15"/>
      <c r="K129" s="15"/>
      <c r="L129" s="15"/>
      <c r="M129" s="14"/>
      <c r="N129" s="14"/>
      <c r="O129" s="14"/>
      <c r="P129" s="14"/>
      <c r="Q129" s="14"/>
      <c r="R129" s="16"/>
      <c r="S129" s="13"/>
      <c r="T129" s="12"/>
      <c r="U129" s="10" t="str">
        <f t="shared" si="14"/>
        <v/>
      </c>
      <c r="V129" s="10" t="str">
        <f t="shared" si="15"/>
        <v/>
      </c>
      <c r="W129" s="10" t="str">
        <f t="shared" si="25"/>
        <v/>
      </c>
      <c r="X129" s="10" t="str">
        <f t="shared" si="13"/>
        <v/>
      </c>
      <c r="Y129" s="10" t="str">
        <f t="shared" si="16"/>
        <v/>
      </c>
      <c r="Z129" s="10" t="str">
        <f t="shared" si="17"/>
        <v/>
      </c>
      <c r="AA129" s="10" t="str">
        <f t="shared" si="18"/>
        <v/>
      </c>
      <c r="AB129" s="10" t="str">
        <f t="shared" si="19"/>
        <v/>
      </c>
      <c r="AC129" s="18" t="str">
        <f t="shared" si="20"/>
        <v/>
      </c>
      <c r="AD129" s="18" t="str">
        <f t="shared" si="24"/>
        <v/>
      </c>
      <c r="AE129" s="18" t="str">
        <f t="shared" si="21"/>
        <v/>
      </c>
      <c r="AF129" s="18" t="str">
        <f t="shared" si="22"/>
        <v/>
      </c>
      <c r="AG129" s="18" t="str">
        <f t="shared" si="23"/>
        <v/>
      </c>
    </row>
    <row r="130" spans="1:33" ht="22.5" customHeight="1" x14ac:dyDescent="0.2">
      <c r="A130" s="98">
        <v>121</v>
      </c>
      <c r="B130" s="66"/>
      <c r="C130" s="67"/>
      <c r="D130" s="22"/>
      <c r="E130" s="22"/>
      <c r="F130" s="22"/>
      <c r="G130" s="23"/>
      <c r="H130" s="23"/>
      <c r="I130" s="23"/>
      <c r="J130" s="15"/>
      <c r="K130" s="15"/>
      <c r="L130" s="15"/>
      <c r="M130" s="14"/>
      <c r="N130" s="14"/>
      <c r="O130" s="14"/>
      <c r="P130" s="14"/>
      <c r="Q130" s="14"/>
      <c r="R130" s="16"/>
      <c r="S130" s="13"/>
      <c r="T130" s="12"/>
      <c r="U130" s="10" t="str">
        <f t="shared" si="14"/>
        <v/>
      </c>
      <c r="V130" s="10" t="str">
        <f t="shared" si="15"/>
        <v/>
      </c>
      <c r="W130" s="10" t="str">
        <f t="shared" si="25"/>
        <v/>
      </c>
      <c r="X130" s="10" t="str">
        <f t="shared" si="13"/>
        <v/>
      </c>
      <c r="Y130" s="10" t="str">
        <f t="shared" si="16"/>
        <v/>
      </c>
      <c r="Z130" s="10" t="str">
        <f t="shared" si="17"/>
        <v/>
      </c>
      <c r="AA130" s="10" t="str">
        <f t="shared" si="18"/>
        <v/>
      </c>
      <c r="AB130" s="10" t="str">
        <f t="shared" si="19"/>
        <v/>
      </c>
      <c r="AC130" s="18" t="str">
        <f t="shared" si="20"/>
        <v/>
      </c>
      <c r="AD130" s="18" t="str">
        <f t="shared" si="24"/>
        <v/>
      </c>
      <c r="AE130" s="18" t="str">
        <f t="shared" si="21"/>
        <v/>
      </c>
      <c r="AF130" s="18" t="str">
        <f t="shared" si="22"/>
        <v/>
      </c>
      <c r="AG130" s="18" t="str">
        <f t="shared" si="23"/>
        <v/>
      </c>
    </row>
    <row r="131" spans="1:33" ht="22.5" customHeight="1" x14ac:dyDescent="0.2">
      <c r="A131" s="98">
        <v>122</v>
      </c>
      <c r="B131" s="66"/>
      <c r="C131" s="67"/>
      <c r="D131" s="22"/>
      <c r="E131" s="22"/>
      <c r="F131" s="22"/>
      <c r="G131" s="23"/>
      <c r="H131" s="23"/>
      <c r="I131" s="23"/>
      <c r="J131" s="15"/>
      <c r="K131" s="15"/>
      <c r="L131" s="15"/>
      <c r="M131" s="14"/>
      <c r="N131" s="14"/>
      <c r="O131" s="14"/>
      <c r="P131" s="14"/>
      <c r="Q131" s="14"/>
      <c r="R131" s="16"/>
      <c r="S131" s="13"/>
      <c r="T131" s="12"/>
      <c r="U131" s="10" t="str">
        <f t="shared" si="14"/>
        <v/>
      </c>
      <c r="V131" s="10" t="str">
        <f t="shared" si="15"/>
        <v/>
      </c>
      <c r="W131" s="10" t="str">
        <f t="shared" si="25"/>
        <v/>
      </c>
      <c r="X131" s="10" t="str">
        <f t="shared" si="13"/>
        <v/>
      </c>
      <c r="Y131" s="10" t="str">
        <f t="shared" si="16"/>
        <v/>
      </c>
      <c r="Z131" s="10" t="str">
        <f t="shared" si="17"/>
        <v/>
      </c>
      <c r="AA131" s="10" t="str">
        <f t="shared" si="18"/>
        <v/>
      </c>
      <c r="AB131" s="10" t="str">
        <f t="shared" si="19"/>
        <v/>
      </c>
      <c r="AC131" s="18" t="str">
        <f t="shared" si="20"/>
        <v/>
      </c>
      <c r="AD131" s="18" t="str">
        <f t="shared" si="24"/>
        <v/>
      </c>
      <c r="AE131" s="18" t="str">
        <f t="shared" si="21"/>
        <v/>
      </c>
      <c r="AF131" s="18" t="str">
        <f t="shared" si="22"/>
        <v/>
      </c>
      <c r="AG131" s="18" t="str">
        <f t="shared" si="23"/>
        <v/>
      </c>
    </row>
    <row r="132" spans="1:33" ht="22.5" customHeight="1" x14ac:dyDescent="0.2">
      <c r="A132" s="98">
        <v>123</v>
      </c>
      <c r="B132" s="66"/>
      <c r="C132" s="67"/>
      <c r="D132" s="22"/>
      <c r="E132" s="22"/>
      <c r="F132" s="22"/>
      <c r="G132" s="23"/>
      <c r="H132" s="23"/>
      <c r="I132" s="23"/>
      <c r="J132" s="15"/>
      <c r="K132" s="15"/>
      <c r="L132" s="15"/>
      <c r="M132" s="14"/>
      <c r="N132" s="14"/>
      <c r="O132" s="14"/>
      <c r="P132" s="14"/>
      <c r="Q132" s="14"/>
      <c r="R132" s="16"/>
      <c r="S132" s="13"/>
      <c r="T132" s="12"/>
      <c r="U132" s="10" t="str">
        <f t="shared" si="14"/>
        <v/>
      </c>
      <c r="V132" s="10" t="str">
        <f t="shared" si="15"/>
        <v/>
      </c>
      <c r="W132" s="10" t="str">
        <f t="shared" si="25"/>
        <v/>
      </c>
      <c r="X132" s="10" t="str">
        <f t="shared" si="13"/>
        <v/>
      </c>
      <c r="Y132" s="10" t="str">
        <f t="shared" si="16"/>
        <v/>
      </c>
      <c r="Z132" s="10" t="str">
        <f t="shared" si="17"/>
        <v/>
      </c>
      <c r="AA132" s="10" t="str">
        <f t="shared" si="18"/>
        <v/>
      </c>
      <c r="AB132" s="10" t="str">
        <f t="shared" si="19"/>
        <v/>
      </c>
      <c r="AC132" s="18" t="str">
        <f t="shared" si="20"/>
        <v/>
      </c>
      <c r="AD132" s="18" t="str">
        <f t="shared" si="24"/>
        <v/>
      </c>
      <c r="AE132" s="18" t="str">
        <f t="shared" si="21"/>
        <v/>
      </c>
      <c r="AF132" s="18" t="str">
        <f t="shared" si="22"/>
        <v/>
      </c>
      <c r="AG132" s="18" t="str">
        <f t="shared" si="23"/>
        <v/>
      </c>
    </row>
    <row r="133" spans="1:33" ht="22.5" customHeight="1" x14ac:dyDescent="0.2">
      <c r="A133" s="98">
        <v>124</v>
      </c>
      <c r="B133" s="66"/>
      <c r="C133" s="67"/>
      <c r="D133" s="22"/>
      <c r="E133" s="22"/>
      <c r="F133" s="22"/>
      <c r="G133" s="23"/>
      <c r="H133" s="23"/>
      <c r="I133" s="23"/>
      <c r="J133" s="15"/>
      <c r="K133" s="15"/>
      <c r="L133" s="15"/>
      <c r="M133" s="14"/>
      <c r="N133" s="14"/>
      <c r="O133" s="14"/>
      <c r="P133" s="14"/>
      <c r="Q133" s="14"/>
      <c r="R133" s="16"/>
      <c r="S133" s="13"/>
      <c r="T133" s="12"/>
      <c r="U133" s="10" t="str">
        <f t="shared" si="14"/>
        <v/>
      </c>
      <c r="V133" s="10" t="str">
        <f t="shared" si="15"/>
        <v/>
      </c>
      <c r="W133" s="10" t="str">
        <f t="shared" si="25"/>
        <v/>
      </c>
      <c r="X133" s="10" t="str">
        <f t="shared" si="13"/>
        <v/>
      </c>
      <c r="Y133" s="10" t="str">
        <f t="shared" si="16"/>
        <v/>
      </c>
      <c r="Z133" s="10" t="str">
        <f t="shared" si="17"/>
        <v/>
      </c>
      <c r="AA133" s="10" t="str">
        <f t="shared" si="18"/>
        <v/>
      </c>
      <c r="AB133" s="10" t="str">
        <f t="shared" si="19"/>
        <v/>
      </c>
      <c r="AC133" s="18" t="str">
        <f t="shared" si="20"/>
        <v/>
      </c>
      <c r="AD133" s="18" t="str">
        <f t="shared" si="24"/>
        <v/>
      </c>
      <c r="AE133" s="18" t="str">
        <f t="shared" si="21"/>
        <v/>
      </c>
      <c r="AF133" s="18" t="str">
        <f t="shared" si="22"/>
        <v/>
      </c>
      <c r="AG133" s="18" t="str">
        <f t="shared" si="23"/>
        <v/>
      </c>
    </row>
    <row r="134" spans="1:33" ht="22.5" customHeight="1" x14ac:dyDescent="0.2">
      <c r="A134" s="98">
        <v>125</v>
      </c>
      <c r="B134" s="66"/>
      <c r="C134" s="67"/>
      <c r="D134" s="22"/>
      <c r="E134" s="22"/>
      <c r="F134" s="22"/>
      <c r="G134" s="23"/>
      <c r="H134" s="23"/>
      <c r="I134" s="23"/>
      <c r="J134" s="15"/>
      <c r="K134" s="15"/>
      <c r="L134" s="15"/>
      <c r="M134" s="14"/>
      <c r="N134" s="14"/>
      <c r="O134" s="14"/>
      <c r="P134" s="14"/>
      <c r="Q134" s="14"/>
      <c r="R134" s="16"/>
      <c r="S134" s="13"/>
      <c r="T134" s="12"/>
      <c r="U134" s="10" t="str">
        <f t="shared" si="14"/>
        <v/>
      </c>
      <c r="V134" s="10" t="str">
        <f t="shared" si="15"/>
        <v/>
      </c>
      <c r="W134" s="10" t="str">
        <f t="shared" si="25"/>
        <v/>
      </c>
      <c r="X134" s="10" t="str">
        <f t="shared" si="13"/>
        <v/>
      </c>
      <c r="Y134" s="10" t="str">
        <f t="shared" si="16"/>
        <v/>
      </c>
      <c r="Z134" s="10" t="str">
        <f t="shared" si="17"/>
        <v/>
      </c>
      <c r="AA134" s="10" t="str">
        <f t="shared" si="18"/>
        <v/>
      </c>
      <c r="AB134" s="10" t="str">
        <f t="shared" si="19"/>
        <v/>
      </c>
      <c r="AC134" s="18" t="str">
        <f t="shared" si="20"/>
        <v/>
      </c>
      <c r="AD134" s="18" t="str">
        <f t="shared" si="24"/>
        <v/>
      </c>
      <c r="AE134" s="18" t="str">
        <f t="shared" si="21"/>
        <v/>
      </c>
      <c r="AF134" s="18" t="str">
        <f t="shared" si="22"/>
        <v/>
      </c>
      <c r="AG134" s="18" t="str">
        <f t="shared" si="23"/>
        <v/>
      </c>
    </row>
    <row r="135" spans="1:33" ht="22.5" customHeight="1" x14ac:dyDescent="0.2">
      <c r="A135" s="98">
        <v>126</v>
      </c>
      <c r="B135" s="66"/>
      <c r="C135" s="67"/>
      <c r="D135" s="22"/>
      <c r="E135" s="22"/>
      <c r="F135" s="22"/>
      <c r="G135" s="23"/>
      <c r="H135" s="23"/>
      <c r="I135" s="23"/>
      <c r="J135" s="15"/>
      <c r="K135" s="15"/>
      <c r="L135" s="15"/>
      <c r="M135" s="14"/>
      <c r="N135" s="14"/>
      <c r="O135" s="14"/>
      <c r="P135" s="14"/>
      <c r="Q135" s="14"/>
      <c r="R135" s="16"/>
      <c r="S135" s="13"/>
      <c r="T135" s="12"/>
      <c r="U135" s="10" t="str">
        <f t="shared" si="14"/>
        <v/>
      </c>
      <c r="V135" s="10" t="str">
        <f t="shared" si="15"/>
        <v/>
      </c>
      <c r="W135" s="10" t="str">
        <f t="shared" si="25"/>
        <v/>
      </c>
      <c r="X135" s="10" t="str">
        <f t="shared" si="13"/>
        <v/>
      </c>
      <c r="Y135" s="10" t="str">
        <f t="shared" si="16"/>
        <v/>
      </c>
      <c r="Z135" s="10" t="str">
        <f t="shared" si="17"/>
        <v/>
      </c>
      <c r="AA135" s="10" t="str">
        <f t="shared" si="18"/>
        <v/>
      </c>
      <c r="AB135" s="10" t="str">
        <f t="shared" si="19"/>
        <v/>
      </c>
      <c r="AC135" s="18" t="str">
        <f t="shared" si="20"/>
        <v/>
      </c>
      <c r="AD135" s="18" t="str">
        <f t="shared" si="24"/>
        <v/>
      </c>
      <c r="AE135" s="18" t="str">
        <f t="shared" si="21"/>
        <v/>
      </c>
      <c r="AF135" s="18" t="str">
        <f t="shared" si="22"/>
        <v/>
      </c>
      <c r="AG135" s="18" t="str">
        <f t="shared" si="23"/>
        <v/>
      </c>
    </row>
    <row r="136" spans="1:33" ht="22.5" customHeight="1" x14ac:dyDescent="0.2">
      <c r="A136" s="98">
        <v>127</v>
      </c>
      <c r="B136" s="66"/>
      <c r="C136" s="67"/>
      <c r="D136" s="22"/>
      <c r="E136" s="22"/>
      <c r="F136" s="22"/>
      <c r="G136" s="23"/>
      <c r="H136" s="23"/>
      <c r="I136" s="23"/>
      <c r="J136" s="15"/>
      <c r="K136" s="15"/>
      <c r="L136" s="15"/>
      <c r="M136" s="14"/>
      <c r="N136" s="14"/>
      <c r="O136" s="14"/>
      <c r="P136" s="14"/>
      <c r="Q136" s="14"/>
      <c r="R136" s="16"/>
      <c r="S136" s="13"/>
      <c r="T136" s="12"/>
      <c r="U136" s="10" t="str">
        <f t="shared" si="14"/>
        <v/>
      </c>
      <c r="V136" s="10" t="str">
        <f t="shared" si="15"/>
        <v/>
      </c>
      <c r="W136" s="10" t="str">
        <f t="shared" si="25"/>
        <v/>
      </c>
      <c r="X136" s="10" t="str">
        <f t="shared" si="13"/>
        <v/>
      </c>
      <c r="Y136" s="10" t="str">
        <f t="shared" si="16"/>
        <v/>
      </c>
      <c r="Z136" s="10" t="str">
        <f t="shared" si="17"/>
        <v/>
      </c>
      <c r="AA136" s="10" t="str">
        <f t="shared" si="18"/>
        <v/>
      </c>
      <c r="AB136" s="10" t="str">
        <f t="shared" si="19"/>
        <v/>
      </c>
      <c r="AC136" s="18" t="str">
        <f t="shared" si="20"/>
        <v/>
      </c>
      <c r="AD136" s="18" t="str">
        <f t="shared" si="24"/>
        <v/>
      </c>
      <c r="AE136" s="18" t="str">
        <f t="shared" si="21"/>
        <v/>
      </c>
      <c r="AF136" s="18" t="str">
        <f t="shared" si="22"/>
        <v/>
      </c>
      <c r="AG136" s="18" t="str">
        <f t="shared" si="23"/>
        <v/>
      </c>
    </row>
    <row r="137" spans="1:33" ht="22.5" customHeight="1" x14ac:dyDescent="0.2">
      <c r="A137" s="98">
        <v>128</v>
      </c>
      <c r="B137" s="66"/>
      <c r="C137" s="67"/>
      <c r="D137" s="22"/>
      <c r="E137" s="22"/>
      <c r="F137" s="22"/>
      <c r="G137" s="23"/>
      <c r="H137" s="23"/>
      <c r="I137" s="23"/>
      <c r="J137" s="15"/>
      <c r="K137" s="15"/>
      <c r="L137" s="15"/>
      <c r="M137" s="14"/>
      <c r="N137" s="14"/>
      <c r="O137" s="14"/>
      <c r="P137" s="14"/>
      <c r="Q137" s="14"/>
      <c r="R137" s="16"/>
      <c r="S137" s="13"/>
      <c r="T137" s="12"/>
      <c r="U137" s="10" t="str">
        <f t="shared" si="14"/>
        <v/>
      </c>
      <c r="V137" s="10" t="str">
        <f t="shared" si="15"/>
        <v/>
      </c>
      <c r="W137" s="10" t="str">
        <f t="shared" si="25"/>
        <v/>
      </c>
      <c r="X137" s="10" t="str">
        <f t="shared" si="13"/>
        <v/>
      </c>
      <c r="Y137" s="10" t="str">
        <f t="shared" si="16"/>
        <v/>
      </c>
      <c r="Z137" s="10" t="str">
        <f t="shared" si="17"/>
        <v/>
      </c>
      <c r="AA137" s="10" t="str">
        <f t="shared" si="18"/>
        <v/>
      </c>
      <c r="AB137" s="10" t="str">
        <f t="shared" si="19"/>
        <v/>
      </c>
      <c r="AC137" s="18" t="str">
        <f t="shared" si="20"/>
        <v/>
      </c>
      <c r="AD137" s="18" t="str">
        <f t="shared" si="24"/>
        <v/>
      </c>
      <c r="AE137" s="18" t="str">
        <f t="shared" si="21"/>
        <v/>
      </c>
      <c r="AF137" s="18" t="str">
        <f t="shared" si="22"/>
        <v/>
      </c>
      <c r="AG137" s="18" t="str">
        <f t="shared" si="23"/>
        <v/>
      </c>
    </row>
    <row r="138" spans="1:33" ht="22.5" customHeight="1" x14ac:dyDescent="0.2">
      <c r="A138" s="98">
        <v>129</v>
      </c>
      <c r="B138" s="66"/>
      <c r="C138" s="67"/>
      <c r="D138" s="22"/>
      <c r="E138" s="22"/>
      <c r="F138" s="22"/>
      <c r="G138" s="23"/>
      <c r="H138" s="23"/>
      <c r="I138" s="23"/>
      <c r="J138" s="15"/>
      <c r="K138" s="15"/>
      <c r="L138" s="15"/>
      <c r="M138" s="14"/>
      <c r="N138" s="14"/>
      <c r="O138" s="14"/>
      <c r="P138" s="14"/>
      <c r="Q138" s="14"/>
      <c r="R138" s="16"/>
      <c r="S138" s="13"/>
      <c r="T138" s="12"/>
      <c r="U138" s="10" t="str">
        <f t="shared" si="14"/>
        <v/>
      </c>
      <c r="V138" s="10" t="str">
        <f t="shared" si="15"/>
        <v/>
      </c>
      <c r="W138" s="10" t="str">
        <f t="shared" si="25"/>
        <v/>
      </c>
      <c r="X138" s="10" t="str">
        <f t="shared" ref="X138:X201" si="26">IF(VLOOKUP(ROW()-9,A:S,18,0) = "","", IF(ISNUMBER(VLOOKUP(ROW()-9,A:S,18,0))=TRUE,"","Amount must be a numeric value. "))</f>
        <v/>
      </c>
      <c r="Y138" s="10" t="str">
        <f t="shared" si="16"/>
        <v/>
      </c>
      <c r="Z138" s="10" t="str">
        <f t="shared" si="17"/>
        <v/>
      </c>
      <c r="AA138" s="10" t="str">
        <f t="shared" si="18"/>
        <v/>
      </c>
      <c r="AB138" s="10" t="str">
        <f t="shared" si="19"/>
        <v/>
      </c>
      <c r="AC138" s="18" t="str">
        <f t="shared" si="20"/>
        <v/>
      </c>
      <c r="AD138" s="18" t="str">
        <f t="shared" si="24"/>
        <v/>
      </c>
      <c r="AE138" s="18" t="str">
        <f t="shared" si="21"/>
        <v/>
      </c>
      <c r="AF138" s="18" t="str">
        <f t="shared" si="22"/>
        <v/>
      </c>
      <c r="AG138" s="18" t="str">
        <f t="shared" si="23"/>
        <v/>
      </c>
    </row>
    <row r="139" spans="1:33" ht="22.5" customHeight="1" x14ac:dyDescent="0.2">
      <c r="A139" s="98">
        <v>130</v>
      </c>
      <c r="B139" s="66"/>
      <c r="C139" s="67"/>
      <c r="D139" s="22"/>
      <c r="E139" s="22"/>
      <c r="F139" s="22"/>
      <c r="G139" s="23"/>
      <c r="H139" s="23"/>
      <c r="I139" s="23"/>
      <c r="J139" s="15"/>
      <c r="K139" s="15"/>
      <c r="L139" s="15"/>
      <c r="M139" s="14"/>
      <c r="N139" s="14"/>
      <c r="O139" s="14"/>
      <c r="P139" s="14"/>
      <c r="Q139" s="14"/>
      <c r="R139" s="16"/>
      <c r="S139" s="13"/>
      <c r="T139" s="12"/>
      <c r="U139" s="10" t="str">
        <f t="shared" ref="U139:U202" si="27" xml:space="preserve">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</f>
        <v/>
      </c>
      <c r="V139" s="10" t="str">
        <f t="shared" ref="V139:V202" si="28">IF(OR(VLOOKUP(ROW()-9,A:S,18,0)&lt;0,VLOOKUP(ROW()-9,A:S,3,0)&lt;0),"Amount and encumbrances must be a positive value. ","")</f>
        <v/>
      </c>
      <c r="W139" s="10" t="str">
        <f t="shared" si="25"/>
        <v/>
      </c>
      <c r="X139" s="10" t="str">
        <f t="shared" si="26"/>
        <v/>
      </c>
      <c r="Y139" s="10" t="str">
        <f t="shared" ref="Y139:Y202" si="29">IF(VLOOKUP(ROW()-9,A:S,3,0) = "","", IF(ISNUMBER(VLOOKUP(ROW()-9,A:S,3,0))=TRUE,"","Encumbrances must be a numeric value. "))</f>
        <v/>
      </c>
      <c r="Z139" s="10" t="str">
        <f t="shared" ref="Z139:Z202" si="30">IF(VLOOKUP(ROW()-9,A:S,18,0)&gt;=VLOOKUP(ROW()-9,A:S,3,0),"","Encumbrance amount must be equal to or less than the accrual amount. ")</f>
        <v/>
      </c>
      <c r="AA139" s="10" t="str">
        <f t="shared" ref="AA139:AA202" si="31">IF(OR(AND(VLOOKUP(ROW()-9,A:S,18,0)&gt;0,VLOOKUP(ROW()-9,A:S,19,0)=""),AND(VLOOKUP(ROW()-9,A:S,3,0)&gt;0,VLOOKUP(ROW()-9,A:S,4,0)="")),"For every amount or encumbrance, the D/C column must have a D or C. ", "")</f>
        <v/>
      </c>
      <c r="AB139" s="10" t="str">
        <f t="shared" ref="AB139:AB202" si="32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39" s="18" t="str">
        <f t="shared" ref="AC139:AC202" si="33">IF(OR(VLOOKUP(ROW()-9,A:S,8,0)&lt;&gt;"97",VLOOKUP(ROW()-9,A:S,18,0)=""),"",IF(VLOOKUP(ROW()-9,A:S,15,0)&lt;&gt;"3","Cat 97 must have a block flag 3. ", IF(VLOOKUP(ROW()-9,A:S,19,0)&lt;&gt;"C","Cat 97 amount must be a credit. ","")))</f>
        <v/>
      </c>
      <c r="AD139" s="18" t="str">
        <f t="shared" si="24"/>
        <v/>
      </c>
      <c r="AE139" s="18" t="str">
        <f t="shared" ref="AE139:AE202" si="34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39" s="18" t="str">
        <f t="shared" ref="AF139:AF202" si="35">IF(VLOOKUP(ROW()-9,A:S,13,0) &lt;&gt;"R","",IF(VLOOKUP(ROW()-9,A:S,17,0) ="","R type must have a Revenue/Object code. ",""))</f>
        <v/>
      </c>
      <c r="AG139" s="18" t="str">
        <f t="shared" ref="AG139:AG202" si="36">IF(VLOOKUP(ROW()-9,A:S,18,0)="","",IF(VLOOKUP(ROW()-9,A:S,13,0)="","Account type is required. ",""))</f>
        <v/>
      </c>
    </row>
    <row r="140" spans="1:33" ht="22.5" customHeight="1" x14ac:dyDescent="0.2">
      <c r="A140" s="98">
        <v>131</v>
      </c>
      <c r="B140" s="66"/>
      <c r="C140" s="67"/>
      <c r="D140" s="22"/>
      <c r="E140" s="22"/>
      <c r="F140" s="22"/>
      <c r="G140" s="23"/>
      <c r="H140" s="23"/>
      <c r="I140" s="23"/>
      <c r="J140" s="15"/>
      <c r="K140" s="15"/>
      <c r="L140" s="15"/>
      <c r="M140" s="14"/>
      <c r="N140" s="14"/>
      <c r="O140" s="14"/>
      <c r="P140" s="14"/>
      <c r="Q140" s="14"/>
      <c r="R140" s="16"/>
      <c r="S140" s="13"/>
      <c r="T140" s="12"/>
      <c r="U140" s="10" t="str">
        <f t="shared" si="27"/>
        <v/>
      </c>
      <c r="V140" s="10" t="str">
        <f t="shared" si="28"/>
        <v/>
      </c>
      <c r="W140" s="10" t="str">
        <f t="shared" si="25"/>
        <v/>
      </c>
      <c r="X140" s="10" t="str">
        <f t="shared" si="26"/>
        <v/>
      </c>
      <c r="Y140" s="10" t="str">
        <f t="shared" si="29"/>
        <v/>
      </c>
      <c r="Z140" s="10" t="str">
        <f t="shared" si="30"/>
        <v/>
      </c>
      <c r="AA140" s="10" t="str">
        <f t="shared" si="31"/>
        <v/>
      </c>
      <c r="AB140" s="10" t="str">
        <f t="shared" si="32"/>
        <v/>
      </c>
      <c r="AC140" s="18" t="str">
        <f t="shared" si="33"/>
        <v/>
      </c>
      <c r="AD140" s="18" t="str">
        <f t="shared" si="24"/>
        <v/>
      </c>
      <c r="AE140" s="18" t="str">
        <f t="shared" si="34"/>
        <v/>
      </c>
      <c r="AF140" s="18" t="str">
        <f t="shared" si="35"/>
        <v/>
      </c>
      <c r="AG140" s="18" t="str">
        <f t="shared" si="36"/>
        <v/>
      </c>
    </row>
    <row r="141" spans="1:33" ht="22.5" customHeight="1" x14ac:dyDescent="0.2">
      <c r="A141" s="98">
        <v>132</v>
      </c>
      <c r="B141" s="66"/>
      <c r="C141" s="67"/>
      <c r="D141" s="22"/>
      <c r="E141" s="22"/>
      <c r="F141" s="22"/>
      <c r="G141" s="23"/>
      <c r="H141" s="23"/>
      <c r="I141" s="23"/>
      <c r="J141" s="15"/>
      <c r="K141" s="15"/>
      <c r="L141" s="15"/>
      <c r="M141" s="14"/>
      <c r="N141" s="14"/>
      <c r="O141" s="14"/>
      <c r="P141" s="14"/>
      <c r="Q141" s="14"/>
      <c r="R141" s="16"/>
      <c r="S141" s="13"/>
      <c r="T141" s="12"/>
      <c r="U141" s="10" t="str">
        <f t="shared" si="27"/>
        <v/>
      </c>
      <c r="V141" s="10" t="str">
        <f t="shared" si="28"/>
        <v/>
      </c>
      <c r="W141" s="10" t="str">
        <f t="shared" si="25"/>
        <v/>
      </c>
      <c r="X141" s="10" t="str">
        <f t="shared" si="26"/>
        <v/>
      </c>
      <c r="Y141" s="10" t="str">
        <f t="shared" si="29"/>
        <v/>
      </c>
      <c r="Z141" s="10" t="str">
        <f t="shared" si="30"/>
        <v/>
      </c>
      <c r="AA141" s="10" t="str">
        <f t="shared" si="31"/>
        <v/>
      </c>
      <c r="AB141" s="10" t="str">
        <f t="shared" si="32"/>
        <v/>
      </c>
      <c r="AC141" s="18" t="str">
        <f t="shared" si="33"/>
        <v/>
      </c>
      <c r="AD141" s="18" t="str">
        <f t="shared" ref="AD141:AD204" si="37">IF(VLOOKUP(ROW()-9,A:S,13,0)&lt;&gt;"F","",IF(LEN(VLOOKUP(ROW()-9,A:S,14,0))&lt;&gt;7,"Reimbursement accruals require a 4 digit fund number and a 3 digit sub-fund number in the Source Fund field. ",""))</f>
        <v/>
      </c>
      <c r="AE141" s="18" t="str">
        <f t="shared" si="34"/>
        <v/>
      </c>
      <c r="AF141" s="18" t="str">
        <f t="shared" si="35"/>
        <v/>
      </c>
      <c r="AG141" s="18" t="str">
        <f t="shared" si="36"/>
        <v/>
      </c>
    </row>
    <row r="142" spans="1:33" ht="22.5" customHeight="1" x14ac:dyDescent="0.2">
      <c r="A142" s="98">
        <v>133</v>
      </c>
      <c r="B142" s="66"/>
      <c r="C142" s="67"/>
      <c r="D142" s="22"/>
      <c r="E142" s="22"/>
      <c r="F142" s="22"/>
      <c r="G142" s="23"/>
      <c r="H142" s="23"/>
      <c r="I142" s="23"/>
      <c r="J142" s="15"/>
      <c r="K142" s="15"/>
      <c r="L142" s="15"/>
      <c r="M142" s="14"/>
      <c r="N142" s="14"/>
      <c r="O142" s="14"/>
      <c r="P142" s="14"/>
      <c r="Q142" s="14"/>
      <c r="R142" s="16"/>
      <c r="S142" s="13"/>
      <c r="T142" s="12"/>
      <c r="U142" s="10" t="str">
        <f t="shared" si="27"/>
        <v/>
      </c>
      <c r="V142" s="10" t="str">
        <f t="shared" si="28"/>
        <v/>
      </c>
      <c r="W142" s="10" t="str">
        <f t="shared" ref="W142:W205" si="38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2" s="10" t="str">
        <f t="shared" si="26"/>
        <v/>
      </c>
      <c r="Y142" s="10" t="str">
        <f t="shared" si="29"/>
        <v/>
      </c>
      <c r="Z142" s="10" t="str">
        <f t="shared" si="30"/>
        <v/>
      </c>
      <c r="AA142" s="10" t="str">
        <f t="shared" si="31"/>
        <v/>
      </c>
      <c r="AB142" s="10" t="str">
        <f t="shared" si="32"/>
        <v/>
      </c>
      <c r="AC142" s="18" t="str">
        <f t="shared" si="33"/>
        <v/>
      </c>
      <c r="AD142" s="18" t="str">
        <f t="shared" si="37"/>
        <v/>
      </c>
      <c r="AE142" s="18" t="str">
        <f t="shared" si="34"/>
        <v/>
      </c>
      <c r="AF142" s="18" t="str">
        <f t="shared" si="35"/>
        <v/>
      </c>
      <c r="AG142" s="18" t="str">
        <f t="shared" si="36"/>
        <v/>
      </c>
    </row>
    <row r="143" spans="1:33" ht="22.5" customHeight="1" x14ac:dyDescent="0.2">
      <c r="A143" s="98">
        <v>134</v>
      </c>
      <c r="B143" s="66"/>
      <c r="C143" s="67"/>
      <c r="D143" s="22"/>
      <c r="E143" s="22"/>
      <c r="F143" s="22"/>
      <c r="G143" s="23"/>
      <c r="H143" s="23"/>
      <c r="I143" s="23"/>
      <c r="J143" s="15"/>
      <c r="K143" s="15"/>
      <c r="L143" s="15"/>
      <c r="M143" s="14"/>
      <c r="N143" s="14"/>
      <c r="O143" s="14"/>
      <c r="P143" s="14"/>
      <c r="Q143" s="14"/>
      <c r="R143" s="16"/>
      <c r="S143" s="13"/>
      <c r="T143" s="12"/>
      <c r="U143" s="10" t="str">
        <f t="shared" si="27"/>
        <v/>
      </c>
      <c r="V143" s="10" t="str">
        <f t="shared" si="28"/>
        <v/>
      </c>
      <c r="W143" s="10" t="str">
        <f t="shared" si="38"/>
        <v/>
      </c>
      <c r="X143" s="10" t="str">
        <f t="shared" si="26"/>
        <v/>
      </c>
      <c r="Y143" s="10" t="str">
        <f t="shared" si="29"/>
        <v/>
      </c>
      <c r="Z143" s="10" t="str">
        <f t="shared" si="30"/>
        <v/>
      </c>
      <c r="AA143" s="10" t="str">
        <f t="shared" si="31"/>
        <v/>
      </c>
      <c r="AB143" s="10" t="str">
        <f t="shared" si="32"/>
        <v/>
      </c>
      <c r="AC143" s="18" t="str">
        <f t="shared" si="33"/>
        <v/>
      </c>
      <c r="AD143" s="18" t="str">
        <f t="shared" si="37"/>
        <v/>
      </c>
      <c r="AE143" s="18" t="str">
        <f t="shared" si="34"/>
        <v/>
      </c>
      <c r="AF143" s="18" t="str">
        <f t="shared" si="35"/>
        <v/>
      </c>
      <c r="AG143" s="18" t="str">
        <f t="shared" si="36"/>
        <v/>
      </c>
    </row>
    <row r="144" spans="1:33" ht="22.5" customHeight="1" x14ac:dyDescent="0.2">
      <c r="A144" s="98">
        <v>135</v>
      </c>
      <c r="B144" s="66"/>
      <c r="C144" s="67"/>
      <c r="D144" s="22"/>
      <c r="E144" s="22"/>
      <c r="F144" s="22"/>
      <c r="G144" s="23"/>
      <c r="H144" s="23"/>
      <c r="I144" s="23"/>
      <c r="J144" s="15"/>
      <c r="K144" s="15"/>
      <c r="L144" s="15"/>
      <c r="M144" s="14"/>
      <c r="N144" s="14"/>
      <c r="O144" s="14"/>
      <c r="P144" s="14"/>
      <c r="Q144" s="14"/>
      <c r="R144" s="16"/>
      <c r="S144" s="13"/>
      <c r="T144" s="12"/>
      <c r="U144" s="10" t="str">
        <f t="shared" si="27"/>
        <v/>
      </c>
      <c r="V144" s="10" t="str">
        <f t="shared" si="28"/>
        <v/>
      </c>
      <c r="W144" s="10" t="str">
        <f t="shared" si="38"/>
        <v/>
      </c>
      <c r="X144" s="10" t="str">
        <f t="shared" si="26"/>
        <v/>
      </c>
      <c r="Y144" s="10" t="str">
        <f t="shared" si="29"/>
        <v/>
      </c>
      <c r="Z144" s="10" t="str">
        <f t="shared" si="30"/>
        <v/>
      </c>
      <c r="AA144" s="10" t="str">
        <f t="shared" si="31"/>
        <v/>
      </c>
      <c r="AB144" s="10" t="str">
        <f t="shared" si="32"/>
        <v/>
      </c>
      <c r="AC144" s="18" t="str">
        <f t="shared" si="33"/>
        <v/>
      </c>
      <c r="AD144" s="18" t="str">
        <f t="shared" si="37"/>
        <v/>
      </c>
      <c r="AE144" s="18" t="str">
        <f t="shared" si="34"/>
        <v/>
      </c>
      <c r="AF144" s="18" t="str">
        <f t="shared" si="35"/>
        <v/>
      </c>
      <c r="AG144" s="18" t="str">
        <f t="shared" si="36"/>
        <v/>
      </c>
    </row>
    <row r="145" spans="1:33" ht="22.5" customHeight="1" x14ac:dyDescent="0.2">
      <c r="A145" s="98">
        <v>136</v>
      </c>
      <c r="B145" s="66"/>
      <c r="C145" s="67"/>
      <c r="D145" s="22"/>
      <c r="E145" s="22"/>
      <c r="F145" s="22"/>
      <c r="G145" s="23"/>
      <c r="H145" s="23"/>
      <c r="I145" s="23"/>
      <c r="J145" s="15"/>
      <c r="K145" s="15"/>
      <c r="L145" s="15"/>
      <c r="M145" s="14"/>
      <c r="N145" s="14"/>
      <c r="O145" s="14"/>
      <c r="P145" s="14"/>
      <c r="Q145" s="14"/>
      <c r="R145" s="16"/>
      <c r="S145" s="13"/>
      <c r="T145" s="12"/>
      <c r="U145" s="10" t="str">
        <f t="shared" si="27"/>
        <v/>
      </c>
      <c r="V145" s="10" t="str">
        <f t="shared" si="28"/>
        <v/>
      </c>
      <c r="W145" s="10" t="str">
        <f t="shared" si="38"/>
        <v/>
      </c>
      <c r="X145" s="10" t="str">
        <f t="shared" si="26"/>
        <v/>
      </c>
      <c r="Y145" s="10" t="str">
        <f t="shared" si="29"/>
        <v/>
      </c>
      <c r="Z145" s="10" t="str">
        <f t="shared" si="30"/>
        <v/>
      </c>
      <c r="AA145" s="10" t="str">
        <f t="shared" si="31"/>
        <v/>
      </c>
      <c r="AB145" s="10" t="str">
        <f t="shared" si="32"/>
        <v/>
      </c>
      <c r="AC145" s="18" t="str">
        <f t="shared" si="33"/>
        <v/>
      </c>
      <c r="AD145" s="18" t="str">
        <f t="shared" si="37"/>
        <v/>
      </c>
      <c r="AE145" s="18" t="str">
        <f t="shared" si="34"/>
        <v/>
      </c>
      <c r="AF145" s="18" t="str">
        <f t="shared" si="35"/>
        <v/>
      </c>
      <c r="AG145" s="18" t="str">
        <f t="shared" si="36"/>
        <v/>
      </c>
    </row>
    <row r="146" spans="1:33" ht="22.5" customHeight="1" x14ac:dyDescent="0.2">
      <c r="A146" s="98">
        <v>137</v>
      </c>
      <c r="B146" s="66"/>
      <c r="C146" s="67"/>
      <c r="D146" s="22"/>
      <c r="E146" s="22"/>
      <c r="F146" s="22"/>
      <c r="G146" s="23"/>
      <c r="H146" s="23"/>
      <c r="I146" s="23"/>
      <c r="J146" s="15"/>
      <c r="K146" s="15"/>
      <c r="L146" s="15"/>
      <c r="M146" s="14"/>
      <c r="N146" s="14"/>
      <c r="O146" s="14"/>
      <c r="P146" s="14"/>
      <c r="Q146" s="14"/>
      <c r="R146" s="16"/>
      <c r="S146" s="13"/>
      <c r="T146" s="12"/>
      <c r="U146" s="10" t="str">
        <f t="shared" si="27"/>
        <v/>
      </c>
      <c r="V146" s="10" t="str">
        <f t="shared" si="28"/>
        <v/>
      </c>
      <c r="W146" s="10" t="str">
        <f t="shared" si="38"/>
        <v/>
      </c>
      <c r="X146" s="10" t="str">
        <f t="shared" si="26"/>
        <v/>
      </c>
      <c r="Y146" s="10" t="str">
        <f t="shared" si="29"/>
        <v/>
      </c>
      <c r="Z146" s="10" t="str">
        <f t="shared" si="30"/>
        <v/>
      </c>
      <c r="AA146" s="10" t="str">
        <f t="shared" si="31"/>
        <v/>
      </c>
      <c r="AB146" s="10" t="str">
        <f t="shared" si="32"/>
        <v/>
      </c>
      <c r="AC146" s="18" t="str">
        <f t="shared" si="33"/>
        <v/>
      </c>
      <c r="AD146" s="18" t="str">
        <f t="shared" si="37"/>
        <v/>
      </c>
      <c r="AE146" s="18" t="str">
        <f t="shared" si="34"/>
        <v/>
      </c>
      <c r="AF146" s="18" t="str">
        <f t="shared" si="35"/>
        <v/>
      </c>
      <c r="AG146" s="18" t="str">
        <f t="shared" si="36"/>
        <v/>
      </c>
    </row>
    <row r="147" spans="1:33" ht="22.5" customHeight="1" x14ac:dyDescent="0.2">
      <c r="A147" s="98">
        <v>138</v>
      </c>
      <c r="B147" s="66"/>
      <c r="C147" s="67"/>
      <c r="D147" s="22"/>
      <c r="E147" s="22"/>
      <c r="F147" s="22"/>
      <c r="G147" s="23"/>
      <c r="H147" s="23"/>
      <c r="I147" s="23"/>
      <c r="J147" s="15"/>
      <c r="K147" s="15"/>
      <c r="L147" s="15"/>
      <c r="M147" s="14"/>
      <c r="N147" s="14"/>
      <c r="O147" s="14"/>
      <c r="P147" s="14"/>
      <c r="Q147" s="14"/>
      <c r="R147" s="16"/>
      <c r="S147" s="13"/>
      <c r="T147" s="12"/>
      <c r="U147" s="10" t="str">
        <f t="shared" si="27"/>
        <v/>
      </c>
      <c r="V147" s="10" t="str">
        <f t="shared" si="28"/>
        <v/>
      </c>
      <c r="W147" s="10" t="str">
        <f t="shared" si="38"/>
        <v/>
      </c>
      <c r="X147" s="10" t="str">
        <f t="shared" si="26"/>
        <v/>
      </c>
      <c r="Y147" s="10" t="str">
        <f t="shared" si="29"/>
        <v/>
      </c>
      <c r="Z147" s="10" t="str">
        <f t="shared" si="30"/>
        <v/>
      </c>
      <c r="AA147" s="10" t="str">
        <f t="shared" si="31"/>
        <v/>
      </c>
      <c r="AB147" s="10" t="str">
        <f t="shared" si="32"/>
        <v/>
      </c>
      <c r="AC147" s="18" t="str">
        <f t="shared" si="33"/>
        <v/>
      </c>
      <c r="AD147" s="18" t="str">
        <f t="shared" si="37"/>
        <v/>
      </c>
      <c r="AE147" s="18" t="str">
        <f t="shared" si="34"/>
        <v/>
      </c>
      <c r="AF147" s="18" t="str">
        <f t="shared" si="35"/>
        <v/>
      </c>
      <c r="AG147" s="18" t="str">
        <f t="shared" si="36"/>
        <v/>
      </c>
    </row>
    <row r="148" spans="1:33" ht="22.5" customHeight="1" x14ac:dyDescent="0.2">
      <c r="A148" s="98">
        <v>139</v>
      </c>
      <c r="B148" s="66"/>
      <c r="C148" s="67"/>
      <c r="D148" s="22"/>
      <c r="E148" s="22"/>
      <c r="F148" s="22"/>
      <c r="G148" s="23"/>
      <c r="H148" s="23"/>
      <c r="I148" s="23"/>
      <c r="J148" s="15"/>
      <c r="K148" s="15"/>
      <c r="L148" s="15"/>
      <c r="M148" s="14"/>
      <c r="N148" s="14"/>
      <c r="O148" s="14"/>
      <c r="P148" s="14"/>
      <c r="Q148" s="14"/>
      <c r="R148" s="16"/>
      <c r="S148" s="13"/>
      <c r="T148" s="12"/>
      <c r="U148" s="10" t="str">
        <f t="shared" si="27"/>
        <v/>
      </c>
      <c r="V148" s="10" t="str">
        <f t="shared" si="28"/>
        <v/>
      </c>
      <c r="W148" s="10" t="str">
        <f t="shared" si="38"/>
        <v/>
      </c>
      <c r="X148" s="10" t="str">
        <f t="shared" si="26"/>
        <v/>
      </c>
      <c r="Y148" s="10" t="str">
        <f t="shared" si="29"/>
        <v/>
      </c>
      <c r="Z148" s="10" t="str">
        <f t="shared" si="30"/>
        <v/>
      </c>
      <c r="AA148" s="10" t="str">
        <f t="shared" si="31"/>
        <v/>
      </c>
      <c r="AB148" s="10" t="str">
        <f t="shared" si="32"/>
        <v/>
      </c>
      <c r="AC148" s="18" t="str">
        <f t="shared" si="33"/>
        <v/>
      </c>
      <c r="AD148" s="18" t="str">
        <f t="shared" si="37"/>
        <v/>
      </c>
      <c r="AE148" s="18" t="str">
        <f t="shared" si="34"/>
        <v/>
      </c>
      <c r="AF148" s="18" t="str">
        <f t="shared" si="35"/>
        <v/>
      </c>
      <c r="AG148" s="18" t="str">
        <f t="shared" si="36"/>
        <v/>
      </c>
    </row>
    <row r="149" spans="1:33" ht="22.5" customHeight="1" x14ac:dyDescent="0.2">
      <c r="A149" s="98">
        <v>140</v>
      </c>
      <c r="B149" s="66"/>
      <c r="C149" s="67"/>
      <c r="D149" s="22"/>
      <c r="E149" s="22"/>
      <c r="F149" s="22"/>
      <c r="G149" s="23"/>
      <c r="H149" s="23"/>
      <c r="I149" s="23"/>
      <c r="J149" s="15"/>
      <c r="K149" s="15"/>
      <c r="L149" s="15"/>
      <c r="M149" s="14"/>
      <c r="N149" s="14"/>
      <c r="O149" s="14"/>
      <c r="P149" s="14"/>
      <c r="Q149" s="14"/>
      <c r="R149" s="16"/>
      <c r="S149" s="13"/>
      <c r="T149" s="12"/>
      <c r="U149" s="10" t="str">
        <f t="shared" si="27"/>
        <v/>
      </c>
      <c r="V149" s="10" t="str">
        <f t="shared" si="28"/>
        <v/>
      </c>
      <c r="W149" s="10" t="str">
        <f t="shared" si="38"/>
        <v/>
      </c>
      <c r="X149" s="10" t="str">
        <f t="shared" si="26"/>
        <v/>
      </c>
      <c r="Y149" s="10" t="str">
        <f t="shared" si="29"/>
        <v/>
      </c>
      <c r="Z149" s="10" t="str">
        <f t="shared" si="30"/>
        <v/>
      </c>
      <c r="AA149" s="10" t="str">
        <f t="shared" si="31"/>
        <v/>
      </c>
      <c r="AB149" s="10" t="str">
        <f t="shared" si="32"/>
        <v/>
      </c>
      <c r="AC149" s="18" t="str">
        <f t="shared" si="33"/>
        <v/>
      </c>
      <c r="AD149" s="18" t="str">
        <f t="shared" si="37"/>
        <v/>
      </c>
      <c r="AE149" s="18" t="str">
        <f t="shared" si="34"/>
        <v/>
      </c>
      <c r="AF149" s="18" t="str">
        <f t="shared" si="35"/>
        <v/>
      </c>
      <c r="AG149" s="18" t="str">
        <f t="shared" si="36"/>
        <v/>
      </c>
    </row>
    <row r="150" spans="1:33" ht="22.5" customHeight="1" x14ac:dyDescent="0.2">
      <c r="A150" s="98">
        <v>141</v>
      </c>
      <c r="B150" s="66"/>
      <c r="C150" s="67"/>
      <c r="D150" s="22"/>
      <c r="E150" s="22"/>
      <c r="F150" s="22"/>
      <c r="G150" s="23"/>
      <c r="H150" s="23"/>
      <c r="I150" s="23"/>
      <c r="J150" s="15"/>
      <c r="K150" s="15"/>
      <c r="L150" s="15"/>
      <c r="M150" s="14"/>
      <c r="N150" s="14"/>
      <c r="O150" s="14"/>
      <c r="P150" s="14"/>
      <c r="Q150" s="14"/>
      <c r="R150" s="16"/>
      <c r="S150" s="13"/>
      <c r="T150" s="12"/>
      <c r="U150" s="10" t="str">
        <f t="shared" si="27"/>
        <v/>
      </c>
      <c r="V150" s="10" t="str">
        <f t="shared" si="28"/>
        <v/>
      </c>
      <c r="W150" s="10" t="str">
        <f t="shared" si="38"/>
        <v/>
      </c>
      <c r="X150" s="10" t="str">
        <f t="shared" si="26"/>
        <v/>
      </c>
      <c r="Y150" s="10" t="str">
        <f t="shared" si="29"/>
        <v/>
      </c>
      <c r="Z150" s="10" t="str">
        <f t="shared" si="30"/>
        <v/>
      </c>
      <c r="AA150" s="10" t="str">
        <f t="shared" si="31"/>
        <v/>
      </c>
      <c r="AB150" s="10" t="str">
        <f t="shared" si="32"/>
        <v/>
      </c>
      <c r="AC150" s="18" t="str">
        <f t="shared" si="33"/>
        <v/>
      </c>
      <c r="AD150" s="18" t="str">
        <f t="shared" si="37"/>
        <v/>
      </c>
      <c r="AE150" s="18" t="str">
        <f t="shared" si="34"/>
        <v/>
      </c>
      <c r="AF150" s="18" t="str">
        <f t="shared" si="35"/>
        <v/>
      </c>
      <c r="AG150" s="18" t="str">
        <f t="shared" si="36"/>
        <v/>
      </c>
    </row>
    <row r="151" spans="1:33" ht="22.5" customHeight="1" x14ac:dyDescent="0.2">
      <c r="A151" s="98">
        <v>142</v>
      </c>
      <c r="B151" s="66"/>
      <c r="C151" s="67"/>
      <c r="D151" s="22"/>
      <c r="E151" s="22"/>
      <c r="F151" s="22"/>
      <c r="G151" s="23"/>
      <c r="H151" s="23"/>
      <c r="I151" s="23"/>
      <c r="J151" s="15"/>
      <c r="K151" s="15"/>
      <c r="L151" s="15"/>
      <c r="M151" s="14"/>
      <c r="N151" s="14"/>
      <c r="O151" s="14"/>
      <c r="P151" s="14"/>
      <c r="Q151" s="14"/>
      <c r="R151" s="16"/>
      <c r="S151" s="13"/>
      <c r="T151" s="12"/>
      <c r="U151" s="10" t="str">
        <f t="shared" si="27"/>
        <v/>
      </c>
      <c r="V151" s="10" t="str">
        <f t="shared" si="28"/>
        <v/>
      </c>
      <c r="W151" s="10" t="str">
        <f t="shared" si="38"/>
        <v/>
      </c>
      <c r="X151" s="10" t="str">
        <f t="shared" si="26"/>
        <v/>
      </c>
      <c r="Y151" s="10" t="str">
        <f t="shared" si="29"/>
        <v/>
      </c>
      <c r="Z151" s="10" t="str">
        <f t="shared" si="30"/>
        <v/>
      </c>
      <c r="AA151" s="10" t="str">
        <f t="shared" si="31"/>
        <v/>
      </c>
      <c r="AB151" s="10" t="str">
        <f t="shared" si="32"/>
        <v/>
      </c>
      <c r="AC151" s="18" t="str">
        <f t="shared" si="33"/>
        <v/>
      </c>
      <c r="AD151" s="18" t="str">
        <f t="shared" si="37"/>
        <v/>
      </c>
      <c r="AE151" s="18" t="str">
        <f t="shared" si="34"/>
        <v/>
      </c>
      <c r="AF151" s="18" t="str">
        <f t="shared" si="35"/>
        <v/>
      </c>
      <c r="AG151" s="18" t="str">
        <f t="shared" si="36"/>
        <v/>
      </c>
    </row>
    <row r="152" spans="1:33" ht="22.5" customHeight="1" x14ac:dyDescent="0.2">
      <c r="A152" s="98">
        <v>143</v>
      </c>
      <c r="B152" s="66"/>
      <c r="C152" s="67"/>
      <c r="D152" s="22"/>
      <c r="E152" s="22"/>
      <c r="F152" s="22"/>
      <c r="G152" s="23"/>
      <c r="H152" s="23"/>
      <c r="I152" s="23"/>
      <c r="J152" s="15"/>
      <c r="K152" s="15"/>
      <c r="L152" s="15"/>
      <c r="M152" s="14"/>
      <c r="N152" s="14"/>
      <c r="O152" s="14"/>
      <c r="P152" s="14"/>
      <c r="Q152" s="14"/>
      <c r="R152" s="16"/>
      <c r="S152" s="13"/>
      <c r="T152" s="12"/>
      <c r="U152" s="10" t="str">
        <f t="shared" si="27"/>
        <v/>
      </c>
      <c r="V152" s="10" t="str">
        <f t="shared" si="28"/>
        <v/>
      </c>
      <c r="W152" s="10" t="str">
        <f t="shared" si="38"/>
        <v/>
      </c>
      <c r="X152" s="10" t="str">
        <f t="shared" si="26"/>
        <v/>
      </c>
      <c r="Y152" s="10" t="str">
        <f t="shared" si="29"/>
        <v/>
      </c>
      <c r="Z152" s="10" t="str">
        <f t="shared" si="30"/>
        <v/>
      </c>
      <c r="AA152" s="10" t="str">
        <f t="shared" si="31"/>
        <v/>
      </c>
      <c r="AB152" s="10" t="str">
        <f t="shared" si="32"/>
        <v/>
      </c>
      <c r="AC152" s="18" t="str">
        <f t="shared" si="33"/>
        <v/>
      </c>
      <c r="AD152" s="18" t="str">
        <f t="shared" si="37"/>
        <v/>
      </c>
      <c r="AE152" s="18" t="str">
        <f t="shared" si="34"/>
        <v/>
      </c>
      <c r="AF152" s="18" t="str">
        <f t="shared" si="35"/>
        <v/>
      </c>
      <c r="AG152" s="18" t="str">
        <f t="shared" si="36"/>
        <v/>
      </c>
    </row>
    <row r="153" spans="1:33" ht="22.5" customHeight="1" x14ac:dyDescent="0.2">
      <c r="A153" s="98">
        <v>144</v>
      </c>
      <c r="B153" s="66"/>
      <c r="C153" s="67"/>
      <c r="D153" s="22"/>
      <c r="E153" s="22"/>
      <c r="F153" s="22"/>
      <c r="G153" s="23"/>
      <c r="H153" s="23"/>
      <c r="I153" s="23"/>
      <c r="J153" s="15"/>
      <c r="K153" s="15"/>
      <c r="L153" s="15"/>
      <c r="M153" s="14"/>
      <c r="N153" s="14"/>
      <c r="O153" s="14"/>
      <c r="P153" s="14"/>
      <c r="Q153" s="14"/>
      <c r="R153" s="16"/>
      <c r="S153" s="13"/>
      <c r="T153" s="12"/>
      <c r="U153" s="10" t="str">
        <f t="shared" si="27"/>
        <v/>
      </c>
      <c r="V153" s="10" t="str">
        <f t="shared" si="28"/>
        <v/>
      </c>
      <c r="W153" s="10" t="str">
        <f t="shared" si="38"/>
        <v/>
      </c>
      <c r="X153" s="10" t="str">
        <f t="shared" si="26"/>
        <v/>
      </c>
      <c r="Y153" s="10" t="str">
        <f t="shared" si="29"/>
        <v/>
      </c>
      <c r="Z153" s="10" t="str">
        <f t="shared" si="30"/>
        <v/>
      </c>
      <c r="AA153" s="10" t="str">
        <f t="shared" si="31"/>
        <v/>
      </c>
      <c r="AB153" s="10" t="str">
        <f t="shared" si="32"/>
        <v/>
      </c>
      <c r="AC153" s="18" t="str">
        <f t="shared" si="33"/>
        <v/>
      </c>
      <c r="AD153" s="18" t="str">
        <f t="shared" si="37"/>
        <v/>
      </c>
      <c r="AE153" s="18" t="str">
        <f t="shared" si="34"/>
        <v/>
      </c>
      <c r="AF153" s="18" t="str">
        <f t="shared" si="35"/>
        <v/>
      </c>
      <c r="AG153" s="18" t="str">
        <f t="shared" si="36"/>
        <v/>
      </c>
    </row>
    <row r="154" spans="1:33" ht="22.5" customHeight="1" x14ac:dyDescent="0.2">
      <c r="A154" s="98">
        <v>145</v>
      </c>
      <c r="B154" s="66"/>
      <c r="C154" s="67"/>
      <c r="D154" s="22"/>
      <c r="E154" s="22"/>
      <c r="F154" s="22"/>
      <c r="G154" s="23"/>
      <c r="H154" s="23"/>
      <c r="I154" s="23"/>
      <c r="J154" s="15"/>
      <c r="K154" s="15"/>
      <c r="L154" s="15"/>
      <c r="M154" s="14"/>
      <c r="N154" s="14"/>
      <c r="O154" s="14"/>
      <c r="P154" s="14"/>
      <c r="Q154" s="14"/>
      <c r="R154" s="16"/>
      <c r="S154" s="13"/>
      <c r="T154" s="12"/>
      <c r="U154" s="10" t="str">
        <f t="shared" si="27"/>
        <v/>
      </c>
      <c r="V154" s="10" t="str">
        <f t="shared" si="28"/>
        <v/>
      </c>
      <c r="W154" s="10" t="str">
        <f t="shared" si="38"/>
        <v/>
      </c>
      <c r="X154" s="10" t="str">
        <f t="shared" si="26"/>
        <v/>
      </c>
      <c r="Y154" s="10" t="str">
        <f t="shared" si="29"/>
        <v/>
      </c>
      <c r="Z154" s="10" t="str">
        <f t="shared" si="30"/>
        <v/>
      </c>
      <c r="AA154" s="10" t="str">
        <f t="shared" si="31"/>
        <v/>
      </c>
      <c r="AB154" s="10" t="str">
        <f t="shared" si="32"/>
        <v/>
      </c>
      <c r="AC154" s="18" t="str">
        <f t="shared" si="33"/>
        <v/>
      </c>
      <c r="AD154" s="18" t="str">
        <f t="shared" si="37"/>
        <v/>
      </c>
      <c r="AE154" s="18" t="str">
        <f t="shared" si="34"/>
        <v/>
      </c>
      <c r="AF154" s="18" t="str">
        <f t="shared" si="35"/>
        <v/>
      </c>
      <c r="AG154" s="18" t="str">
        <f t="shared" si="36"/>
        <v/>
      </c>
    </row>
    <row r="155" spans="1:33" ht="22.5" customHeight="1" x14ac:dyDescent="0.2">
      <c r="A155" s="98">
        <v>146</v>
      </c>
      <c r="B155" s="66"/>
      <c r="C155" s="67"/>
      <c r="D155" s="22"/>
      <c r="E155" s="22"/>
      <c r="F155" s="22"/>
      <c r="G155" s="23"/>
      <c r="H155" s="23"/>
      <c r="I155" s="23"/>
      <c r="J155" s="15"/>
      <c r="K155" s="15"/>
      <c r="L155" s="15"/>
      <c r="M155" s="14"/>
      <c r="N155" s="14"/>
      <c r="O155" s="14"/>
      <c r="P155" s="14"/>
      <c r="Q155" s="14"/>
      <c r="R155" s="16"/>
      <c r="S155" s="13"/>
      <c r="T155" s="12"/>
      <c r="U155" s="10" t="str">
        <f t="shared" si="27"/>
        <v/>
      </c>
      <c r="V155" s="10" t="str">
        <f t="shared" si="28"/>
        <v/>
      </c>
      <c r="W155" s="10" t="str">
        <f t="shared" si="38"/>
        <v/>
      </c>
      <c r="X155" s="10" t="str">
        <f t="shared" si="26"/>
        <v/>
      </c>
      <c r="Y155" s="10" t="str">
        <f t="shared" si="29"/>
        <v/>
      </c>
      <c r="Z155" s="10" t="str">
        <f t="shared" si="30"/>
        <v/>
      </c>
      <c r="AA155" s="10" t="str">
        <f t="shared" si="31"/>
        <v/>
      </c>
      <c r="AB155" s="10" t="str">
        <f t="shared" si="32"/>
        <v/>
      </c>
      <c r="AC155" s="18" t="str">
        <f t="shared" si="33"/>
        <v/>
      </c>
      <c r="AD155" s="18" t="str">
        <f t="shared" si="37"/>
        <v/>
      </c>
      <c r="AE155" s="18" t="str">
        <f t="shared" si="34"/>
        <v/>
      </c>
      <c r="AF155" s="18" t="str">
        <f t="shared" si="35"/>
        <v/>
      </c>
      <c r="AG155" s="18" t="str">
        <f t="shared" si="36"/>
        <v/>
      </c>
    </row>
    <row r="156" spans="1:33" ht="22.5" customHeight="1" x14ac:dyDescent="0.2">
      <c r="A156" s="98">
        <v>147</v>
      </c>
      <c r="B156" s="66"/>
      <c r="C156" s="67"/>
      <c r="D156" s="22"/>
      <c r="E156" s="22"/>
      <c r="F156" s="22"/>
      <c r="G156" s="23"/>
      <c r="H156" s="23"/>
      <c r="I156" s="23"/>
      <c r="J156" s="15"/>
      <c r="K156" s="15"/>
      <c r="L156" s="15"/>
      <c r="M156" s="14"/>
      <c r="N156" s="14"/>
      <c r="O156" s="14"/>
      <c r="P156" s="14"/>
      <c r="Q156" s="14"/>
      <c r="R156" s="16"/>
      <c r="S156" s="13"/>
      <c r="T156" s="12"/>
      <c r="U156" s="10" t="str">
        <f t="shared" si="27"/>
        <v/>
      </c>
      <c r="V156" s="10" t="str">
        <f t="shared" si="28"/>
        <v/>
      </c>
      <c r="W156" s="10" t="str">
        <f t="shared" si="38"/>
        <v/>
      </c>
      <c r="X156" s="10" t="str">
        <f t="shared" si="26"/>
        <v/>
      </c>
      <c r="Y156" s="10" t="str">
        <f t="shared" si="29"/>
        <v/>
      </c>
      <c r="Z156" s="10" t="str">
        <f t="shared" si="30"/>
        <v/>
      </c>
      <c r="AA156" s="10" t="str">
        <f t="shared" si="31"/>
        <v/>
      </c>
      <c r="AB156" s="10" t="str">
        <f t="shared" si="32"/>
        <v/>
      </c>
      <c r="AC156" s="18" t="str">
        <f t="shared" si="33"/>
        <v/>
      </c>
      <c r="AD156" s="18" t="str">
        <f t="shared" si="37"/>
        <v/>
      </c>
      <c r="AE156" s="18" t="str">
        <f t="shared" si="34"/>
        <v/>
      </c>
      <c r="AF156" s="18" t="str">
        <f t="shared" si="35"/>
        <v/>
      </c>
      <c r="AG156" s="18" t="str">
        <f t="shared" si="36"/>
        <v/>
      </c>
    </row>
    <row r="157" spans="1:33" ht="22.5" customHeight="1" x14ac:dyDescent="0.2">
      <c r="A157" s="98">
        <v>148</v>
      </c>
      <c r="B157" s="66"/>
      <c r="C157" s="67"/>
      <c r="D157" s="22"/>
      <c r="E157" s="22"/>
      <c r="F157" s="22"/>
      <c r="G157" s="23"/>
      <c r="H157" s="23"/>
      <c r="I157" s="23"/>
      <c r="J157" s="15"/>
      <c r="K157" s="15"/>
      <c r="L157" s="15"/>
      <c r="M157" s="14"/>
      <c r="N157" s="14"/>
      <c r="O157" s="14"/>
      <c r="P157" s="14"/>
      <c r="Q157" s="14"/>
      <c r="R157" s="16"/>
      <c r="S157" s="13"/>
      <c r="T157" s="12"/>
      <c r="U157" s="10" t="str">
        <f t="shared" si="27"/>
        <v/>
      </c>
      <c r="V157" s="10" t="str">
        <f t="shared" si="28"/>
        <v/>
      </c>
      <c r="W157" s="10" t="str">
        <f t="shared" si="38"/>
        <v/>
      </c>
      <c r="X157" s="10" t="str">
        <f t="shared" si="26"/>
        <v/>
      </c>
      <c r="Y157" s="10" t="str">
        <f t="shared" si="29"/>
        <v/>
      </c>
      <c r="Z157" s="10" t="str">
        <f t="shared" si="30"/>
        <v/>
      </c>
      <c r="AA157" s="10" t="str">
        <f t="shared" si="31"/>
        <v/>
      </c>
      <c r="AB157" s="10" t="str">
        <f t="shared" si="32"/>
        <v/>
      </c>
      <c r="AC157" s="18" t="str">
        <f t="shared" si="33"/>
        <v/>
      </c>
      <c r="AD157" s="18" t="str">
        <f t="shared" si="37"/>
        <v/>
      </c>
      <c r="AE157" s="18" t="str">
        <f t="shared" si="34"/>
        <v/>
      </c>
      <c r="AF157" s="18" t="str">
        <f t="shared" si="35"/>
        <v/>
      </c>
      <c r="AG157" s="18" t="str">
        <f t="shared" si="36"/>
        <v/>
      </c>
    </row>
    <row r="158" spans="1:33" ht="22.5" customHeight="1" x14ac:dyDescent="0.2">
      <c r="A158" s="98">
        <v>149</v>
      </c>
      <c r="B158" s="66"/>
      <c r="C158" s="67"/>
      <c r="D158" s="22"/>
      <c r="E158" s="22"/>
      <c r="F158" s="22"/>
      <c r="G158" s="23"/>
      <c r="H158" s="23"/>
      <c r="I158" s="23"/>
      <c r="J158" s="15"/>
      <c r="K158" s="15"/>
      <c r="L158" s="15"/>
      <c r="M158" s="14"/>
      <c r="N158" s="14"/>
      <c r="O158" s="14"/>
      <c r="P158" s="14"/>
      <c r="Q158" s="14"/>
      <c r="R158" s="16"/>
      <c r="S158" s="13"/>
      <c r="T158" s="12"/>
      <c r="U158" s="10" t="str">
        <f t="shared" si="27"/>
        <v/>
      </c>
      <c r="V158" s="10" t="str">
        <f t="shared" si="28"/>
        <v/>
      </c>
      <c r="W158" s="10" t="str">
        <f t="shared" si="38"/>
        <v/>
      </c>
      <c r="X158" s="10" t="str">
        <f t="shared" si="26"/>
        <v/>
      </c>
      <c r="Y158" s="10" t="str">
        <f t="shared" si="29"/>
        <v/>
      </c>
      <c r="Z158" s="10" t="str">
        <f t="shared" si="30"/>
        <v/>
      </c>
      <c r="AA158" s="10" t="str">
        <f t="shared" si="31"/>
        <v/>
      </c>
      <c r="AB158" s="10" t="str">
        <f t="shared" si="32"/>
        <v/>
      </c>
      <c r="AC158" s="18" t="str">
        <f t="shared" si="33"/>
        <v/>
      </c>
      <c r="AD158" s="18" t="str">
        <f t="shared" si="37"/>
        <v/>
      </c>
      <c r="AE158" s="18" t="str">
        <f t="shared" si="34"/>
        <v/>
      </c>
      <c r="AF158" s="18" t="str">
        <f t="shared" si="35"/>
        <v/>
      </c>
      <c r="AG158" s="18" t="str">
        <f t="shared" si="36"/>
        <v/>
      </c>
    </row>
    <row r="159" spans="1:33" ht="22.5" customHeight="1" x14ac:dyDescent="0.2">
      <c r="A159" s="98">
        <v>150</v>
      </c>
      <c r="B159" s="66"/>
      <c r="C159" s="67"/>
      <c r="D159" s="22"/>
      <c r="E159" s="22"/>
      <c r="F159" s="22"/>
      <c r="G159" s="23"/>
      <c r="H159" s="23"/>
      <c r="I159" s="23"/>
      <c r="J159" s="15"/>
      <c r="K159" s="15"/>
      <c r="L159" s="15"/>
      <c r="M159" s="14"/>
      <c r="N159" s="14"/>
      <c r="O159" s="14"/>
      <c r="P159" s="14"/>
      <c r="Q159" s="14"/>
      <c r="R159" s="16"/>
      <c r="S159" s="13"/>
      <c r="T159" s="12"/>
      <c r="U159" s="10" t="str">
        <f t="shared" si="27"/>
        <v/>
      </c>
      <c r="V159" s="10" t="str">
        <f t="shared" si="28"/>
        <v/>
      </c>
      <c r="W159" s="10" t="str">
        <f t="shared" si="38"/>
        <v/>
      </c>
      <c r="X159" s="10" t="str">
        <f t="shared" si="26"/>
        <v/>
      </c>
      <c r="Y159" s="10" t="str">
        <f t="shared" si="29"/>
        <v/>
      </c>
      <c r="Z159" s="10" t="str">
        <f t="shared" si="30"/>
        <v/>
      </c>
      <c r="AA159" s="10" t="str">
        <f t="shared" si="31"/>
        <v/>
      </c>
      <c r="AB159" s="10" t="str">
        <f t="shared" si="32"/>
        <v/>
      </c>
      <c r="AC159" s="18" t="str">
        <f t="shared" si="33"/>
        <v/>
      </c>
      <c r="AD159" s="18" t="str">
        <f t="shared" si="37"/>
        <v/>
      </c>
      <c r="AE159" s="18" t="str">
        <f t="shared" si="34"/>
        <v/>
      </c>
      <c r="AF159" s="18" t="str">
        <f t="shared" si="35"/>
        <v/>
      </c>
      <c r="AG159" s="18" t="str">
        <f t="shared" si="36"/>
        <v/>
      </c>
    </row>
    <row r="160" spans="1:33" ht="22.5" customHeight="1" x14ac:dyDescent="0.2">
      <c r="A160" s="98">
        <v>151</v>
      </c>
      <c r="B160" s="66"/>
      <c r="C160" s="67"/>
      <c r="D160" s="22"/>
      <c r="E160" s="22"/>
      <c r="F160" s="22"/>
      <c r="G160" s="23"/>
      <c r="H160" s="23"/>
      <c r="I160" s="23"/>
      <c r="J160" s="15"/>
      <c r="K160" s="15"/>
      <c r="L160" s="15"/>
      <c r="M160" s="14"/>
      <c r="N160" s="14"/>
      <c r="O160" s="14"/>
      <c r="P160" s="14"/>
      <c r="Q160" s="14"/>
      <c r="R160" s="16"/>
      <c r="S160" s="13"/>
      <c r="T160" s="12"/>
      <c r="U160" s="10" t="str">
        <f t="shared" si="27"/>
        <v/>
      </c>
      <c r="V160" s="10" t="str">
        <f t="shared" si="28"/>
        <v/>
      </c>
      <c r="W160" s="10" t="str">
        <f t="shared" si="38"/>
        <v/>
      </c>
      <c r="X160" s="10" t="str">
        <f t="shared" si="26"/>
        <v/>
      </c>
      <c r="Y160" s="10" t="str">
        <f t="shared" si="29"/>
        <v/>
      </c>
      <c r="Z160" s="10" t="str">
        <f t="shared" si="30"/>
        <v/>
      </c>
      <c r="AA160" s="10" t="str">
        <f t="shared" si="31"/>
        <v/>
      </c>
      <c r="AB160" s="10" t="str">
        <f t="shared" si="32"/>
        <v/>
      </c>
      <c r="AC160" s="18" t="str">
        <f t="shared" si="33"/>
        <v/>
      </c>
      <c r="AD160" s="18" t="str">
        <f t="shared" si="37"/>
        <v/>
      </c>
      <c r="AE160" s="18" t="str">
        <f t="shared" si="34"/>
        <v/>
      </c>
      <c r="AF160" s="18" t="str">
        <f t="shared" si="35"/>
        <v/>
      </c>
      <c r="AG160" s="18" t="str">
        <f t="shared" si="36"/>
        <v/>
      </c>
    </row>
    <row r="161" spans="1:33" ht="22.5" customHeight="1" x14ac:dyDescent="0.2">
      <c r="A161" s="98">
        <v>152</v>
      </c>
      <c r="B161" s="66"/>
      <c r="C161" s="67"/>
      <c r="D161" s="22"/>
      <c r="E161" s="22"/>
      <c r="F161" s="22"/>
      <c r="G161" s="23"/>
      <c r="H161" s="23"/>
      <c r="I161" s="23"/>
      <c r="J161" s="15"/>
      <c r="K161" s="15"/>
      <c r="L161" s="15"/>
      <c r="M161" s="14"/>
      <c r="N161" s="14"/>
      <c r="O161" s="14"/>
      <c r="P161" s="14"/>
      <c r="Q161" s="14"/>
      <c r="R161" s="16"/>
      <c r="S161" s="13"/>
      <c r="T161" s="12"/>
      <c r="U161" s="10" t="str">
        <f t="shared" si="27"/>
        <v/>
      </c>
      <c r="V161" s="10" t="str">
        <f t="shared" si="28"/>
        <v/>
      </c>
      <c r="W161" s="10" t="str">
        <f t="shared" si="38"/>
        <v/>
      </c>
      <c r="X161" s="10" t="str">
        <f t="shared" si="26"/>
        <v/>
      </c>
      <c r="Y161" s="10" t="str">
        <f t="shared" si="29"/>
        <v/>
      </c>
      <c r="Z161" s="10" t="str">
        <f t="shared" si="30"/>
        <v/>
      </c>
      <c r="AA161" s="10" t="str">
        <f t="shared" si="31"/>
        <v/>
      </c>
      <c r="AB161" s="10" t="str">
        <f t="shared" si="32"/>
        <v/>
      </c>
      <c r="AC161" s="18" t="str">
        <f t="shared" si="33"/>
        <v/>
      </c>
      <c r="AD161" s="18" t="str">
        <f t="shared" si="37"/>
        <v/>
      </c>
      <c r="AE161" s="18" t="str">
        <f t="shared" si="34"/>
        <v/>
      </c>
      <c r="AF161" s="18" t="str">
        <f t="shared" si="35"/>
        <v/>
      </c>
      <c r="AG161" s="18" t="str">
        <f t="shared" si="36"/>
        <v/>
      </c>
    </row>
    <row r="162" spans="1:33" ht="22.5" customHeight="1" x14ac:dyDescent="0.2">
      <c r="A162" s="98">
        <v>153</v>
      </c>
      <c r="B162" s="66"/>
      <c r="C162" s="67"/>
      <c r="D162" s="22"/>
      <c r="E162" s="22"/>
      <c r="F162" s="22"/>
      <c r="G162" s="23"/>
      <c r="H162" s="23"/>
      <c r="I162" s="23"/>
      <c r="J162" s="15"/>
      <c r="K162" s="15"/>
      <c r="L162" s="15"/>
      <c r="M162" s="14"/>
      <c r="N162" s="14"/>
      <c r="O162" s="14"/>
      <c r="P162" s="14"/>
      <c r="Q162" s="14"/>
      <c r="R162" s="16"/>
      <c r="S162" s="13"/>
      <c r="T162" s="12"/>
      <c r="U162" s="10" t="str">
        <f t="shared" si="27"/>
        <v/>
      </c>
      <c r="V162" s="10" t="str">
        <f t="shared" si="28"/>
        <v/>
      </c>
      <c r="W162" s="10" t="str">
        <f t="shared" si="38"/>
        <v/>
      </c>
      <c r="X162" s="10" t="str">
        <f t="shared" si="26"/>
        <v/>
      </c>
      <c r="Y162" s="10" t="str">
        <f t="shared" si="29"/>
        <v/>
      </c>
      <c r="Z162" s="10" t="str">
        <f t="shared" si="30"/>
        <v/>
      </c>
      <c r="AA162" s="10" t="str">
        <f t="shared" si="31"/>
        <v/>
      </c>
      <c r="AB162" s="10" t="str">
        <f t="shared" si="32"/>
        <v/>
      </c>
      <c r="AC162" s="18" t="str">
        <f t="shared" si="33"/>
        <v/>
      </c>
      <c r="AD162" s="18" t="str">
        <f t="shared" si="37"/>
        <v/>
      </c>
      <c r="AE162" s="18" t="str">
        <f t="shared" si="34"/>
        <v/>
      </c>
      <c r="AF162" s="18" t="str">
        <f t="shared" si="35"/>
        <v/>
      </c>
      <c r="AG162" s="18" t="str">
        <f t="shared" si="36"/>
        <v/>
      </c>
    </row>
    <row r="163" spans="1:33" ht="22.5" customHeight="1" x14ac:dyDescent="0.2">
      <c r="A163" s="98">
        <v>154</v>
      </c>
      <c r="B163" s="66"/>
      <c r="C163" s="67"/>
      <c r="D163" s="22"/>
      <c r="E163" s="22"/>
      <c r="F163" s="22"/>
      <c r="G163" s="23"/>
      <c r="H163" s="23"/>
      <c r="I163" s="23"/>
      <c r="J163" s="15"/>
      <c r="K163" s="15"/>
      <c r="L163" s="15"/>
      <c r="M163" s="14"/>
      <c r="N163" s="14"/>
      <c r="O163" s="14"/>
      <c r="P163" s="14"/>
      <c r="Q163" s="14"/>
      <c r="R163" s="16"/>
      <c r="S163" s="13"/>
      <c r="T163" s="12"/>
      <c r="U163" s="10" t="str">
        <f t="shared" si="27"/>
        <v/>
      </c>
      <c r="V163" s="10" t="str">
        <f t="shared" si="28"/>
        <v/>
      </c>
      <c r="W163" s="10" t="str">
        <f t="shared" si="38"/>
        <v/>
      </c>
      <c r="X163" s="10" t="str">
        <f t="shared" si="26"/>
        <v/>
      </c>
      <c r="Y163" s="10" t="str">
        <f t="shared" si="29"/>
        <v/>
      </c>
      <c r="Z163" s="10" t="str">
        <f t="shared" si="30"/>
        <v/>
      </c>
      <c r="AA163" s="10" t="str">
        <f t="shared" si="31"/>
        <v/>
      </c>
      <c r="AB163" s="10" t="str">
        <f t="shared" si="32"/>
        <v/>
      </c>
      <c r="AC163" s="18" t="str">
        <f t="shared" si="33"/>
        <v/>
      </c>
      <c r="AD163" s="18" t="str">
        <f t="shared" si="37"/>
        <v/>
      </c>
      <c r="AE163" s="18" t="str">
        <f t="shared" si="34"/>
        <v/>
      </c>
      <c r="AF163" s="18" t="str">
        <f t="shared" si="35"/>
        <v/>
      </c>
      <c r="AG163" s="18" t="str">
        <f t="shared" si="36"/>
        <v/>
      </c>
    </row>
    <row r="164" spans="1:33" ht="22.5" customHeight="1" x14ac:dyDescent="0.2">
      <c r="A164" s="98">
        <v>155</v>
      </c>
      <c r="B164" s="66"/>
      <c r="C164" s="67"/>
      <c r="D164" s="22"/>
      <c r="E164" s="22"/>
      <c r="F164" s="22"/>
      <c r="G164" s="23"/>
      <c r="H164" s="23"/>
      <c r="I164" s="23"/>
      <c r="J164" s="15"/>
      <c r="K164" s="15"/>
      <c r="L164" s="15"/>
      <c r="M164" s="14"/>
      <c r="N164" s="14"/>
      <c r="O164" s="14"/>
      <c r="P164" s="14"/>
      <c r="Q164" s="14"/>
      <c r="R164" s="16"/>
      <c r="S164" s="13"/>
      <c r="T164" s="12"/>
      <c r="U164" s="10" t="str">
        <f t="shared" si="27"/>
        <v/>
      </c>
      <c r="V164" s="10" t="str">
        <f t="shared" si="28"/>
        <v/>
      </c>
      <c r="W164" s="10" t="str">
        <f t="shared" si="38"/>
        <v/>
      </c>
      <c r="X164" s="10" t="str">
        <f t="shared" si="26"/>
        <v/>
      </c>
      <c r="Y164" s="10" t="str">
        <f t="shared" si="29"/>
        <v/>
      </c>
      <c r="Z164" s="10" t="str">
        <f t="shared" si="30"/>
        <v/>
      </c>
      <c r="AA164" s="10" t="str">
        <f t="shared" si="31"/>
        <v/>
      </c>
      <c r="AB164" s="10" t="str">
        <f t="shared" si="32"/>
        <v/>
      </c>
      <c r="AC164" s="18" t="str">
        <f t="shared" si="33"/>
        <v/>
      </c>
      <c r="AD164" s="18" t="str">
        <f t="shared" si="37"/>
        <v/>
      </c>
      <c r="AE164" s="18" t="str">
        <f t="shared" si="34"/>
        <v/>
      </c>
      <c r="AF164" s="18" t="str">
        <f t="shared" si="35"/>
        <v/>
      </c>
      <c r="AG164" s="18" t="str">
        <f t="shared" si="36"/>
        <v/>
      </c>
    </row>
    <row r="165" spans="1:33" ht="22.5" customHeight="1" x14ac:dyDescent="0.2">
      <c r="A165" s="98">
        <v>156</v>
      </c>
      <c r="B165" s="66"/>
      <c r="C165" s="67"/>
      <c r="D165" s="22"/>
      <c r="E165" s="22"/>
      <c r="F165" s="22"/>
      <c r="G165" s="23"/>
      <c r="H165" s="23"/>
      <c r="I165" s="23"/>
      <c r="J165" s="15"/>
      <c r="K165" s="15"/>
      <c r="L165" s="15"/>
      <c r="M165" s="14"/>
      <c r="N165" s="14"/>
      <c r="O165" s="14"/>
      <c r="P165" s="14"/>
      <c r="Q165" s="14"/>
      <c r="R165" s="16"/>
      <c r="S165" s="13"/>
      <c r="T165" s="12"/>
      <c r="U165" s="10" t="str">
        <f t="shared" si="27"/>
        <v/>
      </c>
      <c r="V165" s="10" t="str">
        <f t="shared" si="28"/>
        <v/>
      </c>
      <c r="W165" s="10" t="str">
        <f t="shared" si="38"/>
        <v/>
      </c>
      <c r="X165" s="10" t="str">
        <f t="shared" si="26"/>
        <v/>
      </c>
      <c r="Y165" s="10" t="str">
        <f t="shared" si="29"/>
        <v/>
      </c>
      <c r="Z165" s="10" t="str">
        <f t="shared" si="30"/>
        <v/>
      </c>
      <c r="AA165" s="10" t="str">
        <f t="shared" si="31"/>
        <v/>
      </c>
      <c r="AB165" s="10" t="str">
        <f t="shared" si="32"/>
        <v/>
      </c>
      <c r="AC165" s="18" t="str">
        <f t="shared" si="33"/>
        <v/>
      </c>
      <c r="AD165" s="18" t="str">
        <f t="shared" si="37"/>
        <v/>
      </c>
      <c r="AE165" s="18" t="str">
        <f t="shared" si="34"/>
        <v/>
      </c>
      <c r="AF165" s="18" t="str">
        <f t="shared" si="35"/>
        <v/>
      </c>
      <c r="AG165" s="18" t="str">
        <f t="shared" si="36"/>
        <v/>
      </c>
    </row>
    <row r="166" spans="1:33" ht="22.5" customHeight="1" x14ac:dyDescent="0.2">
      <c r="A166" s="98">
        <v>157</v>
      </c>
      <c r="B166" s="66"/>
      <c r="C166" s="67"/>
      <c r="D166" s="22"/>
      <c r="E166" s="22"/>
      <c r="F166" s="22"/>
      <c r="G166" s="23"/>
      <c r="H166" s="23"/>
      <c r="I166" s="23"/>
      <c r="J166" s="15"/>
      <c r="K166" s="15"/>
      <c r="L166" s="15"/>
      <c r="M166" s="14"/>
      <c r="N166" s="14"/>
      <c r="O166" s="14"/>
      <c r="P166" s="14"/>
      <c r="Q166" s="14"/>
      <c r="R166" s="16"/>
      <c r="S166" s="13"/>
      <c r="T166" s="12"/>
      <c r="U166" s="10" t="str">
        <f t="shared" si="27"/>
        <v/>
      </c>
      <c r="V166" s="10" t="str">
        <f t="shared" si="28"/>
        <v/>
      </c>
      <c r="W166" s="10" t="str">
        <f t="shared" si="38"/>
        <v/>
      </c>
      <c r="X166" s="10" t="str">
        <f t="shared" si="26"/>
        <v/>
      </c>
      <c r="Y166" s="10" t="str">
        <f t="shared" si="29"/>
        <v/>
      </c>
      <c r="Z166" s="10" t="str">
        <f t="shared" si="30"/>
        <v/>
      </c>
      <c r="AA166" s="10" t="str">
        <f t="shared" si="31"/>
        <v/>
      </c>
      <c r="AB166" s="10" t="str">
        <f t="shared" si="32"/>
        <v/>
      </c>
      <c r="AC166" s="18" t="str">
        <f t="shared" si="33"/>
        <v/>
      </c>
      <c r="AD166" s="18" t="str">
        <f t="shared" si="37"/>
        <v/>
      </c>
      <c r="AE166" s="18" t="str">
        <f t="shared" si="34"/>
        <v/>
      </c>
      <c r="AF166" s="18" t="str">
        <f t="shared" si="35"/>
        <v/>
      </c>
      <c r="AG166" s="18" t="str">
        <f t="shared" si="36"/>
        <v/>
      </c>
    </row>
    <row r="167" spans="1:33" ht="22.5" customHeight="1" x14ac:dyDescent="0.2">
      <c r="A167" s="98">
        <v>158</v>
      </c>
      <c r="B167" s="66"/>
      <c r="C167" s="67"/>
      <c r="D167" s="22"/>
      <c r="E167" s="22"/>
      <c r="F167" s="22"/>
      <c r="G167" s="23"/>
      <c r="H167" s="23"/>
      <c r="I167" s="23"/>
      <c r="J167" s="15"/>
      <c r="K167" s="15"/>
      <c r="L167" s="15"/>
      <c r="M167" s="14"/>
      <c r="N167" s="14"/>
      <c r="O167" s="14"/>
      <c r="P167" s="14"/>
      <c r="Q167" s="14"/>
      <c r="R167" s="16"/>
      <c r="S167" s="13"/>
      <c r="T167" s="12"/>
      <c r="U167" s="10" t="str">
        <f t="shared" si="27"/>
        <v/>
      </c>
      <c r="V167" s="10" t="str">
        <f t="shared" si="28"/>
        <v/>
      </c>
      <c r="W167" s="10" t="str">
        <f t="shared" si="38"/>
        <v/>
      </c>
      <c r="X167" s="10" t="str">
        <f t="shared" si="26"/>
        <v/>
      </c>
      <c r="Y167" s="10" t="str">
        <f t="shared" si="29"/>
        <v/>
      </c>
      <c r="Z167" s="10" t="str">
        <f t="shared" si="30"/>
        <v/>
      </c>
      <c r="AA167" s="10" t="str">
        <f t="shared" si="31"/>
        <v/>
      </c>
      <c r="AB167" s="10" t="str">
        <f t="shared" si="32"/>
        <v/>
      </c>
      <c r="AC167" s="18" t="str">
        <f t="shared" si="33"/>
        <v/>
      </c>
      <c r="AD167" s="18" t="str">
        <f t="shared" si="37"/>
        <v/>
      </c>
      <c r="AE167" s="18" t="str">
        <f t="shared" si="34"/>
        <v/>
      </c>
      <c r="AF167" s="18" t="str">
        <f t="shared" si="35"/>
        <v/>
      </c>
      <c r="AG167" s="18" t="str">
        <f t="shared" si="36"/>
        <v/>
      </c>
    </row>
    <row r="168" spans="1:33" ht="22.5" customHeight="1" x14ac:dyDescent="0.2">
      <c r="A168" s="98">
        <v>159</v>
      </c>
      <c r="B168" s="66"/>
      <c r="C168" s="67"/>
      <c r="D168" s="22"/>
      <c r="E168" s="22"/>
      <c r="F168" s="22"/>
      <c r="G168" s="23"/>
      <c r="H168" s="23"/>
      <c r="I168" s="23"/>
      <c r="J168" s="15"/>
      <c r="K168" s="15"/>
      <c r="L168" s="15"/>
      <c r="M168" s="14"/>
      <c r="N168" s="14"/>
      <c r="O168" s="14"/>
      <c r="P168" s="14"/>
      <c r="Q168" s="14"/>
      <c r="R168" s="16"/>
      <c r="S168" s="13"/>
      <c r="T168" s="12"/>
      <c r="U168" s="10" t="str">
        <f t="shared" si="27"/>
        <v/>
      </c>
      <c r="V168" s="10" t="str">
        <f t="shared" si="28"/>
        <v/>
      </c>
      <c r="W168" s="10" t="str">
        <f t="shared" si="38"/>
        <v/>
      </c>
      <c r="X168" s="10" t="str">
        <f t="shared" si="26"/>
        <v/>
      </c>
      <c r="Y168" s="10" t="str">
        <f t="shared" si="29"/>
        <v/>
      </c>
      <c r="Z168" s="10" t="str">
        <f t="shared" si="30"/>
        <v/>
      </c>
      <c r="AA168" s="10" t="str">
        <f t="shared" si="31"/>
        <v/>
      </c>
      <c r="AB168" s="10" t="str">
        <f t="shared" si="32"/>
        <v/>
      </c>
      <c r="AC168" s="18" t="str">
        <f t="shared" si="33"/>
        <v/>
      </c>
      <c r="AD168" s="18" t="str">
        <f t="shared" si="37"/>
        <v/>
      </c>
      <c r="AE168" s="18" t="str">
        <f t="shared" si="34"/>
        <v/>
      </c>
      <c r="AF168" s="18" t="str">
        <f t="shared" si="35"/>
        <v/>
      </c>
      <c r="AG168" s="18" t="str">
        <f t="shared" si="36"/>
        <v/>
      </c>
    </row>
    <row r="169" spans="1:33" ht="22.5" customHeight="1" x14ac:dyDescent="0.2">
      <c r="A169" s="98">
        <v>160</v>
      </c>
      <c r="B169" s="66"/>
      <c r="C169" s="67"/>
      <c r="D169" s="22"/>
      <c r="E169" s="22"/>
      <c r="F169" s="22"/>
      <c r="G169" s="23"/>
      <c r="H169" s="23"/>
      <c r="I169" s="23"/>
      <c r="J169" s="15"/>
      <c r="K169" s="15"/>
      <c r="L169" s="15"/>
      <c r="M169" s="14"/>
      <c r="N169" s="14"/>
      <c r="O169" s="14"/>
      <c r="P169" s="14"/>
      <c r="Q169" s="14"/>
      <c r="R169" s="16"/>
      <c r="S169" s="13"/>
      <c r="T169" s="12"/>
      <c r="U169" s="10" t="str">
        <f t="shared" si="27"/>
        <v/>
      </c>
      <c r="V169" s="10" t="str">
        <f t="shared" si="28"/>
        <v/>
      </c>
      <c r="W169" s="10" t="str">
        <f t="shared" si="38"/>
        <v/>
      </c>
      <c r="X169" s="10" t="str">
        <f t="shared" si="26"/>
        <v/>
      </c>
      <c r="Y169" s="10" t="str">
        <f t="shared" si="29"/>
        <v/>
      </c>
      <c r="Z169" s="10" t="str">
        <f t="shared" si="30"/>
        <v/>
      </c>
      <c r="AA169" s="10" t="str">
        <f t="shared" si="31"/>
        <v/>
      </c>
      <c r="AB169" s="10" t="str">
        <f t="shared" si="32"/>
        <v/>
      </c>
      <c r="AC169" s="18" t="str">
        <f t="shared" si="33"/>
        <v/>
      </c>
      <c r="AD169" s="18" t="str">
        <f t="shared" si="37"/>
        <v/>
      </c>
      <c r="AE169" s="18" t="str">
        <f t="shared" si="34"/>
        <v/>
      </c>
      <c r="AF169" s="18" t="str">
        <f t="shared" si="35"/>
        <v/>
      </c>
      <c r="AG169" s="18" t="str">
        <f t="shared" si="36"/>
        <v/>
      </c>
    </row>
    <row r="170" spans="1:33" ht="22.5" customHeight="1" x14ac:dyDescent="0.2">
      <c r="A170" s="98">
        <v>161</v>
      </c>
      <c r="B170" s="66"/>
      <c r="C170" s="67"/>
      <c r="D170" s="22"/>
      <c r="E170" s="22"/>
      <c r="F170" s="22"/>
      <c r="G170" s="23"/>
      <c r="H170" s="23"/>
      <c r="I170" s="23"/>
      <c r="J170" s="15"/>
      <c r="K170" s="15"/>
      <c r="L170" s="15"/>
      <c r="M170" s="14"/>
      <c r="N170" s="14"/>
      <c r="O170" s="14"/>
      <c r="P170" s="14"/>
      <c r="Q170" s="14"/>
      <c r="R170" s="16"/>
      <c r="S170" s="13"/>
      <c r="T170" s="12"/>
      <c r="U170" s="10" t="str">
        <f t="shared" si="27"/>
        <v/>
      </c>
      <c r="V170" s="10" t="str">
        <f t="shared" si="28"/>
        <v/>
      </c>
      <c r="W170" s="10" t="str">
        <f t="shared" si="38"/>
        <v/>
      </c>
      <c r="X170" s="10" t="str">
        <f t="shared" si="26"/>
        <v/>
      </c>
      <c r="Y170" s="10" t="str">
        <f t="shared" si="29"/>
        <v/>
      </c>
      <c r="Z170" s="10" t="str">
        <f t="shared" si="30"/>
        <v/>
      </c>
      <c r="AA170" s="10" t="str">
        <f t="shared" si="31"/>
        <v/>
      </c>
      <c r="AB170" s="10" t="str">
        <f t="shared" si="32"/>
        <v/>
      </c>
      <c r="AC170" s="18" t="str">
        <f t="shared" si="33"/>
        <v/>
      </c>
      <c r="AD170" s="18" t="str">
        <f t="shared" si="37"/>
        <v/>
      </c>
      <c r="AE170" s="18" t="str">
        <f t="shared" si="34"/>
        <v/>
      </c>
      <c r="AF170" s="18" t="str">
        <f t="shared" si="35"/>
        <v/>
      </c>
      <c r="AG170" s="18" t="str">
        <f t="shared" si="36"/>
        <v/>
      </c>
    </row>
    <row r="171" spans="1:33" ht="22.5" customHeight="1" x14ac:dyDescent="0.2">
      <c r="A171" s="98">
        <v>162</v>
      </c>
      <c r="B171" s="66"/>
      <c r="C171" s="67"/>
      <c r="D171" s="22"/>
      <c r="E171" s="22"/>
      <c r="F171" s="22"/>
      <c r="G171" s="23"/>
      <c r="H171" s="23"/>
      <c r="I171" s="23"/>
      <c r="J171" s="15"/>
      <c r="K171" s="15"/>
      <c r="L171" s="15"/>
      <c r="M171" s="14"/>
      <c r="N171" s="14"/>
      <c r="O171" s="14"/>
      <c r="P171" s="14"/>
      <c r="Q171" s="14"/>
      <c r="R171" s="16"/>
      <c r="S171" s="13"/>
      <c r="T171" s="12"/>
      <c r="U171" s="10" t="str">
        <f t="shared" si="27"/>
        <v/>
      </c>
      <c r="V171" s="10" t="str">
        <f t="shared" si="28"/>
        <v/>
      </c>
      <c r="W171" s="10" t="str">
        <f t="shared" si="38"/>
        <v/>
      </c>
      <c r="X171" s="10" t="str">
        <f t="shared" si="26"/>
        <v/>
      </c>
      <c r="Y171" s="10" t="str">
        <f t="shared" si="29"/>
        <v/>
      </c>
      <c r="Z171" s="10" t="str">
        <f t="shared" si="30"/>
        <v/>
      </c>
      <c r="AA171" s="10" t="str">
        <f t="shared" si="31"/>
        <v/>
      </c>
      <c r="AB171" s="10" t="str">
        <f t="shared" si="32"/>
        <v/>
      </c>
      <c r="AC171" s="18" t="str">
        <f t="shared" si="33"/>
        <v/>
      </c>
      <c r="AD171" s="18" t="str">
        <f t="shared" si="37"/>
        <v/>
      </c>
      <c r="AE171" s="18" t="str">
        <f t="shared" si="34"/>
        <v/>
      </c>
      <c r="AF171" s="18" t="str">
        <f t="shared" si="35"/>
        <v/>
      </c>
      <c r="AG171" s="18" t="str">
        <f t="shared" si="36"/>
        <v/>
      </c>
    </row>
    <row r="172" spans="1:33" ht="22.5" customHeight="1" x14ac:dyDescent="0.2">
      <c r="A172" s="98">
        <v>163</v>
      </c>
      <c r="B172" s="66"/>
      <c r="C172" s="67"/>
      <c r="D172" s="22"/>
      <c r="E172" s="22"/>
      <c r="F172" s="22"/>
      <c r="G172" s="23"/>
      <c r="H172" s="23"/>
      <c r="I172" s="23"/>
      <c r="J172" s="15"/>
      <c r="K172" s="15"/>
      <c r="L172" s="15"/>
      <c r="M172" s="14"/>
      <c r="N172" s="14"/>
      <c r="O172" s="14"/>
      <c r="P172" s="14"/>
      <c r="Q172" s="14"/>
      <c r="R172" s="16"/>
      <c r="S172" s="13"/>
      <c r="T172" s="12"/>
      <c r="U172" s="10" t="str">
        <f t="shared" si="27"/>
        <v/>
      </c>
      <c r="V172" s="10" t="str">
        <f t="shared" si="28"/>
        <v/>
      </c>
      <c r="W172" s="10" t="str">
        <f t="shared" si="38"/>
        <v/>
      </c>
      <c r="X172" s="10" t="str">
        <f t="shared" si="26"/>
        <v/>
      </c>
      <c r="Y172" s="10" t="str">
        <f t="shared" si="29"/>
        <v/>
      </c>
      <c r="Z172" s="10" t="str">
        <f t="shared" si="30"/>
        <v/>
      </c>
      <c r="AA172" s="10" t="str">
        <f t="shared" si="31"/>
        <v/>
      </c>
      <c r="AB172" s="10" t="str">
        <f t="shared" si="32"/>
        <v/>
      </c>
      <c r="AC172" s="18" t="str">
        <f t="shared" si="33"/>
        <v/>
      </c>
      <c r="AD172" s="18" t="str">
        <f t="shared" si="37"/>
        <v/>
      </c>
      <c r="AE172" s="18" t="str">
        <f t="shared" si="34"/>
        <v/>
      </c>
      <c r="AF172" s="18" t="str">
        <f t="shared" si="35"/>
        <v/>
      </c>
      <c r="AG172" s="18" t="str">
        <f t="shared" si="36"/>
        <v/>
      </c>
    </row>
    <row r="173" spans="1:33" ht="22.5" customHeight="1" x14ac:dyDescent="0.2">
      <c r="A173" s="98">
        <v>164</v>
      </c>
      <c r="B173" s="66"/>
      <c r="C173" s="67"/>
      <c r="D173" s="22"/>
      <c r="E173" s="22"/>
      <c r="F173" s="22"/>
      <c r="G173" s="23"/>
      <c r="H173" s="23"/>
      <c r="I173" s="23"/>
      <c r="J173" s="15"/>
      <c r="K173" s="15"/>
      <c r="L173" s="15"/>
      <c r="M173" s="14"/>
      <c r="N173" s="14"/>
      <c r="O173" s="14"/>
      <c r="P173" s="14"/>
      <c r="Q173" s="14"/>
      <c r="R173" s="16"/>
      <c r="S173" s="13"/>
      <c r="T173" s="12"/>
      <c r="U173" s="10" t="str">
        <f t="shared" si="27"/>
        <v/>
      </c>
      <c r="V173" s="10" t="str">
        <f t="shared" si="28"/>
        <v/>
      </c>
      <c r="W173" s="10" t="str">
        <f t="shared" si="38"/>
        <v/>
      </c>
      <c r="X173" s="10" t="str">
        <f t="shared" si="26"/>
        <v/>
      </c>
      <c r="Y173" s="10" t="str">
        <f t="shared" si="29"/>
        <v/>
      </c>
      <c r="Z173" s="10" t="str">
        <f t="shared" si="30"/>
        <v/>
      </c>
      <c r="AA173" s="10" t="str">
        <f t="shared" si="31"/>
        <v/>
      </c>
      <c r="AB173" s="10" t="str">
        <f t="shared" si="32"/>
        <v/>
      </c>
      <c r="AC173" s="18" t="str">
        <f t="shared" si="33"/>
        <v/>
      </c>
      <c r="AD173" s="18" t="str">
        <f t="shared" si="37"/>
        <v/>
      </c>
      <c r="AE173" s="18" t="str">
        <f t="shared" si="34"/>
        <v/>
      </c>
      <c r="AF173" s="18" t="str">
        <f t="shared" si="35"/>
        <v/>
      </c>
      <c r="AG173" s="18" t="str">
        <f t="shared" si="36"/>
        <v/>
      </c>
    </row>
    <row r="174" spans="1:33" ht="22.5" customHeight="1" x14ac:dyDescent="0.2">
      <c r="A174" s="98">
        <v>165</v>
      </c>
      <c r="B174" s="66"/>
      <c r="C174" s="67"/>
      <c r="D174" s="22"/>
      <c r="E174" s="22"/>
      <c r="F174" s="22"/>
      <c r="G174" s="23"/>
      <c r="H174" s="23"/>
      <c r="I174" s="23"/>
      <c r="J174" s="15"/>
      <c r="K174" s="15"/>
      <c r="L174" s="15"/>
      <c r="M174" s="14"/>
      <c r="N174" s="14"/>
      <c r="O174" s="14"/>
      <c r="P174" s="14"/>
      <c r="Q174" s="14"/>
      <c r="R174" s="16"/>
      <c r="S174" s="13"/>
      <c r="T174" s="12"/>
      <c r="U174" s="10" t="str">
        <f t="shared" si="27"/>
        <v/>
      </c>
      <c r="V174" s="10" t="str">
        <f t="shared" si="28"/>
        <v/>
      </c>
      <c r="W174" s="10" t="str">
        <f t="shared" si="38"/>
        <v/>
      </c>
      <c r="X174" s="10" t="str">
        <f t="shared" si="26"/>
        <v/>
      </c>
      <c r="Y174" s="10" t="str">
        <f t="shared" si="29"/>
        <v/>
      </c>
      <c r="Z174" s="10" t="str">
        <f t="shared" si="30"/>
        <v/>
      </c>
      <c r="AA174" s="10" t="str">
        <f t="shared" si="31"/>
        <v/>
      </c>
      <c r="AB174" s="10" t="str">
        <f t="shared" si="32"/>
        <v/>
      </c>
      <c r="AC174" s="18" t="str">
        <f t="shared" si="33"/>
        <v/>
      </c>
      <c r="AD174" s="18" t="str">
        <f t="shared" si="37"/>
        <v/>
      </c>
      <c r="AE174" s="18" t="str">
        <f t="shared" si="34"/>
        <v/>
      </c>
      <c r="AF174" s="18" t="str">
        <f t="shared" si="35"/>
        <v/>
      </c>
      <c r="AG174" s="18" t="str">
        <f t="shared" si="36"/>
        <v/>
      </c>
    </row>
    <row r="175" spans="1:33" ht="22.5" customHeight="1" x14ac:dyDescent="0.2">
      <c r="A175" s="98">
        <v>166</v>
      </c>
      <c r="B175" s="66"/>
      <c r="C175" s="67"/>
      <c r="D175" s="22"/>
      <c r="E175" s="22"/>
      <c r="F175" s="22"/>
      <c r="G175" s="23"/>
      <c r="H175" s="23"/>
      <c r="I175" s="23"/>
      <c r="J175" s="15"/>
      <c r="K175" s="15"/>
      <c r="L175" s="15"/>
      <c r="M175" s="14"/>
      <c r="N175" s="14"/>
      <c r="O175" s="14"/>
      <c r="P175" s="14"/>
      <c r="Q175" s="14"/>
      <c r="R175" s="16"/>
      <c r="S175" s="13"/>
      <c r="T175" s="12"/>
      <c r="U175" s="10" t="str">
        <f t="shared" si="27"/>
        <v/>
      </c>
      <c r="V175" s="10" t="str">
        <f t="shared" si="28"/>
        <v/>
      </c>
      <c r="W175" s="10" t="str">
        <f t="shared" si="38"/>
        <v/>
      </c>
      <c r="X175" s="10" t="str">
        <f t="shared" si="26"/>
        <v/>
      </c>
      <c r="Y175" s="10" t="str">
        <f t="shared" si="29"/>
        <v/>
      </c>
      <c r="Z175" s="10" t="str">
        <f t="shared" si="30"/>
        <v/>
      </c>
      <c r="AA175" s="10" t="str">
        <f t="shared" si="31"/>
        <v/>
      </c>
      <c r="AB175" s="10" t="str">
        <f t="shared" si="32"/>
        <v/>
      </c>
      <c r="AC175" s="18" t="str">
        <f t="shared" si="33"/>
        <v/>
      </c>
      <c r="AD175" s="18" t="str">
        <f t="shared" si="37"/>
        <v/>
      </c>
      <c r="AE175" s="18" t="str">
        <f t="shared" si="34"/>
        <v/>
      </c>
      <c r="AF175" s="18" t="str">
        <f t="shared" si="35"/>
        <v/>
      </c>
      <c r="AG175" s="18" t="str">
        <f t="shared" si="36"/>
        <v/>
      </c>
    </row>
    <row r="176" spans="1:33" ht="22.5" customHeight="1" x14ac:dyDescent="0.2">
      <c r="A176" s="98">
        <v>167</v>
      </c>
      <c r="B176" s="66"/>
      <c r="C176" s="67"/>
      <c r="D176" s="22"/>
      <c r="E176" s="22"/>
      <c r="F176" s="22"/>
      <c r="G176" s="23"/>
      <c r="H176" s="23"/>
      <c r="I176" s="23"/>
      <c r="J176" s="15"/>
      <c r="K176" s="15"/>
      <c r="L176" s="15"/>
      <c r="M176" s="14"/>
      <c r="N176" s="14"/>
      <c r="O176" s="14"/>
      <c r="P176" s="14"/>
      <c r="Q176" s="14"/>
      <c r="R176" s="16"/>
      <c r="S176" s="13"/>
      <c r="T176" s="12"/>
      <c r="U176" s="10" t="str">
        <f t="shared" si="27"/>
        <v/>
      </c>
      <c r="V176" s="10" t="str">
        <f t="shared" si="28"/>
        <v/>
      </c>
      <c r="W176" s="10" t="str">
        <f t="shared" si="38"/>
        <v/>
      </c>
      <c r="X176" s="10" t="str">
        <f t="shared" si="26"/>
        <v/>
      </c>
      <c r="Y176" s="10" t="str">
        <f t="shared" si="29"/>
        <v/>
      </c>
      <c r="Z176" s="10" t="str">
        <f t="shared" si="30"/>
        <v/>
      </c>
      <c r="AA176" s="10" t="str">
        <f t="shared" si="31"/>
        <v/>
      </c>
      <c r="AB176" s="10" t="str">
        <f t="shared" si="32"/>
        <v/>
      </c>
      <c r="AC176" s="18" t="str">
        <f t="shared" si="33"/>
        <v/>
      </c>
      <c r="AD176" s="18" t="str">
        <f t="shared" si="37"/>
        <v/>
      </c>
      <c r="AE176" s="18" t="str">
        <f t="shared" si="34"/>
        <v/>
      </c>
      <c r="AF176" s="18" t="str">
        <f t="shared" si="35"/>
        <v/>
      </c>
      <c r="AG176" s="18" t="str">
        <f t="shared" si="36"/>
        <v/>
      </c>
    </row>
    <row r="177" spans="1:33" ht="22.5" customHeight="1" x14ac:dyDescent="0.2">
      <c r="A177" s="98">
        <v>168</v>
      </c>
      <c r="B177" s="66"/>
      <c r="C177" s="67"/>
      <c r="D177" s="22"/>
      <c r="E177" s="22"/>
      <c r="F177" s="22"/>
      <c r="G177" s="23"/>
      <c r="H177" s="23"/>
      <c r="I177" s="23"/>
      <c r="J177" s="15"/>
      <c r="K177" s="15"/>
      <c r="L177" s="15"/>
      <c r="M177" s="14"/>
      <c r="N177" s="14"/>
      <c r="O177" s="14"/>
      <c r="P177" s="14"/>
      <c r="Q177" s="14"/>
      <c r="R177" s="16"/>
      <c r="S177" s="13"/>
      <c r="T177" s="12"/>
      <c r="U177" s="10" t="str">
        <f t="shared" si="27"/>
        <v/>
      </c>
      <c r="V177" s="10" t="str">
        <f t="shared" si="28"/>
        <v/>
      </c>
      <c r="W177" s="10" t="str">
        <f t="shared" si="38"/>
        <v/>
      </c>
      <c r="X177" s="10" t="str">
        <f t="shared" si="26"/>
        <v/>
      </c>
      <c r="Y177" s="10" t="str">
        <f t="shared" si="29"/>
        <v/>
      </c>
      <c r="Z177" s="10" t="str">
        <f t="shared" si="30"/>
        <v/>
      </c>
      <c r="AA177" s="10" t="str">
        <f t="shared" si="31"/>
        <v/>
      </c>
      <c r="AB177" s="10" t="str">
        <f t="shared" si="32"/>
        <v/>
      </c>
      <c r="AC177" s="18" t="str">
        <f t="shared" si="33"/>
        <v/>
      </c>
      <c r="AD177" s="18" t="str">
        <f t="shared" si="37"/>
        <v/>
      </c>
      <c r="AE177" s="18" t="str">
        <f t="shared" si="34"/>
        <v/>
      </c>
      <c r="AF177" s="18" t="str">
        <f t="shared" si="35"/>
        <v/>
      </c>
      <c r="AG177" s="18" t="str">
        <f t="shared" si="36"/>
        <v/>
      </c>
    </row>
    <row r="178" spans="1:33" ht="22.5" customHeight="1" x14ac:dyDescent="0.2">
      <c r="A178" s="98">
        <v>169</v>
      </c>
      <c r="B178" s="66"/>
      <c r="C178" s="67"/>
      <c r="D178" s="22"/>
      <c r="E178" s="22"/>
      <c r="F178" s="22"/>
      <c r="G178" s="23"/>
      <c r="H178" s="23"/>
      <c r="I178" s="23"/>
      <c r="J178" s="15"/>
      <c r="K178" s="15"/>
      <c r="L178" s="15"/>
      <c r="M178" s="14"/>
      <c r="N178" s="14"/>
      <c r="O178" s="14"/>
      <c r="P178" s="14"/>
      <c r="Q178" s="14"/>
      <c r="R178" s="16"/>
      <c r="S178" s="13"/>
      <c r="T178" s="12"/>
      <c r="U178" s="10" t="str">
        <f t="shared" si="27"/>
        <v/>
      </c>
      <c r="V178" s="10" t="str">
        <f t="shared" si="28"/>
        <v/>
      </c>
      <c r="W178" s="10" t="str">
        <f t="shared" si="38"/>
        <v/>
      </c>
      <c r="X178" s="10" t="str">
        <f t="shared" si="26"/>
        <v/>
      </c>
      <c r="Y178" s="10" t="str">
        <f t="shared" si="29"/>
        <v/>
      </c>
      <c r="Z178" s="10" t="str">
        <f t="shared" si="30"/>
        <v/>
      </c>
      <c r="AA178" s="10" t="str">
        <f t="shared" si="31"/>
        <v/>
      </c>
      <c r="AB178" s="10" t="str">
        <f t="shared" si="32"/>
        <v/>
      </c>
      <c r="AC178" s="18" t="str">
        <f t="shared" si="33"/>
        <v/>
      </c>
      <c r="AD178" s="18" t="str">
        <f t="shared" si="37"/>
        <v/>
      </c>
      <c r="AE178" s="18" t="str">
        <f t="shared" si="34"/>
        <v/>
      </c>
      <c r="AF178" s="18" t="str">
        <f t="shared" si="35"/>
        <v/>
      </c>
      <c r="AG178" s="18" t="str">
        <f t="shared" si="36"/>
        <v/>
      </c>
    </row>
    <row r="179" spans="1:33" ht="22.5" customHeight="1" x14ac:dyDescent="0.2">
      <c r="A179" s="98">
        <v>170</v>
      </c>
      <c r="B179" s="66"/>
      <c r="C179" s="67"/>
      <c r="D179" s="22"/>
      <c r="E179" s="22"/>
      <c r="F179" s="22"/>
      <c r="G179" s="23"/>
      <c r="H179" s="23"/>
      <c r="I179" s="23"/>
      <c r="J179" s="15"/>
      <c r="K179" s="15"/>
      <c r="L179" s="15"/>
      <c r="M179" s="14"/>
      <c r="N179" s="14"/>
      <c r="O179" s="14"/>
      <c r="P179" s="14"/>
      <c r="Q179" s="14"/>
      <c r="R179" s="16"/>
      <c r="S179" s="13"/>
      <c r="T179" s="12"/>
      <c r="U179" s="10" t="str">
        <f t="shared" si="27"/>
        <v/>
      </c>
      <c r="V179" s="10" t="str">
        <f t="shared" si="28"/>
        <v/>
      </c>
      <c r="W179" s="10" t="str">
        <f t="shared" si="38"/>
        <v/>
      </c>
      <c r="X179" s="10" t="str">
        <f t="shared" si="26"/>
        <v/>
      </c>
      <c r="Y179" s="10" t="str">
        <f t="shared" si="29"/>
        <v/>
      </c>
      <c r="Z179" s="10" t="str">
        <f t="shared" si="30"/>
        <v/>
      </c>
      <c r="AA179" s="10" t="str">
        <f t="shared" si="31"/>
        <v/>
      </c>
      <c r="AB179" s="10" t="str">
        <f t="shared" si="32"/>
        <v/>
      </c>
      <c r="AC179" s="18" t="str">
        <f t="shared" si="33"/>
        <v/>
      </c>
      <c r="AD179" s="18" t="str">
        <f t="shared" si="37"/>
        <v/>
      </c>
      <c r="AE179" s="18" t="str">
        <f t="shared" si="34"/>
        <v/>
      </c>
      <c r="AF179" s="18" t="str">
        <f t="shared" si="35"/>
        <v/>
      </c>
      <c r="AG179" s="18" t="str">
        <f t="shared" si="36"/>
        <v/>
      </c>
    </row>
    <row r="180" spans="1:33" ht="22.5" customHeight="1" x14ac:dyDescent="0.2">
      <c r="A180" s="98">
        <v>171</v>
      </c>
      <c r="B180" s="66"/>
      <c r="C180" s="67"/>
      <c r="D180" s="22"/>
      <c r="E180" s="22"/>
      <c r="F180" s="22"/>
      <c r="G180" s="23"/>
      <c r="H180" s="23"/>
      <c r="I180" s="23"/>
      <c r="J180" s="15"/>
      <c r="K180" s="15"/>
      <c r="L180" s="15"/>
      <c r="M180" s="14"/>
      <c r="N180" s="14"/>
      <c r="O180" s="14"/>
      <c r="P180" s="14"/>
      <c r="Q180" s="14"/>
      <c r="R180" s="16"/>
      <c r="S180" s="13"/>
      <c r="T180" s="12"/>
      <c r="U180" s="10" t="str">
        <f t="shared" si="27"/>
        <v/>
      </c>
      <c r="V180" s="10" t="str">
        <f t="shared" si="28"/>
        <v/>
      </c>
      <c r="W180" s="10" t="str">
        <f t="shared" si="38"/>
        <v/>
      </c>
      <c r="X180" s="10" t="str">
        <f t="shared" si="26"/>
        <v/>
      </c>
      <c r="Y180" s="10" t="str">
        <f t="shared" si="29"/>
        <v/>
      </c>
      <c r="Z180" s="10" t="str">
        <f t="shared" si="30"/>
        <v/>
      </c>
      <c r="AA180" s="10" t="str">
        <f t="shared" si="31"/>
        <v/>
      </c>
      <c r="AB180" s="10" t="str">
        <f t="shared" si="32"/>
        <v/>
      </c>
      <c r="AC180" s="18" t="str">
        <f t="shared" si="33"/>
        <v/>
      </c>
      <c r="AD180" s="18" t="str">
        <f t="shared" si="37"/>
        <v/>
      </c>
      <c r="AE180" s="18" t="str">
        <f t="shared" si="34"/>
        <v/>
      </c>
      <c r="AF180" s="18" t="str">
        <f t="shared" si="35"/>
        <v/>
      </c>
      <c r="AG180" s="18" t="str">
        <f t="shared" si="36"/>
        <v/>
      </c>
    </row>
    <row r="181" spans="1:33" ht="22.5" customHeight="1" x14ac:dyDescent="0.2">
      <c r="A181" s="98">
        <v>172</v>
      </c>
      <c r="B181" s="66"/>
      <c r="C181" s="67"/>
      <c r="D181" s="22"/>
      <c r="E181" s="22"/>
      <c r="F181" s="22"/>
      <c r="G181" s="23"/>
      <c r="H181" s="23"/>
      <c r="I181" s="23"/>
      <c r="J181" s="15"/>
      <c r="K181" s="15"/>
      <c r="L181" s="15"/>
      <c r="M181" s="14"/>
      <c r="N181" s="14"/>
      <c r="O181" s="14"/>
      <c r="P181" s="14"/>
      <c r="Q181" s="14"/>
      <c r="R181" s="16"/>
      <c r="S181" s="13"/>
      <c r="T181" s="12"/>
      <c r="U181" s="10" t="str">
        <f t="shared" si="27"/>
        <v/>
      </c>
      <c r="V181" s="10" t="str">
        <f t="shared" si="28"/>
        <v/>
      </c>
      <c r="W181" s="10" t="str">
        <f t="shared" si="38"/>
        <v/>
      </c>
      <c r="X181" s="10" t="str">
        <f t="shared" si="26"/>
        <v/>
      </c>
      <c r="Y181" s="10" t="str">
        <f t="shared" si="29"/>
        <v/>
      </c>
      <c r="Z181" s="10" t="str">
        <f t="shared" si="30"/>
        <v/>
      </c>
      <c r="AA181" s="10" t="str">
        <f t="shared" si="31"/>
        <v/>
      </c>
      <c r="AB181" s="10" t="str">
        <f t="shared" si="32"/>
        <v/>
      </c>
      <c r="AC181" s="18" t="str">
        <f t="shared" si="33"/>
        <v/>
      </c>
      <c r="AD181" s="18" t="str">
        <f t="shared" si="37"/>
        <v/>
      </c>
      <c r="AE181" s="18" t="str">
        <f t="shared" si="34"/>
        <v/>
      </c>
      <c r="AF181" s="18" t="str">
        <f t="shared" si="35"/>
        <v/>
      </c>
      <c r="AG181" s="18" t="str">
        <f t="shared" si="36"/>
        <v/>
      </c>
    </row>
    <row r="182" spans="1:33" ht="22.5" customHeight="1" x14ac:dyDescent="0.2">
      <c r="A182" s="98">
        <v>173</v>
      </c>
      <c r="B182" s="66"/>
      <c r="C182" s="67"/>
      <c r="D182" s="22"/>
      <c r="E182" s="22"/>
      <c r="F182" s="22"/>
      <c r="G182" s="23"/>
      <c r="H182" s="23"/>
      <c r="I182" s="23"/>
      <c r="J182" s="15"/>
      <c r="K182" s="15"/>
      <c r="L182" s="15"/>
      <c r="M182" s="14"/>
      <c r="N182" s="14"/>
      <c r="O182" s="14"/>
      <c r="P182" s="14"/>
      <c r="Q182" s="14"/>
      <c r="R182" s="16"/>
      <c r="S182" s="13"/>
      <c r="T182" s="12"/>
      <c r="U182" s="10" t="str">
        <f t="shared" si="27"/>
        <v/>
      </c>
      <c r="V182" s="10" t="str">
        <f t="shared" si="28"/>
        <v/>
      </c>
      <c r="W182" s="10" t="str">
        <f t="shared" si="38"/>
        <v/>
      </c>
      <c r="X182" s="10" t="str">
        <f t="shared" si="26"/>
        <v/>
      </c>
      <c r="Y182" s="10" t="str">
        <f t="shared" si="29"/>
        <v/>
      </c>
      <c r="Z182" s="10" t="str">
        <f t="shared" si="30"/>
        <v/>
      </c>
      <c r="AA182" s="10" t="str">
        <f t="shared" si="31"/>
        <v/>
      </c>
      <c r="AB182" s="10" t="str">
        <f t="shared" si="32"/>
        <v/>
      </c>
      <c r="AC182" s="18" t="str">
        <f t="shared" si="33"/>
        <v/>
      </c>
      <c r="AD182" s="18" t="str">
        <f t="shared" si="37"/>
        <v/>
      </c>
      <c r="AE182" s="18" t="str">
        <f t="shared" si="34"/>
        <v/>
      </c>
      <c r="AF182" s="18" t="str">
        <f t="shared" si="35"/>
        <v/>
      </c>
      <c r="AG182" s="18" t="str">
        <f t="shared" si="36"/>
        <v/>
      </c>
    </row>
    <row r="183" spans="1:33" ht="22.5" customHeight="1" x14ac:dyDescent="0.2">
      <c r="A183" s="98">
        <v>174</v>
      </c>
      <c r="B183" s="66"/>
      <c r="C183" s="67"/>
      <c r="D183" s="22"/>
      <c r="E183" s="22"/>
      <c r="F183" s="22"/>
      <c r="G183" s="23"/>
      <c r="H183" s="23"/>
      <c r="I183" s="23"/>
      <c r="J183" s="15"/>
      <c r="K183" s="15"/>
      <c r="L183" s="15"/>
      <c r="M183" s="14"/>
      <c r="N183" s="14"/>
      <c r="O183" s="14"/>
      <c r="P183" s="14"/>
      <c r="Q183" s="14"/>
      <c r="R183" s="16"/>
      <c r="S183" s="13"/>
      <c r="T183" s="12"/>
      <c r="U183" s="10" t="str">
        <f t="shared" si="27"/>
        <v/>
      </c>
      <c r="V183" s="10" t="str">
        <f t="shared" si="28"/>
        <v/>
      </c>
      <c r="W183" s="10" t="str">
        <f t="shared" si="38"/>
        <v/>
      </c>
      <c r="X183" s="10" t="str">
        <f t="shared" si="26"/>
        <v/>
      </c>
      <c r="Y183" s="10" t="str">
        <f t="shared" si="29"/>
        <v/>
      </c>
      <c r="Z183" s="10" t="str">
        <f t="shared" si="30"/>
        <v/>
      </c>
      <c r="AA183" s="10" t="str">
        <f t="shared" si="31"/>
        <v/>
      </c>
      <c r="AB183" s="10" t="str">
        <f t="shared" si="32"/>
        <v/>
      </c>
      <c r="AC183" s="18" t="str">
        <f t="shared" si="33"/>
        <v/>
      </c>
      <c r="AD183" s="18" t="str">
        <f t="shared" si="37"/>
        <v/>
      </c>
      <c r="AE183" s="18" t="str">
        <f t="shared" si="34"/>
        <v/>
      </c>
      <c r="AF183" s="18" t="str">
        <f t="shared" si="35"/>
        <v/>
      </c>
      <c r="AG183" s="18" t="str">
        <f t="shared" si="36"/>
        <v/>
      </c>
    </row>
    <row r="184" spans="1:33" ht="22.5" customHeight="1" x14ac:dyDescent="0.2">
      <c r="A184" s="98">
        <v>175</v>
      </c>
      <c r="B184" s="66"/>
      <c r="C184" s="67"/>
      <c r="D184" s="22"/>
      <c r="E184" s="22"/>
      <c r="F184" s="22"/>
      <c r="G184" s="23"/>
      <c r="H184" s="23"/>
      <c r="I184" s="23"/>
      <c r="J184" s="15"/>
      <c r="K184" s="15"/>
      <c r="L184" s="15"/>
      <c r="M184" s="14"/>
      <c r="N184" s="14"/>
      <c r="O184" s="14"/>
      <c r="P184" s="14"/>
      <c r="Q184" s="14"/>
      <c r="R184" s="16"/>
      <c r="S184" s="13"/>
      <c r="T184" s="12"/>
      <c r="U184" s="10" t="str">
        <f t="shared" si="27"/>
        <v/>
      </c>
      <c r="V184" s="10" t="str">
        <f t="shared" si="28"/>
        <v/>
      </c>
      <c r="W184" s="10" t="str">
        <f t="shared" si="38"/>
        <v/>
      </c>
      <c r="X184" s="10" t="str">
        <f t="shared" si="26"/>
        <v/>
      </c>
      <c r="Y184" s="10" t="str">
        <f t="shared" si="29"/>
        <v/>
      </c>
      <c r="Z184" s="10" t="str">
        <f t="shared" si="30"/>
        <v/>
      </c>
      <c r="AA184" s="10" t="str">
        <f t="shared" si="31"/>
        <v/>
      </c>
      <c r="AB184" s="10" t="str">
        <f t="shared" si="32"/>
        <v/>
      </c>
      <c r="AC184" s="18" t="str">
        <f t="shared" si="33"/>
        <v/>
      </c>
      <c r="AD184" s="18" t="str">
        <f t="shared" si="37"/>
        <v/>
      </c>
      <c r="AE184" s="18" t="str">
        <f t="shared" si="34"/>
        <v/>
      </c>
      <c r="AF184" s="18" t="str">
        <f t="shared" si="35"/>
        <v/>
      </c>
      <c r="AG184" s="18" t="str">
        <f t="shared" si="36"/>
        <v/>
      </c>
    </row>
    <row r="185" spans="1:33" ht="22.5" customHeight="1" x14ac:dyDescent="0.2">
      <c r="A185" s="98">
        <v>176</v>
      </c>
      <c r="B185" s="66"/>
      <c r="C185" s="67"/>
      <c r="D185" s="22"/>
      <c r="E185" s="22"/>
      <c r="F185" s="22"/>
      <c r="G185" s="23"/>
      <c r="H185" s="23"/>
      <c r="I185" s="23"/>
      <c r="J185" s="15"/>
      <c r="K185" s="15"/>
      <c r="L185" s="15"/>
      <c r="M185" s="14"/>
      <c r="N185" s="14"/>
      <c r="O185" s="14"/>
      <c r="P185" s="14"/>
      <c r="Q185" s="14"/>
      <c r="R185" s="16"/>
      <c r="S185" s="13"/>
      <c r="T185" s="12"/>
      <c r="U185" s="10" t="str">
        <f t="shared" si="27"/>
        <v/>
      </c>
      <c r="V185" s="10" t="str">
        <f t="shared" si="28"/>
        <v/>
      </c>
      <c r="W185" s="10" t="str">
        <f t="shared" si="38"/>
        <v/>
      </c>
      <c r="X185" s="10" t="str">
        <f t="shared" si="26"/>
        <v/>
      </c>
      <c r="Y185" s="10" t="str">
        <f t="shared" si="29"/>
        <v/>
      </c>
      <c r="Z185" s="10" t="str">
        <f t="shared" si="30"/>
        <v/>
      </c>
      <c r="AA185" s="10" t="str">
        <f t="shared" si="31"/>
        <v/>
      </c>
      <c r="AB185" s="10" t="str">
        <f t="shared" si="32"/>
        <v/>
      </c>
      <c r="AC185" s="18" t="str">
        <f t="shared" si="33"/>
        <v/>
      </c>
      <c r="AD185" s="18" t="str">
        <f t="shared" si="37"/>
        <v/>
      </c>
      <c r="AE185" s="18" t="str">
        <f t="shared" si="34"/>
        <v/>
      </c>
      <c r="AF185" s="18" t="str">
        <f t="shared" si="35"/>
        <v/>
      </c>
      <c r="AG185" s="18" t="str">
        <f t="shared" si="36"/>
        <v/>
      </c>
    </row>
    <row r="186" spans="1:33" ht="22.5" customHeight="1" x14ac:dyDescent="0.2">
      <c r="A186" s="98">
        <v>177</v>
      </c>
      <c r="B186" s="66"/>
      <c r="C186" s="67"/>
      <c r="D186" s="22"/>
      <c r="E186" s="22"/>
      <c r="F186" s="22"/>
      <c r="G186" s="23"/>
      <c r="H186" s="23"/>
      <c r="I186" s="23"/>
      <c r="J186" s="15"/>
      <c r="K186" s="15"/>
      <c r="L186" s="15"/>
      <c r="M186" s="14"/>
      <c r="N186" s="14"/>
      <c r="O186" s="14"/>
      <c r="P186" s="14"/>
      <c r="Q186" s="14"/>
      <c r="R186" s="16"/>
      <c r="S186" s="13"/>
      <c r="T186" s="12"/>
      <c r="U186" s="10" t="str">
        <f t="shared" si="27"/>
        <v/>
      </c>
      <c r="V186" s="10" t="str">
        <f t="shared" si="28"/>
        <v/>
      </c>
      <c r="W186" s="10" t="str">
        <f t="shared" si="38"/>
        <v/>
      </c>
      <c r="X186" s="10" t="str">
        <f t="shared" si="26"/>
        <v/>
      </c>
      <c r="Y186" s="10" t="str">
        <f t="shared" si="29"/>
        <v/>
      </c>
      <c r="Z186" s="10" t="str">
        <f t="shared" si="30"/>
        <v/>
      </c>
      <c r="AA186" s="10" t="str">
        <f t="shared" si="31"/>
        <v/>
      </c>
      <c r="AB186" s="10" t="str">
        <f t="shared" si="32"/>
        <v/>
      </c>
      <c r="AC186" s="18" t="str">
        <f t="shared" si="33"/>
        <v/>
      </c>
      <c r="AD186" s="18" t="str">
        <f t="shared" si="37"/>
        <v/>
      </c>
      <c r="AE186" s="18" t="str">
        <f t="shared" si="34"/>
        <v/>
      </c>
      <c r="AF186" s="18" t="str">
        <f t="shared" si="35"/>
        <v/>
      </c>
      <c r="AG186" s="18" t="str">
        <f t="shared" si="36"/>
        <v/>
      </c>
    </row>
    <row r="187" spans="1:33" ht="22.5" customHeight="1" x14ac:dyDescent="0.2">
      <c r="A187" s="98">
        <v>178</v>
      </c>
      <c r="B187" s="66"/>
      <c r="C187" s="67"/>
      <c r="D187" s="22"/>
      <c r="E187" s="22"/>
      <c r="F187" s="22"/>
      <c r="G187" s="23"/>
      <c r="H187" s="23"/>
      <c r="I187" s="23"/>
      <c r="J187" s="15"/>
      <c r="K187" s="15"/>
      <c r="L187" s="15"/>
      <c r="M187" s="14"/>
      <c r="N187" s="14"/>
      <c r="O187" s="14"/>
      <c r="P187" s="14"/>
      <c r="Q187" s="14"/>
      <c r="R187" s="16"/>
      <c r="S187" s="13"/>
      <c r="T187" s="12"/>
      <c r="U187" s="10" t="str">
        <f t="shared" si="27"/>
        <v/>
      </c>
      <c r="V187" s="10" t="str">
        <f t="shared" si="28"/>
        <v/>
      </c>
      <c r="W187" s="10" t="str">
        <f t="shared" si="38"/>
        <v/>
      </c>
      <c r="X187" s="10" t="str">
        <f t="shared" si="26"/>
        <v/>
      </c>
      <c r="Y187" s="10" t="str">
        <f t="shared" si="29"/>
        <v/>
      </c>
      <c r="Z187" s="10" t="str">
        <f t="shared" si="30"/>
        <v/>
      </c>
      <c r="AA187" s="10" t="str">
        <f t="shared" si="31"/>
        <v/>
      </c>
      <c r="AB187" s="10" t="str">
        <f t="shared" si="32"/>
        <v/>
      </c>
      <c r="AC187" s="18" t="str">
        <f t="shared" si="33"/>
        <v/>
      </c>
      <c r="AD187" s="18" t="str">
        <f t="shared" si="37"/>
        <v/>
      </c>
      <c r="AE187" s="18" t="str">
        <f t="shared" si="34"/>
        <v/>
      </c>
      <c r="AF187" s="18" t="str">
        <f t="shared" si="35"/>
        <v/>
      </c>
      <c r="AG187" s="18" t="str">
        <f t="shared" si="36"/>
        <v/>
      </c>
    </row>
    <row r="188" spans="1:33" ht="22.5" customHeight="1" x14ac:dyDescent="0.2">
      <c r="A188" s="98">
        <v>179</v>
      </c>
      <c r="B188" s="66"/>
      <c r="C188" s="67"/>
      <c r="D188" s="22"/>
      <c r="E188" s="22"/>
      <c r="F188" s="22"/>
      <c r="G188" s="23"/>
      <c r="H188" s="23"/>
      <c r="I188" s="23"/>
      <c r="J188" s="15"/>
      <c r="K188" s="15"/>
      <c r="L188" s="15"/>
      <c r="M188" s="14"/>
      <c r="N188" s="14"/>
      <c r="O188" s="14"/>
      <c r="P188" s="14"/>
      <c r="Q188" s="14"/>
      <c r="R188" s="16"/>
      <c r="S188" s="13"/>
      <c r="T188" s="12"/>
      <c r="U188" s="10" t="str">
        <f t="shared" si="27"/>
        <v/>
      </c>
      <c r="V188" s="10" t="str">
        <f t="shared" si="28"/>
        <v/>
      </c>
      <c r="W188" s="10" t="str">
        <f t="shared" si="38"/>
        <v/>
      </c>
      <c r="X188" s="10" t="str">
        <f t="shared" si="26"/>
        <v/>
      </c>
      <c r="Y188" s="10" t="str">
        <f t="shared" si="29"/>
        <v/>
      </c>
      <c r="Z188" s="10" t="str">
        <f t="shared" si="30"/>
        <v/>
      </c>
      <c r="AA188" s="10" t="str">
        <f t="shared" si="31"/>
        <v/>
      </c>
      <c r="AB188" s="10" t="str">
        <f t="shared" si="32"/>
        <v/>
      </c>
      <c r="AC188" s="18" t="str">
        <f t="shared" si="33"/>
        <v/>
      </c>
      <c r="AD188" s="18" t="str">
        <f t="shared" si="37"/>
        <v/>
      </c>
      <c r="AE188" s="18" t="str">
        <f t="shared" si="34"/>
        <v/>
      </c>
      <c r="AF188" s="18" t="str">
        <f t="shared" si="35"/>
        <v/>
      </c>
      <c r="AG188" s="18" t="str">
        <f t="shared" si="36"/>
        <v/>
      </c>
    </row>
    <row r="189" spans="1:33" ht="22.5" customHeight="1" x14ac:dyDescent="0.2">
      <c r="A189" s="98">
        <v>180</v>
      </c>
      <c r="B189" s="66"/>
      <c r="C189" s="67"/>
      <c r="D189" s="22"/>
      <c r="E189" s="22"/>
      <c r="F189" s="22"/>
      <c r="G189" s="23"/>
      <c r="H189" s="23"/>
      <c r="I189" s="23"/>
      <c r="J189" s="15"/>
      <c r="K189" s="15"/>
      <c r="L189" s="15"/>
      <c r="M189" s="14"/>
      <c r="N189" s="14"/>
      <c r="O189" s="14"/>
      <c r="P189" s="14"/>
      <c r="Q189" s="14"/>
      <c r="R189" s="16"/>
      <c r="S189" s="13"/>
      <c r="T189" s="12"/>
      <c r="U189" s="10" t="str">
        <f t="shared" si="27"/>
        <v/>
      </c>
      <c r="V189" s="10" t="str">
        <f t="shared" si="28"/>
        <v/>
      </c>
      <c r="W189" s="10" t="str">
        <f t="shared" si="38"/>
        <v/>
      </c>
      <c r="X189" s="10" t="str">
        <f t="shared" si="26"/>
        <v/>
      </c>
      <c r="Y189" s="10" t="str">
        <f t="shared" si="29"/>
        <v/>
      </c>
      <c r="Z189" s="10" t="str">
        <f t="shared" si="30"/>
        <v/>
      </c>
      <c r="AA189" s="10" t="str">
        <f t="shared" si="31"/>
        <v/>
      </c>
      <c r="AB189" s="10" t="str">
        <f t="shared" si="32"/>
        <v/>
      </c>
      <c r="AC189" s="18" t="str">
        <f t="shared" si="33"/>
        <v/>
      </c>
      <c r="AD189" s="18" t="str">
        <f t="shared" si="37"/>
        <v/>
      </c>
      <c r="AE189" s="18" t="str">
        <f t="shared" si="34"/>
        <v/>
      </c>
      <c r="AF189" s="18" t="str">
        <f t="shared" si="35"/>
        <v/>
      </c>
      <c r="AG189" s="18" t="str">
        <f t="shared" si="36"/>
        <v/>
      </c>
    </row>
    <row r="190" spans="1:33" ht="22.5" customHeight="1" x14ac:dyDescent="0.2">
      <c r="A190" s="98">
        <v>181</v>
      </c>
      <c r="B190" s="66"/>
      <c r="C190" s="67"/>
      <c r="D190" s="22"/>
      <c r="E190" s="22"/>
      <c r="F190" s="22"/>
      <c r="G190" s="23"/>
      <c r="H190" s="23"/>
      <c r="I190" s="23"/>
      <c r="J190" s="15"/>
      <c r="K190" s="15"/>
      <c r="L190" s="15"/>
      <c r="M190" s="14"/>
      <c r="N190" s="14"/>
      <c r="O190" s="14"/>
      <c r="P190" s="14"/>
      <c r="Q190" s="14"/>
      <c r="R190" s="16"/>
      <c r="S190" s="13"/>
      <c r="T190" s="12"/>
      <c r="U190" s="10" t="str">
        <f t="shared" si="27"/>
        <v/>
      </c>
      <c r="V190" s="10" t="str">
        <f t="shared" si="28"/>
        <v/>
      </c>
      <c r="W190" s="10" t="str">
        <f t="shared" si="38"/>
        <v/>
      </c>
      <c r="X190" s="10" t="str">
        <f t="shared" si="26"/>
        <v/>
      </c>
      <c r="Y190" s="10" t="str">
        <f t="shared" si="29"/>
        <v/>
      </c>
      <c r="Z190" s="10" t="str">
        <f t="shared" si="30"/>
        <v/>
      </c>
      <c r="AA190" s="10" t="str">
        <f t="shared" si="31"/>
        <v/>
      </c>
      <c r="AB190" s="10" t="str">
        <f t="shared" si="32"/>
        <v/>
      </c>
      <c r="AC190" s="18" t="str">
        <f t="shared" si="33"/>
        <v/>
      </c>
      <c r="AD190" s="18" t="str">
        <f t="shared" si="37"/>
        <v/>
      </c>
      <c r="AE190" s="18" t="str">
        <f t="shared" si="34"/>
        <v/>
      </c>
      <c r="AF190" s="18" t="str">
        <f t="shared" si="35"/>
        <v/>
      </c>
      <c r="AG190" s="18" t="str">
        <f t="shared" si="36"/>
        <v/>
      </c>
    </row>
    <row r="191" spans="1:33" ht="22.5" customHeight="1" x14ac:dyDescent="0.2">
      <c r="A191" s="98">
        <v>182</v>
      </c>
      <c r="B191" s="66"/>
      <c r="C191" s="67"/>
      <c r="D191" s="22"/>
      <c r="E191" s="22"/>
      <c r="F191" s="22"/>
      <c r="G191" s="23"/>
      <c r="H191" s="23"/>
      <c r="I191" s="23"/>
      <c r="J191" s="15"/>
      <c r="K191" s="15"/>
      <c r="L191" s="15"/>
      <c r="M191" s="14"/>
      <c r="N191" s="14"/>
      <c r="O191" s="14"/>
      <c r="P191" s="14"/>
      <c r="Q191" s="14"/>
      <c r="R191" s="16"/>
      <c r="S191" s="13"/>
      <c r="T191" s="12"/>
      <c r="U191" s="10" t="str">
        <f t="shared" si="27"/>
        <v/>
      </c>
      <c r="V191" s="10" t="str">
        <f t="shared" si="28"/>
        <v/>
      </c>
      <c r="W191" s="10" t="str">
        <f t="shared" si="38"/>
        <v/>
      </c>
      <c r="X191" s="10" t="str">
        <f t="shared" si="26"/>
        <v/>
      </c>
      <c r="Y191" s="10" t="str">
        <f t="shared" si="29"/>
        <v/>
      </c>
      <c r="Z191" s="10" t="str">
        <f t="shared" si="30"/>
        <v/>
      </c>
      <c r="AA191" s="10" t="str">
        <f t="shared" si="31"/>
        <v/>
      </c>
      <c r="AB191" s="10" t="str">
        <f t="shared" si="32"/>
        <v/>
      </c>
      <c r="AC191" s="18" t="str">
        <f t="shared" si="33"/>
        <v/>
      </c>
      <c r="AD191" s="18" t="str">
        <f t="shared" si="37"/>
        <v/>
      </c>
      <c r="AE191" s="18" t="str">
        <f t="shared" si="34"/>
        <v/>
      </c>
      <c r="AF191" s="18" t="str">
        <f t="shared" si="35"/>
        <v/>
      </c>
      <c r="AG191" s="18" t="str">
        <f t="shared" si="36"/>
        <v/>
      </c>
    </row>
    <row r="192" spans="1:33" ht="22.5" customHeight="1" x14ac:dyDescent="0.2">
      <c r="A192" s="98">
        <v>183</v>
      </c>
      <c r="B192" s="66"/>
      <c r="C192" s="67"/>
      <c r="D192" s="22"/>
      <c r="E192" s="22"/>
      <c r="F192" s="22"/>
      <c r="G192" s="23"/>
      <c r="H192" s="23"/>
      <c r="I192" s="23"/>
      <c r="J192" s="15"/>
      <c r="K192" s="15"/>
      <c r="L192" s="15"/>
      <c r="M192" s="14"/>
      <c r="N192" s="14"/>
      <c r="O192" s="14"/>
      <c r="P192" s="14"/>
      <c r="Q192" s="14"/>
      <c r="R192" s="16"/>
      <c r="S192" s="13"/>
      <c r="T192" s="12"/>
      <c r="U192" s="10" t="str">
        <f t="shared" si="27"/>
        <v/>
      </c>
      <c r="V192" s="10" t="str">
        <f t="shared" si="28"/>
        <v/>
      </c>
      <c r="W192" s="10" t="str">
        <f t="shared" si="38"/>
        <v/>
      </c>
      <c r="X192" s="10" t="str">
        <f t="shared" si="26"/>
        <v/>
      </c>
      <c r="Y192" s="10" t="str">
        <f t="shared" si="29"/>
        <v/>
      </c>
      <c r="Z192" s="10" t="str">
        <f t="shared" si="30"/>
        <v/>
      </c>
      <c r="AA192" s="10" t="str">
        <f t="shared" si="31"/>
        <v/>
      </c>
      <c r="AB192" s="10" t="str">
        <f t="shared" si="32"/>
        <v/>
      </c>
      <c r="AC192" s="18" t="str">
        <f t="shared" si="33"/>
        <v/>
      </c>
      <c r="AD192" s="18" t="str">
        <f t="shared" si="37"/>
        <v/>
      </c>
      <c r="AE192" s="18" t="str">
        <f t="shared" si="34"/>
        <v/>
      </c>
      <c r="AF192" s="18" t="str">
        <f t="shared" si="35"/>
        <v/>
      </c>
      <c r="AG192" s="18" t="str">
        <f t="shared" si="36"/>
        <v/>
      </c>
    </row>
    <row r="193" spans="1:33" ht="22.5" customHeight="1" x14ac:dyDescent="0.2">
      <c r="A193" s="98">
        <v>184</v>
      </c>
      <c r="B193" s="66"/>
      <c r="C193" s="67"/>
      <c r="D193" s="22"/>
      <c r="E193" s="22"/>
      <c r="F193" s="22"/>
      <c r="G193" s="23"/>
      <c r="H193" s="23"/>
      <c r="I193" s="23"/>
      <c r="J193" s="15"/>
      <c r="K193" s="15"/>
      <c r="L193" s="15"/>
      <c r="M193" s="14"/>
      <c r="N193" s="14"/>
      <c r="O193" s="14"/>
      <c r="P193" s="14"/>
      <c r="Q193" s="14"/>
      <c r="R193" s="16"/>
      <c r="S193" s="13"/>
      <c r="T193" s="12"/>
      <c r="U193" s="10" t="str">
        <f t="shared" si="27"/>
        <v/>
      </c>
      <c r="V193" s="10" t="str">
        <f t="shared" si="28"/>
        <v/>
      </c>
      <c r="W193" s="10" t="str">
        <f t="shared" si="38"/>
        <v/>
      </c>
      <c r="X193" s="10" t="str">
        <f t="shared" si="26"/>
        <v/>
      </c>
      <c r="Y193" s="10" t="str">
        <f t="shared" si="29"/>
        <v/>
      </c>
      <c r="Z193" s="10" t="str">
        <f t="shared" si="30"/>
        <v/>
      </c>
      <c r="AA193" s="10" t="str">
        <f t="shared" si="31"/>
        <v/>
      </c>
      <c r="AB193" s="10" t="str">
        <f t="shared" si="32"/>
        <v/>
      </c>
      <c r="AC193" s="18" t="str">
        <f t="shared" si="33"/>
        <v/>
      </c>
      <c r="AD193" s="18" t="str">
        <f t="shared" si="37"/>
        <v/>
      </c>
      <c r="AE193" s="18" t="str">
        <f t="shared" si="34"/>
        <v/>
      </c>
      <c r="AF193" s="18" t="str">
        <f t="shared" si="35"/>
        <v/>
      </c>
      <c r="AG193" s="18" t="str">
        <f t="shared" si="36"/>
        <v/>
      </c>
    </row>
    <row r="194" spans="1:33" ht="22.5" customHeight="1" x14ac:dyDescent="0.2">
      <c r="A194" s="98">
        <v>185</v>
      </c>
      <c r="B194" s="66"/>
      <c r="C194" s="67"/>
      <c r="D194" s="22"/>
      <c r="E194" s="22"/>
      <c r="F194" s="22"/>
      <c r="G194" s="23"/>
      <c r="H194" s="23"/>
      <c r="I194" s="23"/>
      <c r="J194" s="15"/>
      <c r="K194" s="15"/>
      <c r="L194" s="15"/>
      <c r="M194" s="14"/>
      <c r="N194" s="14"/>
      <c r="O194" s="14"/>
      <c r="P194" s="14"/>
      <c r="Q194" s="14"/>
      <c r="R194" s="16"/>
      <c r="S194" s="13"/>
      <c r="T194" s="12"/>
      <c r="U194" s="10" t="str">
        <f t="shared" si="27"/>
        <v/>
      </c>
      <c r="V194" s="10" t="str">
        <f t="shared" si="28"/>
        <v/>
      </c>
      <c r="W194" s="10" t="str">
        <f t="shared" si="38"/>
        <v/>
      </c>
      <c r="X194" s="10" t="str">
        <f t="shared" si="26"/>
        <v/>
      </c>
      <c r="Y194" s="10" t="str">
        <f t="shared" si="29"/>
        <v/>
      </c>
      <c r="Z194" s="10" t="str">
        <f t="shared" si="30"/>
        <v/>
      </c>
      <c r="AA194" s="10" t="str">
        <f t="shared" si="31"/>
        <v/>
      </c>
      <c r="AB194" s="10" t="str">
        <f t="shared" si="32"/>
        <v/>
      </c>
      <c r="AC194" s="18" t="str">
        <f t="shared" si="33"/>
        <v/>
      </c>
      <c r="AD194" s="18" t="str">
        <f t="shared" si="37"/>
        <v/>
      </c>
      <c r="AE194" s="18" t="str">
        <f t="shared" si="34"/>
        <v/>
      </c>
      <c r="AF194" s="18" t="str">
        <f t="shared" si="35"/>
        <v/>
      </c>
      <c r="AG194" s="18" t="str">
        <f t="shared" si="36"/>
        <v/>
      </c>
    </row>
    <row r="195" spans="1:33" ht="22.5" customHeight="1" x14ac:dyDescent="0.2">
      <c r="A195" s="98">
        <v>186</v>
      </c>
      <c r="B195" s="66"/>
      <c r="C195" s="67"/>
      <c r="D195" s="22"/>
      <c r="E195" s="22"/>
      <c r="F195" s="22"/>
      <c r="G195" s="23"/>
      <c r="H195" s="23"/>
      <c r="I195" s="23"/>
      <c r="J195" s="15"/>
      <c r="K195" s="15"/>
      <c r="L195" s="15"/>
      <c r="M195" s="14"/>
      <c r="N195" s="14"/>
      <c r="O195" s="14"/>
      <c r="P195" s="14"/>
      <c r="Q195" s="14"/>
      <c r="R195" s="16"/>
      <c r="S195" s="13"/>
      <c r="T195" s="12"/>
      <c r="U195" s="10" t="str">
        <f t="shared" si="27"/>
        <v/>
      </c>
      <c r="V195" s="10" t="str">
        <f t="shared" si="28"/>
        <v/>
      </c>
      <c r="W195" s="10" t="str">
        <f t="shared" si="38"/>
        <v/>
      </c>
      <c r="X195" s="10" t="str">
        <f t="shared" si="26"/>
        <v/>
      </c>
      <c r="Y195" s="10" t="str">
        <f t="shared" si="29"/>
        <v/>
      </c>
      <c r="Z195" s="10" t="str">
        <f t="shared" si="30"/>
        <v/>
      </c>
      <c r="AA195" s="10" t="str">
        <f t="shared" si="31"/>
        <v/>
      </c>
      <c r="AB195" s="10" t="str">
        <f t="shared" si="32"/>
        <v/>
      </c>
      <c r="AC195" s="18" t="str">
        <f t="shared" si="33"/>
        <v/>
      </c>
      <c r="AD195" s="18" t="str">
        <f t="shared" si="37"/>
        <v/>
      </c>
      <c r="AE195" s="18" t="str">
        <f t="shared" si="34"/>
        <v/>
      </c>
      <c r="AF195" s="18" t="str">
        <f t="shared" si="35"/>
        <v/>
      </c>
      <c r="AG195" s="18" t="str">
        <f t="shared" si="36"/>
        <v/>
      </c>
    </row>
    <row r="196" spans="1:33" ht="22.5" customHeight="1" x14ac:dyDescent="0.2">
      <c r="A196" s="98">
        <v>187</v>
      </c>
      <c r="B196" s="66"/>
      <c r="C196" s="67"/>
      <c r="D196" s="22"/>
      <c r="E196" s="22"/>
      <c r="F196" s="22"/>
      <c r="G196" s="23"/>
      <c r="H196" s="23"/>
      <c r="I196" s="23"/>
      <c r="J196" s="15"/>
      <c r="K196" s="15"/>
      <c r="L196" s="15"/>
      <c r="M196" s="14"/>
      <c r="N196" s="14"/>
      <c r="O196" s="14"/>
      <c r="P196" s="14"/>
      <c r="Q196" s="14"/>
      <c r="R196" s="16"/>
      <c r="S196" s="13"/>
      <c r="T196" s="12"/>
      <c r="U196" s="10" t="str">
        <f t="shared" si="27"/>
        <v/>
      </c>
      <c r="V196" s="10" t="str">
        <f t="shared" si="28"/>
        <v/>
      </c>
      <c r="W196" s="10" t="str">
        <f t="shared" si="38"/>
        <v/>
      </c>
      <c r="X196" s="10" t="str">
        <f t="shared" si="26"/>
        <v/>
      </c>
      <c r="Y196" s="10" t="str">
        <f t="shared" si="29"/>
        <v/>
      </c>
      <c r="Z196" s="10" t="str">
        <f t="shared" si="30"/>
        <v/>
      </c>
      <c r="AA196" s="10" t="str">
        <f t="shared" si="31"/>
        <v/>
      </c>
      <c r="AB196" s="10" t="str">
        <f t="shared" si="32"/>
        <v/>
      </c>
      <c r="AC196" s="18" t="str">
        <f t="shared" si="33"/>
        <v/>
      </c>
      <c r="AD196" s="18" t="str">
        <f t="shared" si="37"/>
        <v/>
      </c>
      <c r="AE196" s="18" t="str">
        <f t="shared" si="34"/>
        <v/>
      </c>
      <c r="AF196" s="18" t="str">
        <f t="shared" si="35"/>
        <v/>
      </c>
      <c r="AG196" s="18" t="str">
        <f t="shared" si="36"/>
        <v/>
      </c>
    </row>
    <row r="197" spans="1:33" ht="22.5" customHeight="1" x14ac:dyDescent="0.2">
      <c r="A197" s="98">
        <v>188</v>
      </c>
      <c r="B197" s="66"/>
      <c r="C197" s="67"/>
      <c r="D197" s="22"/>
      <c r="E197" s="22"/>
      <c r="F197" s="22"/>
      <c r="G197" s="23"/>
      <c r="H197" s="23"/>
      <c r="I197" s="23"/>
      <c r="J197" s="15"/>
      <c r="K197" s="15"/>
      <c r="L197" s="15"/>
      <c r="M197" s="14"/>
      <c r="N197" s="14"/>
      <c r="O197" s="14"/>
      <c r="P197" s="14"/>
      <c r="Q197" s="14"/>
      <c r="R197" s="16"/>
      <c r="S197" s="13"/>
      <c r="T197" s="12"/>
      <c r="U197" s="10" t="str">
        <f t="shared" si="27"/>
        <v/>
      </c>
      <c r="V197" s="10" t="str">
        <f t="shared" si="28"/>
        <v/>
      </c>
      <c r="W197" s="10" t="str">
        <f t="shared" si="38"/>
        <v/>
      </c>
      <c r="X197" s="10" t="str">
        <f t="shared" si="26"/>
        <v/>
      </c>
      <c r="Y197" s="10" t="str">
        <f t="shared" si="29"/>
        <v/>
      </c>
      <c r="Z197" s="10" t="str">
        <f t="shared" si="30"/>
        <v/>
      </c>
      <c r="AA197" s="10" t="str">
        <f t="shared" si="31"/>
        <v/>
      </c>
      <c r="AB197" s="10" t="str">
        <f t="shared" si="32"/>
        <v/>
      </c>
      <c r="AC197" s="18" t="str">
        <f t="shared" si="33"/>
        <v/>
      </c>
      <c r="AD197" s="18" t="str">
        <f t="shared" si="37"/>
        <v/>
      </c>
      <c r="AE197" s="18" t="str">
        <f t="shared" si="34"/>
        <v/>
      </c>
      <c r="AF197" s="18" t="str">
        <f t="shared" si="35"/>
        <v/>
      </c>
      <c r="AG197" s="18" t="str">
        <f t="shared" si="36"/>
        <v/>
      </c>
    </row>
    <row r="198" spans="1:33" ht="22.5" customHeight="1" x14ac:dyDescent="0.2">
      <c r="A198" s="98">
        <v>189</v>
      </c>
      <c r="B198" s="66"/>
      <c r="C198" s="67"/>
      <c r="D198" s="22"/>
      <c r="E198" s="22"/>
      <c r="F198" s="22"/>
      <c r="G198" s="23"/>
      <c r="H198" s="23"/>
      <c r="I198" s="23"/>
      <c r="J198" s="15"/>
      <c r="K198" s="15"/>
      <c r="L198" s="15"/>
      <c r="M198" s="14"/>
      <c r="N198" s="14"/>
      <c r="O198" s="14"/>
      <c r="P198" s="14"/>
      <c r="Q198" s="14"/>
      <c r="R198" s="16"/>
      <c r="S198" s="13"/>
      <c r="T198" s="12"/>
      <c r="U198" s="10" t="str">
        <f t="shared" si="27"/>
        <v/>
      </c>
      <c r="V198" s="10" t="str">
        <f t="shared" si="28"/>
        <v/>
      </c>
      <c r="W198" s="10" t="str">
        <f t="shared" si="38"/>
        <v/>
      </c>
      <c r="X198" s="10" t="str">
        <f t="shared" si="26"/>
        <v/>
      </c>
      <c r="Y198" s="10" t="str">
        <f t="shared" si="29"/>
        <v/>
      </c>
      <c r="Z198" s="10" t="str">
        <f t="shared" si="30"/>
        <v/>
      </c>
      <c r="AA198" s="10" t="str">
        <f t="shared" si="31"/>
        <v/>
      </c>
      <c r="AB198" s="10" t="str">
        <f t="shared" si="32"/>
        <v/>
      </c>
      <c r="AC198" s="18" t="str">
        <f t="shared" si="33"/>
        <v/>
      </c>
      <c r="AD198" s="18" t="str">
        <f t="shared" si="37"/>
        <v/>
      </c>
      <c r="AE198" s="18" t="str">
        <f t="shared" si="34"/>
        <v/>
      </c>
      <c r="AF198" s="18" t="str">
        <f t="shared" si="35"/>
        <v/>
      </c>
      <c r="AG198" s="18" t="str">
        <f t="shared" si="36"/>
        <v/>
      </c>
    </row>
    <row r="199" spans="1:33" ht="22.5" customHeight="1" x14ac:dyDescent="0.2">
      <c r="A199" s="98">
        <v>190</v>
      </c>
      <c r="B199" s="66"/>
      <c r="C199" s="67"/>
      <c r="D199" s="22"/>
      <c r="E199" s="22"/>
      <c r="F199" s="22"/>
      <c r="G199" s="23"/>
      <c r="H199" s="23"/>
      <c r="I199" s="23"/>
      <c r="J199" s="15"/>
      <c r="K199" s="15"/>
      <c r="L199" s="15"/>
      <c r="M199" s="14"/>
      <c r="N199" s="14"/>
      <c r="O199" s="14"/>
      <c r="P199" s="14"/>
      <c r="Q199" s="14"/>
      <c r="R199" s="16"/>
      <c r="S199" s="13"/>
      <c r="T199" s="12"/>
      <c r="U199" s="10" t="str">
        <f t="shared" si="27"/>
        <v/>
      </c>
      <c r="V199" s="10" t="str">
        <f t="shared" si="28"/>
        <v/>
      </c>
      <c r="W199" s="10" t="str">
        <f t="shared" si="38"/>
        <v/>
      </c>
      <c r="X199" s="10" t="str">
        <f t="shared" si="26"/>
        <v/>
      </c>
      <c r="Y199" s="10" t="str">
        <f t="shared" si="29"/>
        <v/>
      </c>
      <c r="Z199" s="10" t="str">
        <f t="shared" si="30"/>
        <v/>
      </c>
      <c r="AA199" s="10" t="str">
        <f t="shared" si="31"/>
        <v/>
      </c>
      <c r="AB199" s="10" t="str">
        <f t="shared" si="32"/>
        <v/>
      </c>
      <c r="AC199" s="18" t="str">
        <f t="shared" si="33"/>
        <v/>
      </c>
      <c r="AD199" s="18" t="str">
        <f t="shared" si="37"/>
        <v/>
      </c>
      <c r="AE199" s="18" t="str">
        <f t="shared" si="34"/>
        <v/>
      </c>
      <c r="AF199" s="18" t="str">
        <f t="shared" si="35"/>
        <v/>
      </c>
      <c r="AG199" s="18" t="str">
        <f t="shared" si="36"/>
        <v/>
      </c>
    </row>
    <row r="200" spans="1:33" ht="22.5" customHeight="1" x14ac:dyDescent="0.2">
      <c r="A200" s="98">
        <v>191</v>
      </c>
      <c r="B200" s="66"/>
      <c r="C200" s="67"/>
      <c r="D200" s="22"/>
      <c r="E200" s="22"/>
      <c r="F200" s="22"/>
      <c r="G200" s="23"/>
      <c r="H200" s="23"/>
      <c r="I200" s="23"/>
      <c r="J200" s="15"/>
      <c r="K200" s="15"/>
      <c r="L200" s="15"/>
      <c r="M200" s="14"/>
      <c r="N200" s="14"/>
      <c r="O200" s="14"/>
      <c r="P200" s="14"/>
      <c r="Q200" s="14"/>
      <c r="R200" s="16"/>
      <c r="S200" s="13"/>
      <c r="T200" s="12"/>
      <c r="U200" s="10" t="str">
        <f t="shared" si="27"/>
        <v/>
      </c>
      <c r="V200" s="10" t="str">
        <f t="shared" si="28"/>
        <v/>
      </c>
      <c r="W200" s="10" t="str">
        <f t="shared" si="38"/>
        <v/>
      </c>
      <c r="X200" s="10" t="str">
        <f t="shared" si="26"/>
        <v/>
      </c>
      <c r="Y200" s="10" t="str">
        <f t="shared" si="29"/>
        <v/>
      </c>
      <c r="Z200" s="10" t="str">
        <f t="shared" si="30"/>
        <v/>
      </c>
      <c r="AA200" s="10" t="str">
        <f t="shared" si="31"/>
        <v/>
      </c>
      <c r="AB200" s="10" t="str">
        <f t="shared" si="32"/>
        <v/>
      </c>
      <c r="AC200" s="18" t="str">
        <f t="shared" si="33"/>
        <v/>
      </c>
      <c r="AD200" s="18" t="str">
        <f t="shared" si="37"/>
        <v/>
      </c>
      <c r="AE200" s="18" t="str">
        <f t="shared" si="34"/>
        <v/>
      </c>
      <c r="AF200" s="18" t="str">
        <f t="shared" si="35"/>
        <v/>
      </c>
      <c r="AG200" s="18" t="str">
        <f t="shared" si="36"/>
        <v/>
      </c>
    </row>
    <row r="201" spans="1:33" ht="22.5" customHeight="1" x14ac:dyDescent="0.2">
      <c r="A201" s="98">
        <v>192</v>
      </c>
      <c r="B201" s="66"/>
      <c r="C201" s="67"/>
      <c r="D201" s="22"/>
      <c r="E201" s="22"/>
      <c r="F201" s="22"/>
      <c r="G201" s="23"/>
      <c r="H201" s="23"/>
      <c r="I201" s="23"/>
      <c r="J201" s="15"/>
      <c r="K201" s="15"/>
      <c r="L201" s="15"/>
      <c r="M201" s="14"/>
      <c r="N201" s="14"/>
      <c r="O201" s="14"/>
      <c r="P201" s="14"/>
      <c r="Q201" s="14"/>
      <c r="R201" s="16"/>
      <c r="S201" s="13"/>
      <c r="T201" s="12"/>
      <c r="U201" s="10" t="str">
        <f t="shared" si="27"/>
        <v/>
      </c>
      <c r="V201" s="10" t="str">
        <f t="shared" si="28"/>
        <v/>
      </c>
      <c r="W201" s="10" t="str">
        <f t="shared" si="38"/>
        <v/>
      </c>
      <c r="X201" s="10" t="str">
        <f t="shared" si="26"/>
        <v/>
      </c>
      <c r="Y201" s="10" t="str">
        <f t="shared" si="29"/>
        <v/>
      </c>
      <c r="Z201" s="10" t="str">
        <f t="shared" si="30"/>
        <v/>
      </c>
      <c r="AA201" s="10" t="str">
        <f t="shared" si="31"/>
        <v/>
      </c>
      <c r="AB201" s="10" t="str">
        <f t="shared" si="32"/>
        <v/>
      </c>
      <c r="AC201" s="18" t="str">
        <f t="shared" si="33"/>
        <v/>
      </c>
      <c r="AD201" s="18" t="str">
        <f t="shared" si="37"/>
        <v/>
      </c>
      <c r="AE201" s="18" t="str">
        <f t="shared" si="34"/>
        <v/>
      </c>
      <c r="AF201" s="18" t="str">
        <f t="shared" si="35"/>
        <v/>
      </c>
      <c r="AG201" s="18" t="str">
        <f t="shared" si="36"/>
        <v/>
      </c>
    </row>
    <row r="202" spans="1:33" ht="22.5" customHeight="1" x14ac:dyDescent="0.2">
      <c r="A202" s="98">
        <v>193</v>
      </c>
      <c r="B202" s="66"/>
      <c r="C202" s="67"/>
      <c r="D202" s="22"/>
      <c r="E202" s="22"/>
      <c r="F202" s="22"/>
      <c r="G202" s="23"/>
      <c r="H202" s="23"/>
      <c r="I202" s="23"/>
      <c r="J202" s="15"/>
      <c r="K202" s="15"/>
      <c r="L202" s="15"/>
      <c r="M202" s="14"/>
      <c r="N202" s="14"/>
      <c r="O202" s="14"/>
      <c r="P202" s="14"/>
      <c r="Q202" s="14"/>
      <c r="R202" s="16"/>
      <c r="S202" s="13"/>
      <c r="T202" s="12"/>
      <c r="U202" s="10" t="str">
        <f t="shared" si="27"/>
        <v/>
      </c>
      <c r="V202" s="10" t="str">
        <f t="shared" si="28"/>
        <v/>
      </c>
      <c r="W202" s="10" t="str">
        <f t="shared" si="38"/>
        <v/>
      </c>
      <c r="X202" s="10" t="str">
        <f t="shared" ref="X202:X265" si="39">IF(VLOOKUP(ROW()-9,A:S,18,0) = "","", IF(ISNUMBER(VLOOKUP(ROW()-9,A:S,18,0))=TRUE,"","Amount must be a numeric value. "))</f>
        <v/>
      </c>
      <c r="Y202" s="10" t="str">
        <f t="shared" si="29"/>
        <v/>
      </c>
      <c r="Z202" s="10" t="str">
        <f t="shared" si="30"/>
        <v/>
      </c>
      <c r="AA202" s="10" t="str">
        <f t="shared" si="31"/>
        <v/>
      </c>
      <c r="AB202" s="10" t="str">
        <f t="shared" si="32"/>
        <v/>
      </c>
      <c r="AC202" s="18" t="str">
        <f t="shared" si="33"/>
        <v/>
      </c>
      <c r="AD202" s="18" t="str">
        <f t="shared" si="37"/>
        <v/>
      </c>
      <c r="AE202" s="18" t="str">
        <f t="shared" si="34"/>
        <v/>
      </c>
      <c r="AF202" s="18" t="str">
        <f t="shared" si="35"/>
        <v/>
      </c>
      <c r="AG202" s="18" t="str">
        <f t="shared" si="36"/>
        <v/>
      </c>
    </row>
    <row r="203" spans="1:33" ht="22.5" customHeight="1" x14ac:dyDescent="0.2">
      <c r="A203" s="98">
        <v>194</v>
      </c>
      <c r="B203" s="66"/>
      <c r="C203" s="67"/>
      <c r="D203" s="22"/>
      <c r="E203" s="22"/>
      <c r="F203" s="22"/>
      <c r="G203" s="23"/>
      <c r="H203" s="23"/>
      <c r="I203" s="23"/>
      <c r="J203" s="15"/>
      <c r="K203" s="15"/>
      <c r="L203" s="15"/>
      <c r="M203" s="14"/>
      <c r="N203" s="14"/>
      <c r="O203" s="14"/>
      <c r="P203" s="14"/>
      <c r="Q203" s="14"/>
      <c r="R203" s="16"/>
      <c r="S203" s="13"/>
      <c r="T203" s="12"/>
      <c r="U203" s="10" t="str">
        <f t="shared" ref="U203:U266" si="40" xml:space="preserve">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</f>
        <v/>
      </c>
      <c r="V203" s="10" t="str">
        <f t="shared" ref="V203:V266" si="41">IF(OR(VLOOKUP(ROW()-9,A:S,18,0)&lt;0,VLOOKUP(ROW()-9,A:S,3,0)&lt;0),"Amount and encumbrances must be a positive value. ","")</f>
        <v/>
      </c>
      <c r="W203" s="10" t="str">
        <f t="shared" si="38"/>
        <v/>
      </c>
      <c r="X203" s="10" t="str">
        <f t="shared" si="39"/>
        <v/>
      </c>
      <c r="Y203" s="10" t="str">
        <f t="shared" ref="Y203:Y266" si="42">IF(VLOOKUP(ROW()-9,A:S,3,0) = "","", IF(ISNUMBER(VLOOKUP(ROW()-9,A:S,3,0))=TRUE,"","Encumbrances must be a numeric value. "))</f>
        <v/>
      </c>
      <c r="Z203" s="10" t="str">
        <f t="shared" ref="Z203:Z266" si="43">IF(VLOOKUP(ROW()-9,A:S,18,0)&gt;=VLOOKUP(ROW()-9,A:S,3,0),"","Encumbrance amount must be equal to or less than the accrual amount. ")</f>
        <v/>
      </c>
      <c r="AA203" s="10" t="str">
        <f t="shared" ref="AA203:AA266" si="44">IF(OR(AND(VLOOKUP(ROW()-9,A:S,18,0)&gt;0,VLOOKUP(ROW()-9,A:S,19,0)=""),AND(VLOOKUP(ROW()-9,A:S,3,0)&gt;0,VLOOKUP(ROW()-9,A:S,4,0)="")),"For every amount or encumbrance, the D/C column must have a D or C. ", "")</f>
        <v/>
      </c>
      <c r="AB203" s="10" t="str">
        <f t="shared" ref="AB203:AB266" si="45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03" s="18" t="str">
        <f t="shared" ref="AC203:AC266" si="46">IF(OR(VLOOKUP(ROW()-9,A:S,8,0)&lt;&gt;"97",VLOOKUP(ROW()-9,A:S,18,0)=""),"",IF(VLOOKUP(ROW()-9,A:S,15,0)&lt;&gt;"3","Cat 97 must have a block flag 3. ", IF(VLOOKUP(ROW()-9,A:S,19,0)&lt;&gt;"C","Cat 97 amount must be a credit. ","")))</f>
        <v/>
      </c>
      <c r="AD203" s="18" t="str">
        <f t="shared" si="37"/>
        <v/>
      </c>
      <c r="AE203" s="18" t="str">
        <f t="shared" ref="AE203:AE266" si="47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03" s="18" t="str">
        <f t="shared" ref="AF203:AF266" si="48">IF(VLOOKUP(ROW()-9,A:S,13,0) &lt;&gt;"R","",IF(VLOOKUP(ROW()-9,A:S,17,0) ="","R type must have a Revenue/Object code. ",""))</f>
        <v/>
      </c>
      <c r="AG203" s="18" t="str">
        <f t="shared" ref="AG203:AG266" si="49">IF(VLOOKUP(ROW()-9,A:S,18,0)="","",IF(VLOOKUP(ROW()-9,A:S,13,0)="","Account type is required. ",""))</f>
        <v/>
      </c>
    </row>
    <row r="204" spans="1:33" ht="22.5" customHeight="1" x14ac:dyDescent="0.2">
      <c r="A204" s="98">
        <v>195</v>
      </c>
      <c r="B204" s="66"/>
      <c r="C204" s="67"/>
      <c r="D204" s="22"/>
      <c r="E204" s="22"/>
      <c r="F204" s="22"/>
      <c r="G204" s="23"/>
      <c r="H204" s="23"/>
      <c r="I204" s="23"/>
      <c r="J204" s="15"/>
      <c r="K204" s="15"/>
      <c r="L204" s="15"/>
      <c r="M204" s="14"/>
      <c r="N204" s="14"/>
      <c r="O204" s="14"/>
      <c r="P204" s="14"/>
      <c r="Q204" s="14"/>
      <c r="R204" s="16"/>
      <c r="S204" s="13"/>
      <c r="T204" s="12"/>
      <c r="U204" s="10" t="str">
        <f t="shared" si="40"/>
        <v/>
      </c>
      <c r="V204" s="10" t="str">
        <f t="shared" si="41"/>
        <v/>
      </c>
      <c r="W204" s="10" t="str">
        <f t="shared" si="38"/>
        <v/>
      </c>
      <c r="X204" s="10" t="str">
        <f t="shared" si="39"/>
        <v/>
      </c>
      <c r="Y204" s="10" t="str">
        <f t="shared" si="42"/>
        <v/>
      </c>
      <c r="Z204" s="10" t="str">
        <f t="shared" si="43"/>
        <v/>
      </c>
      <c r="AA204" s="10" t="str">
        <f t="shared" si="44"/>
        <v/>
      </c>
      <c r="AB204" s="10" t="str">
        <f t="shared" si="45"/>
        <v/>
      </c>
      <c r="AC204" s="18" t="str">
        <f t="shared" si="46"/>
        <v/>
      </c>
      <c r="AD204" s="18" t="str">
        <f t="shared" si="37"/>
        <v/>
      </c>
      <c r="AE204" s="18" t="str">
        <f t="shared" si="47"/>
        <v/>
      </c>
      <c r="AF204" s="18" t="str">
        <f t="shared" si="48"/>
        <v/>
      </c>
      <c r="AG204" s="18" t="str">
        <f t="shared" si="49"/>
        <v/>
      </c>
    </row>
    <row r="205" spans="1:33" ht="22.5" customHeight="1" x14ac:dyDescent="0.2">
      <c r="A205" s="98">
        <v>196</v>
      </c>
      <c r="B205" s="66"/>
      <c r="C205" s="67"/>
      <c r="D205" s="22"/>
      <c r="E205" s="22"/>
      <c r="F205" s="22"/>
      <c r="G205" s="23"/>
      <c r="H205" s="23"/>
      <c r="I205" s="23"/>
      <c r="J205" s="15"/>
      <c r="K205" s="15"/>
      <c r="L205" s="15"/>
      <c r="M205" s="14"/>
      <c r="N205" s="14"/>
      <c r="O205" s="14"/>
      <c r="P205" s="14"/>
      <c r="Q205" s="14"/>
      <c r="R205" s="16"/>
      <c r="S205" s="13"/>
      <c r="T205" s="12"/>
      <c r="U205" s="10" t="str">
        <f t="shared" si="40"/>
        <v/>
      </c>
      <c r="V205" s="10" t="str">
        <f t="shared" si="41"/>
        <v/>
      </c>
      <c r="W205" s="10" t="str">
        <f t="shared" si="38"/>
        <v/>
      </c>
      <c r="X205" s="10" t="str">
        <f t="shared" si="39"/>
        <v/>
      </c>
      <c r="Y205" s="10" t="str">
        <f t="shared" si="42"/>
        <v/>
      </c>
      <c r="Z205" s="10" t="str">
        <f t="shared" si="43"/>
        <v/>
      </c>
      <c r="AA205" s="10" t="str">
        <f t="shared" si="44"/>
        <v/>
      </c>
      <c r="AB205" s="10" t="str">
        <f t="shared" si="45"/>
        <v/>
      </c>
      <c r="AC205" s="18" t="str">
        <f t="shared" si="46"/>
        <v/>
      </c>
      <c r="AD205" s="18" t="str">
        <f t="shared" ref="AD205:AD268" si="50">IF(VLOOKUP(ROW()-9,A:S,13,0)&lt;&gt;"F","",IF(LEN(VLOOKUP(ROW()-9,A:S,14,0))&lt;&gt;7,"Reimbursement accruals require a 4 digit fund number and a 3 digit sub-fund number in the Source Fund field. ",""))</f>
        <v/>
      </c>
      <c r="AE205" s="18" t="str">
        <f t="shared" si="47"/>
        <v/>
      </c>
      <c r="AF205" s="18" t="str">
        <f t="shared" si="48"/>
        <v/>
      </c>
      <c r="AG205" s="18" t="str">
        <f t="shared" si="49"/>
        <v/>
      </c>
    </row>
    <row r="206" spans="1:33" ht="22.5" customHeight="1" x14ac:dyDescent="0.2">
      <c r="A206" s="98">
        <v>197</v>
      </c>
      <c r="B206" s="66"/>
      <c r="C206" s="67"/>
      <c r="D206" s="22"/>
      <c r="E206" s="22"/>
      <c r="F206" s="22"/>
      <c r="G206" s="23"/>
      <c r="H206" s="23"/>
      <c r="I206" s="23"/>
      <c r="J206" s="15"/>
      <c r="K206" s="15"/>
      <c r="L206" s="15"/>
      <c r="M206" s="14"/>
      <c r="N206" s="14"/>
      <c r="O206" s="14"/>
      <c r="P206" s="14"/>
      <c r="Q206" s="14"/>
      <c r="R206" s="16"/>
      <c r="S206" s="13"/>
      <c r="T206" s="12"/>
      <c r="U206" s="10" t="str">
        <f t="shared" si="40"/>
        <v/>
      </c>
      <c r="V206" s="10" t="str">
        <f t="shared" si="41"/>
        <v/>
      </c>
      <c r="W206" s="10" t="str">
        <f t="shared" ref="W206:W269" si="51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06" s="10" t="str">
        <f t="shared" si="39"/>
        <v/>
      </c>
      <c r="Y206" s="10" t="str">
        <f t="shared" si="42"/>
        <v/>
      </c>
      <c r="Z206" s="10" t="str">
        <f t="shared" si="43"/>
        <v/>
      </c>
      <c r="AA206" s="10" t="str">
        <f t="shared" si="44"/>
        <v/>
      </c>
      <c r="AB206" s="10" t="str">
        <f t="shared" si="45"/>
        <v/>
      </c>
      <c r="AC206" s="18" t="str">
        <f t="shared" si="46"/>
        <v/>
      </c>
      <c r="AD206" s="18" t="str">
        <f t="shared" si="50"/>
        <v/>
      </c>
      <c r="AE206" s="18" t="str">
        <f t="shared" si="47"/>
        <v/>
      </c>
      <c r="AF206" s="18" t="str">
        <f t="shared" si="48"/>
        <v/>
      </c>
      <c r="AG206" s="18" t="str">
        <f t="shared" si="49"/>
        <v/>
      </c>
    </row>
    <row r="207" spans="1:33" ht="22.5" customHeight="1" x14ac:dyDescent="0.2">
      <c r="A207" s="98">
        <v>198</v>
      </c>
      <c r="B207" s="66"/>
      <c r="C207" s="67"/>
      <c r="D207" s="22"/>
      <c r="E207" s="22"/>
      <c r="F207" s="22"/>
      <c r="G207" s="23"/>
      <c r="H207" s="23"/>
      <c r="I207" s="23"/>
      <c r="J207" s="15"/>
      <c r="K207" s="15"/>
      <c r="L207" s="15"/>
      <c r="M207" s="14"/>
      <c r="N207" s="14"/>
      <c r="O207" s="14"/>
      <c r="P207" s="14"/>
      <c r="Q207" s="14"/>
      <c r="R207" s="16"/>
      <c r="S207" s="13"/>
      <c r="T207" s="12"/>
      <c r="U207" s="10" t="str">
        <f t="shared" si="40"/>
        <v/>
      </c>
      <c r="V207" s="10" t="str">
        <f t="shared" si="41"/>
        <v/>
      </c>
      <c r="W207" s="10" t="str">
        <f t="shared" si="51"/>
        <v/>
      </c>
      <c r="X207" s="10" t="str">
        <f t="shared" si="39"/>
        <v/>
      </c>
      <c r="Y207" s="10" t="str">
        <f t="shared" si="42"/>
        <v/>
      </c>
      <c r="Z207" s="10" t="str">
        <f t="shared" si="43"/>
        <v/>
      </c>
      <c r="AA207" s="10" t="str">
        <f t="shared" si="44"/>
        <v/>
      </c>
      <c r="AB207" s="10" t="str">
        <f t="shared" si="45"/>
        <v/>
      </c>
      <c r="AC207" s="18" t="str">
        <f t="shared" si="46"/>
        <v/>
      </c>
      <c r="AD207" s="18" t="str">
        <f t="shared" si="50"/>
        <v/>
      </c>
      <c r="AE207" s="18" t="str">
        <f t="shared" si="47"/>
        <v/>
      </c>
      <c r="AF207" s="18" t="str">
        <f t="shared" si="48"/>
        <v/>
      </c>
      <c r="AG207" s="18" t="str">
        <f t="shared" si="49"/>
        <v/>
      </c>
    </row>
    <row r="208" spans="1:33" ht="22.5" customHeight="1" x14ac:dyDescent="0.2">
      <c r="A208" s="98">
        <v>199</v>
      </c>
      <c r="B208" s="66"/>
      <c r="C208" s="67"/>
      <c r="D208" s="22"/>
      <c r="E208" s="22"/>
      <c r="F208" s="22"/>
      <c r="G208" s="23"/>
      <c r="H208" s="23"/>
      <c r="I208" s="23"/>
      <c r="J208" s="15"/>
      <c r="K208" s="15"/>
      <c r="L208" s="15"/>
      <c r="M208" s="14"/>
      <c r="N208" s="14"/>
      <c r="O208" s="14"/>
      <c r="P208" s="14"/>
      <c r="Q208" s="14"/>
      <c r="R208" s="16"/>
      <c r="S208" s="13"/>
      <c r="T208" s="12"/>
      <c r="U208" s="10" t="str">
        <f t="shared" si="40"/>
        <v/>
      </c>
      <c r="V208" s="10" t="str">
        <f t="shared" si="41"/>
        <v/>
      </c>
      <c r="W208" s="10" t="str">
        <f t="shared" si="51"/>
        <v/>
      </c>
      <c r="X208" s="10" t="str">
        <f t="shared" si="39"/>
        <v/>
      </c>
      <c r="Y208" s="10" t="str">
        <f t="shared" si="42"/>
        <v/>
      </c>
      <c r="Z208" s="10" t="str">
        <f t="shared" si="43"/>
        <v/>
      </c>
      <c r="AA208" s="10" t="str">
        <f t="shared" si="44"/>
        <v/>
      </c>
      <c r="AB208" s="10" t="str">
        <f t="shared" si="45"/>
        <v/>
      </c>
      <c r="AC208" s="18" t="str">
        <f t="shared" si="46"/>
        <v/>
      </c>
      <c r="AD208" s="18" t="str">
        <f t="shared" si="50"/>
        <v/>
      </c>
      <c r="AE208" s="18" t="str">
        <f t="shared" si="47"/>
        <v/>
      </c>
      <c r="AF208" s="18" t="str">
        <f t="shared" si="48"/>
        <v/>
      </c>
      <c r="AG208" s="18" t="str">
        <f t="shared" si="49"/>
        <v/>
      </c>
    </row>
    <row r="209" spans="1:33" ht="22.5" customHeight="1" x14ac:dyDescent="0.2">
      <c r="A209" s="98">
        <v>200</v>
      </c>
      <c r="B209" s="66"/>
      <c r="C209" s="67"/>
      <c r="D209" s="22"/>
      <c r="E209" s="22"/>
      <c r="F209" s="22"/>
      <c r="G209" s="23"/>
      <c r="H209" s="23"/>
      <c r="I209" s="23"/>
      <c r="J209" s="15"/>
      <c r="K209" s="15"/>
      <c r="L209" s="15"/>
      <c r="M209" s="14"/>
      <c r="N209" s="14"/>
      <c r="O209" s="14"/>
      <c r="P209" s="14"/>
      <c r="Q209" s="14"/>
      <c r="R209" s="16"/>
      <c r="S209" s="13"/>
      <c r="T209" s="12"/>
      <c r="U209" s="10" t="str">
        <f t="shared" si="40"/>
        <v/>
      </c>
      <c r="V209" s="10" t="str">
        <f t="shared" si="41"/>
        <v/>
      </c>
      <c r="W209" s="10" t="str">
        <f t="shared" si="51"/>
        <v/>
      </c>
      <c r="X209" s="10" t="str">
        <f t="shared" si="39"/>
        <v/>
      </c>
      <c r="Y209" s="10" t="str">
        <f t="shared" si="42"/>
        <v/>
      </c>
      <c r="Z209" s="10" t="str">
        <f t="shared" si="43"/>
        <v/>
      </c>
      <c r="AA209" s="10" t="str">
        <f t="shared" si="44"/>
        <v/>
      </c>
      <c r="AB209" s="10" t="str">
        <f t="shared" si="45"/>
        <v/>
      </c>
      <c r="AC209" s="18" t="str">
        <f t="shared" si="46"/>
        <v/>
      </c>
      <c r="AD209" s="18" t="str">
        <f t="shared" si="50"/>
        <v/>
      </c>
      <c r="AE209" s="18" t="str">
        <f t="shared" si="47"/>
        <v/>
      </c>
      <c r="AF209" s="18" t="str">
        <f t="shared" si="48"/>
        <v/>
      </c>
      <c r="AG209" s="18" t="str">
        <f t="shared" si="49"/>
        <v/>
      </c>
    </row>
    <row r="210" spans="1:33" ht="22.5" customHeight="1" x14ac:dyDescent="0.2">
      <c r="A210" s="98">
        <v>201</v>
      </c>
      <c r="B210" s="66"/>
      <c r="C210" s="67"/>
      <c r="D210" s="22"/>
      <c r="E210" s="22"/>
      <c r="F210" s="22"/>
      <c r="G210" s="23"/>
      <c r="H210" s="23"/>
      <c r="I210" s="23"/>
      <c r="J210" s="15"/>
      <c r="K210" s="15"/>
      <c r="L210" s="15"/>
      <c r="M210" s="14"/>
      <c r="N210" s="14"/>
      <c r="O210" s="14"/>
      <c r="P210" s="14"/>
      <c r="Q210" s="14"/>
      <c r="R210" s="16"/>
      <c r="S210" s="13"/>
      <c r="T210" s="116"/>
      <c r="U210" s="10" t="str">
        <f t="shared" si="40"/>
        <v/>
      </c>
      <c r="V210" s="10" t="str">
        <f t="shared" si="41"/>
        <v/>
      </c>
      <c r="W210" s="10" t="str">
        <f t="shared" si="51"/>
        <v/>
      </c>
      <c r="X210" s="10" t="str">
        <f t="shared" si="39"/>
        <v/>
      </c>
      <c r="Y210" s="10" t="str">
        <f t="shared" si="42"/>
        <v/>
      </c>
      <c r="Z210" s="10" t="str">
        <f t="shared" si="43"/>
        <v/>
      </c>
      <c r="AA210" s="10" t="str">
        <f t="shared" si="44"/>
        <v/>
      </c>
      <c r="AB210" s="10" t="str">
        <f t="shared" si="45"/>
        <v/>
      </c>
      <c r="AC210" s="18" t="str">
        <f t="shared" si="46"/>
        <v/>
      </c>
      <c r="AD210" s="18" t="str">
        <f t="shared" si="50"/>
        <v/>
      </c>
      <c r="AE210" s="18" t="str">
        <f t="shared" si="47"/>
        <v/>
      </c>
      <c r="AF210" s="18" t="str">
        <f t="shared" si="48"/>
        <v/>
      </c>
      <c r="AG210" s="18" t="str">
        <f t="shared" si="49"/>
        <v/>
      </c>
    </row>
    <row r="211" spans="1:33" ht="22.5" customHeight="1" x14ac:dyDescent="0.2">
      <c r="A211" s="98">
        <v>202</v>
      </c>
      <c r="B211" s="66"/>
      <c r="C211" s="67"/>
      <c r="D211" s="22"/>
      <c r="E211" s="22"/>
      <c r="F211" s="22"/>
      <c r="G211" s="23"/>
      <c r="H211" s="23"/>
      <c r="I211" s="23"/>
      <c r="J211" s="15"/>
      <c r="K211" s="15"/>
      <c r="L211" s="15"/>
      <c r="M211" s="14"/>
      <c r="N211" s="14"/>
      <c r="O211" s="14"/>
      <c r="P211" s="14"/>
      <c r="Q211" s="14"/>
      <c r="R211" s="16"/>
      <c r="S211" s="115"/>
      <c r="T211" s="116"/>
      <c r="U211" s="10" t="str">
        <f t="shared" si="40"/>
        <v/>
      </c>
      <c r="V211" s="10" t="str">
        <f t="shared" si="41"/>
        <v/>
      </c>
      <c r="W211" s="10" t="str">
        <f t="shared" si="51"/>
        <v/>
      </c>
      <c r="X211" s="10" t="str">
        <f t="shared" si="39"/>
        <v/>
      </c>
      <c r="Y211" s="10" t="str">
        <f t="shared" si="42"/>
        <v/>
      </c>
      <c r="Z211" s="10" t="str">
        <f t="shared" si="43"/>
        <v/>
      </c>
      <c r="AA211" s="10" t="str">
        <f t="shared" si="44"/>
        <v/>
      </c>
      <c r="AB211" s="10" t="str">
        <f t="shared" si="45"/>
        <v/>
      </c>
      <c r="AC211" s="18" t="str">
        <f t="shared" si="46"/>
        <v/>
      </c>
      <c r="AD211" s="18" t="str">
        <f t="shared" si="50"/>
        <v/>
      </c>
      <c r="AE211" s="18" t="str">
        <f t="shared" si="47"/>
        <v/>
      </c>
      <c r="AF211" s="18" t="str">
        <f t="shared" si="48"/>
        <v/>
      </c>
      <c r="AG211" s="18" t="str">
        <f t="shared" si="49"/>
        <v/>
      </c>
    </row>
    <row r="212" spans="1:33" ht="22.5" customHeight="1" x14ac:dyDescent="0.2">
      <c r="A212" s="98">
        <v>203</v>
      </c>
      <c r="B212" s="66"/>
      <c r="C212" s="67"/>
      <c r="D212" s="22"/>
      <c r="E212" s="22"/>
      <c r="F212" s="22"/>
      <c r="G212" s="23"/>
      <c r="H212" s="23"/>
      <c r="I212" s="23"/>
      <c r="J212" s="15"/>
      <c r="K212" s="15"/>
      <c r="L212" s="15"/>
      <c r="M212" s="14"/>
      <c r="N212" s="14"/>
      <c r="O212" s="14"/>
      <c r="P212" s="14"/>
      <c r="Q212" s="14"/>
      <c r="R212" s="16"/>
      <c r="S212" s="13"/>
      <c r="T212" s="116"/>
      <c r="U212" s="10" t="str">
        <f t="shared" si="40"/>
        <v/>
      </c>
      <c r="V212" s="10" t="str">
        <f t="shared" si="41"/>
        <v/>
      </c>
      <c r="W212" s="10" t="str">
        <f t="shared" si="51"/>
        <v/>
      </c>
      <c r="X212" s="10" t="str">
        <f t="shared" si="39"/>
        <v/>
      </c>
      <c r="Y212" s="10" t="str">
        <f t="shared" si="42"/>
        <v/>
      </c>
      <c r="Z212" s="10" t="str">
        <f t="shared" si="43"/>
        <v/>
      </c>
      <c r="AA212" s="10" t="str">
        <f t="shared" si="44"/>
        <v/>
      </c>
      <c r="AB212" s="10" t="str">
        <f t="shared" si="45"/>
        <v/>
      </c>
      <c r="AC212" s="18" t="str">
        <f t="shared" si="46"/>
        <v/>
      </c>
      <c r="AD212" s="18" t="str">
        <f t="shared" si="50"/>
        <v/>
      </c>
      <c r="AE212" s="18" t="str">
        <f t="shared" si="47"/>
        <v/>
      </c>
      <c r="AF212" s="18" t="str">
        <f t="shared" si="48"/>
        <v/>
      </c>
      <c r="AG212" s="18" t="str">
        <f t="shared" si="49"/>
        <v/>
      </c>
    </row>
    <row r="213" spans="1:33" ht="22.5" customHeight="1" x14ac:dyDescent="0.2">
      <c r="A213" s="98">
        <v>204</v>
      </c>
      <c r="B213" s="66"/>
      <c r="C213" s="67"/>
      <c r="D213" s="22"/>
      <c r="E213" s="22"/>
      <c r="F213" s="22"/>
      <c r="G213" s="23"/>
      <c r="H213" s="23"/>
      <c r="I213" s="23"/>
      <c r="J213" s="15"/>
      <c r="K213" s="15"/>
      <c r="L213" s="15"/>
      <c r="M213" s="14"/>
      <c r="N213" s="14"/>
      <c r="O213" s="14"/>
      <c r="P213" s="14"/>
      <c r="Q213" s="14"/>
      <c r="R213" s="16"/>
      <c r="S213" s="13"/>
      <c r="T213" s="12"/>
      <c r="U213" s="10" t="str">
        <f t="shared" si="40"/>
        <v/>
      </c>
      <c r="V213" s="10" t="str">
        <f t="shared" si="41"/>
        <v/>
      </c>
      <c r="W213" s="10" t="str">
        <f t="shared" si="51"/>
        <v/>
      </c>
      <c r="X213" s="10" t="str">
        <f t="shared" si="39"/>
        <v/>
      </c>
      <c r="Y213" s="10" t="str">
        <f t="shared" si="42"/>
        <v/>
      </c>
      <c r="Z213" s="10" t="str">
        <f t="shared" si="43"/>
        <v/>
      </c>
      <c r="AA213" s="10" t="str">
        <f t="shared" si="44"/>
        <v/>
      </c>
      <c r="AB213" s="10" t="str">
        <f t="shared" si="45"/>
        <v/>
      </c>
      <c r="AC213" s="18" t="str">
        <f t="shared" si="46"/>
        <v/>
      </c>
      <c r="AD213" s="18" t="str">
        <f t="shared" si="50"/>
        <v/>
      </c>
      <c r="AE213" s="18" t="str">
        <f t="shared" si="47"/>
        <v/>
      </c>
      <c r="AF213" s="18" t="str">
        <f t="shared" si="48"/>
        <v/>
      </c>
      <c r="AG213" s="18" t="str">
        <f t="shared" si="49"/>
        <v/>
      </c>
    </row>
    <row r="214" spans="1:33" ht="22.5" customHeight="1" x14ac:dyDescent="0.2">
      <c r="A214" s="98">
        <v>205</v>
      </c>
      <c r="B214" s="66"/>
      <c r="C214" s="67"/>
      <c r="D214" s="22"/>
      <c r="E214" s="22"/>
      <c r="F214" s="22"/>
      <c r="G214" s="23"/>
      <c r="H214" s="23"/>
      <c r="I214" s="23"/>
      <c r="J214" s="15"/>
      <c r="K214" s="15"/>
      <c r="L214" s="15"/>
      <c r="M214" s="14"/>
      <c r="N214" s="14"/>
      <c r="O214" s="14"/>
      <c r="P214" s="14"/>
      <c r="Q214" s="14"/>
      <c r="R214" s="16"/>
      <c r="S214" s="13"/>
      <c r="T214" s="116"/>
      <c r="U214" s="10" t="str">
        <f t="shared" si="40"/>
        <v/>
      </c>
      <c r="V214" s="10" t="str">
        <f t="shared" si="41"/>
        <v/>
      </c>
      <c r="W214" s="10" t="str">
        <f t="shared" si="51"/>
        <v/>
      </c>
      <c r="X214" s="10" t="str">
        <f t="shared" si="39"/>
        <v/>
      </c>
      <c r="Y214" s="10" t="str">
        <f t="shared" si="42"/>
        <v/>
      </c>
      <c r="Z214" s="10" t="str">
        <f t="shared" si="43"/>
        <v/>
      </c>
      <c r="AA214" s="10" t="str">
        <f t="shared" si="44"/>
        <v/>
      </c>
      <c r="AB214" s="10" t="str">
        <f t="shared" si="45"/>
        <v/>
      </c>
      <c r="AC214" s="18" t="str">
        <f t="shared" si="46"/>
        <v/>
      </c>
      <c r="AD214" s="18" t="str">
        <f t="shared" si="50"/>
        <v/>
      </c>
      <c r="AE214" s="18" t="str">
        <f t="shared" si="47"/>
        <v/>
      </c>
      <c r="AF214" s="18" t="str">
        <f t="shared" si="48"/>
        <v/>
      </c>
      <c r="AG214" s="18" t="str">
        <f t="shared" si="49"/>
        <v/>
      </c>
    </row>
    <row r="215" spans="1:33" ht="22.5" customHeight="1" x14ac:dyDescent="0.2">
      <c r="A215" s="98">
        <v>206</v>
      </c>
      <c r="B215" s="66"/>
      <c r="C215" s="67"/>
      <c r="D215" s="22"/>
      <c r="E215" s="22"/>
      <c r="F215" s="22"/>
      <c r="G215" s="23"/>
      <c r="H215" s="23"/>
      <c r="I215" s="23"/>
      <c r="J215" s="15"/>
      <c r="K215" s="15"/>
      <c r="L215" s="15"/>
      <c r="M215" s="14"/>
      <c r="N215" s="14"/>
      <c r="O215" s="14"/>
      <c r="P215" s="14"/>
      <c r="Q215" s="14"/>
      <c r="R215" s="16"/>
      <c r="S215" s="13"/>
      <c r="T215" s="12"/>
      <c r="U215" s="10" t="str">
        <f t="shared" si="40"/>
        <v/>
      </c>
      <c r="V215" s="10" t="str">
        <f t="shared" si="41"/>
        <v/>
      </c>
      <c r="W215" s="10" t="str">
        <f t="shared" si="51"/>
        <v/>
      </c>
      <c r="X215" s="10" t="str">
        <f t="shared" si="39"/>
        <v/>
      </c>
      <c r="Y215" s="10" t="str">
        <f t="shared" si="42"/>
        <v/>
      </c>
      <c r="Z215" s="10" t="str">
        <f t="shared" si="43"/>
        <v/>
      </c>
      <c r="AA215" s="10" t="str">
        <f t="shared" si="44"/>
        <v/>
      </c>
      <c r="AB215" s="10" t="str">
        <f t="shared" si="45"/>
        <v/>
      </c>
      <c r="AC215" s="18" t="str">
        <f t="shared" si="46"/>
        <v/>
      </c>
      <c r="AD215" s="18" t="str">
        <f t="shared" si="50"/>
        <v/>
      </c>
      <c r="AE215" s="18" t="str">
        <f t="shared" si="47"/>
        <v/>
      </c>
      <c r="AF215" s="18" t="str">
        <f t="shared" si="48"/>
        <v/>
      </c>
      <c r="AG215" s="18" t="str">
        <f t="shared" si="49"/>
        <v/>
      </c>
    </row>
    <row r="216" spans="1:33" ht="22.5" customHeight="1" x14ac:dyDescent="0.2">
      <c r="A216" s="98">
        <v>207</v>
      </c>
      <c r="B216" s="66"/>
      <c r="C216" s="67"/>
      <c r="D216" s="22"/>
      <c r="E216" s="22"/>
      <c r="F216" s="22"/>
      <c r="G216" s="23"/>
      <c r="H216" s="23"/>
      <c r="I216" s="23"/>
      <c r="J216" s="15"/>
      <c r="K216" s="15"/>
      <c r="L216" s="15"/>
      <c r="M216" s="14"/>
      <c r="N216" s="14"/>
      <c r="O216" s="14"/>
      <c r="P216" s="14"/>
      <c r="Q216" s="14"/>
      <c r="R216" s="16"/>
      <c r="S216" s="13"/>
      <c r="T216" s="12"/>
      <c r="U216" s="10" t="str">
        <f t="shared" si="40"/>
        <v/>
      </c>
      <c r="V216" s="10" t="str">
        <f t="shared" si="41"/>
        <v/>
      </c>
      <c r="W216" s="10" t="str">
        <f t="shared" si="51"/>
        <v/>
      </c>
      <c r="X216" s="10" t="str">
        <f t="shared" si="39"/>
        <v/>
      </c>
      <c r="Y216" s="10" t="str">
        <f t="shared" si="42"/>
        <v/>
      </c>
      <c r="Z216" s="10" t="str">
        <f t="shared" si="43"/>
        <v/>
      </c>
      <c r="AA216" s="10" t="str">
        <f t="shared" si="44"/>
        <v/>
      </c>
      <c r="AB216" s="10" t="str">
        <f t="shared" si="45"/>
        <v/>
      </c>
      <c r="AC216" s="18" t="str">
        <f t="shared" si="46"/>
        <v/>
      </c>
      <c r="AD216" s="18" t="str">
        <f t="shared" si="50"/>
        <v/>
      </c>
      <c r="AE216" s="18" t="str">
        <f t="shared" si="47"/>
        <v/>
      </c>
      <c r="AF216" s="18" t="str">
        <f t="shared" si="48"/>
        <v/>
      </c>
      <c r="AG216" s="18" t="str">
        <f t="shared" si="49"/>
        <v/>
      </c>
    </row>
    <row r="217" spans="1:33" ht="22.5" customHeight="1" x14ac:dyDescent="0.2">
      <c r="A217" s="98">
        <v>208</v>
      </c>
      <c r="B217" s="66"/>
      <c r="C217" s="67"/>
      <c r="D217" s="22"/>
      <c r="E217" s="22"/>
      <c r="F217" s="22"/>
      <c r="G217" s="23"/>
      <c r="H217" s="23"/>
      <c r="I217" s="23"/>
      <c r="J217" s="15"/>
      <c r="K217" s="15"/>
      <c r="L217" s="15"/>
      <c r="M217" s="14"/>
      <c r="N217" s="14"/>
      <c r="O217" s="14"/>
      <c r="P217" s="14"/>
      <c r="Q217" s="14"/>
      <c r="R217" s="16"/>
      <c r="S217" s="13"/>
      <c r="T217" s="12"/>
      <c r="U217" s="10" t="str">
        <f t="shared" si="40"/>
        <v/>
      </c>
      <c r="V217" s="10" t="str">
        <f t="shared" si="41"/>
        <v/>
      </c>
      <c r="W217" s="10" t="str">
        <f t="shared" si="51"/>
        <v/>
      </c>
      <c r="X217" s="10" t="str">
        <f t="shared" si="39"/>
        <v/>
      </c>
      <c r="Y217" s="10" t="str">
        <f t="shared" si="42"/>
        <v/>
      </c>
      <c r="Z217" s="10" t="str">
        <f t="shared" si="43"/>
        <v/>
      </c>
      <c r="AA217" s="10" t="str">
        <f t="shared" si="44"/>
        <v/>
      </c>
      <c r="AB217" s="10" t="str">
        <f t="shared" si="45"/>
        <v/>
      </c>
      <c r="AC217" s="18" t="str">
        <f t="shared" si="46"/>
        <v/>
      </c>
      <c r="AD217" s="18" t="str">
        <f t="shared" si="50"/>
        <v/>
      </c>
      <c r="AE217" s="18" t="str">
        <f t="shared" si="47"/>
        <v/>
      </c>
      <c r="AF217" s="18" t="str">
        <f t="shared" si="48"/>
        <v/>
      </c>
      <c r="AG217" s="18" t="str">
        <f t="shared" si="49"/>
        <v/>
      </c>
    </row>
    <row r="218" spans="1:33" ht="22.5" customHeight="1" x14ac:dyDescent="0.2">
      <c r="A218" s="98">
        <v>209</v>
      </c>
      <c r="B218" s="66"/>
      <c r="C218" s="67"/>
      <c r="D218" s="22"/>
      <c r="E218" s="22"/>
      <c r="F218" s="22"/>
      <c r="G218" s="23"/>
      <c r="H218" s="23"/>
      <c r="I218" s="23"/>
      <c r="J218" s="15"/>
      <c r="K218" s="15"/>
      <c r="L218" s="15"/>
      <c r="M218" s="14"/>
      <c r="N218" s="14"/>
      <c r="O218" s="14"/>
      <c r="P218" s="14"/>
      <c r="Q218" s="14"/>
      <c r="R218" s="16"/>
      <c r="S218" s="13"/>
      <c r="T218" s="12"/>
      <c r="U218" s="10" t="str">
        <f t="shared" si="40"/>
        <v/>
      </c>
      <c r="V218" s="10" t="str">
        <f t="shared" si="41"/>
        <v/>
      </c>
      <c r="W218" s="10" t="str">
        <f t="shared" si="51"/>
        <v/>
      </c>
      <c r="X218" s="10" t="str">
        <f t="shared" si="39"/>
        <v/>
      </c>
      <c r="Y218" s="10" t="str">
        <f t="shared" si="42"/>
        <v/>
      </c>
      <c r="Z218" s="10" t="str">
        <f t="shared" si="43"/>
        <v/>
      </c>
      <c r="AA218" s="10" t="str">
        <f t="shared" si="44"/>
        <v/>
      </c>
      <c r="AB218" s="10" t="str">
        <f t="shared" si="45"/>
        <v/>
      </c>
      <c r="AC218" s="18" t="str">
        <f t="shared" si="46"/>
        <v/>
      </c>
      <c r="AD218" s="18" t="str">
        <f t="shared" si="50"/>
        <v/>
      </c>
      <c r="AE218" s="18" t="str">
        <f t="shared" si="47"/>
        <v/>
      </c>
      <c r="AF218" s="18" t="str">
        <f t="shared" si="48"/>
        <v/>
      </c>
      <c r="AG218" s="18" t="str">
        <f t="shared" si="49"/>
        <v/>
      </c>
    </row>
    <row r="219" spans="1:33" ht="22.5" customHeight="1" x14ac:dyDescent="0.2">
      <c r="A219" s="98">
        <v>210</v>
      </c>
      <c r="B219" s="66"/>
      <c r="C219" s="67"/>
      <c r="D219" s="22"/>
      <c r="E219" s="22"/>
      <c r="F219" s="22"/>
      <c r="G219" s="23"/>
      <c r="H219" s="23"/>
      <c r="I219" s="23"/>
      <c r="J219" s="15"/>
      <c r="K219" s="15"/>
      <c r="L219" s="15"/>
      <c r="M219" s="14"/>
      <c r="N219" s="14"/>
      <c r="O219" s="14"/>
      <c r="P219" s="14"/>
      <c r="Q219" s="14"/>
      <c r="R219" s="16"/>
      <c r="S219" s="13"/>
      <c r="T219" s="12"/>
      <c r="U219" s="10" t="str">
        <f t="shared" si="40"/>
        <v/>
      </c>
      <c r="V219" s="10" t="str">
        <f t="shared" si="41"/>
        <v/>
      </c>
      <c r="W219" s="10" t="str">
        <f t="shared" si="51"/>
        <v/>
      </c>
      <c r="X219" s="10" t="str">
        <f t="shared" si="39"/>
        <v/>
      </c>
      <c r="Y219" s="10" t="str">
        <f t="shared" si="42"/>
        <v/>
      </c>
      <c r="Z219" s="10" t="str">
        <f t="shared" si="43"/>
        <v/>
      </c>
      <c r="AA219" s="10" t="str">
        <f t="shared" si="44"/>
        <v/>
      </c>
      <c r="AB219" s="10" t="str">
        <f t="shared" si="45"/>
        <v/>
      </c>
      <c r="AC219" s="18" t="str">
        <f t="shared" si="46"/>
        <v/>
      </c>
      <c r="AD219" s="18" t="str">
        <f t="shared" si="50"/>
        <v/>
      </c>
      <c r="AE219" s="18" t="str">
        <f t="shared" si="47"/>
        <v/>
      </c>
      <c r="AF219" s="18" t="str">
        <f t="shared" si="48"/>
        <v/>
      </c>
      <c r="AG219" s="18" t="str">
        <f t="shared" si="49"/>
        <v/>
      </c>
    </row>
    <row r="220" spans="1:33" ht="22.5" customHeight="1" x14ac:dyDescent="0.2">
      <c r="A220" s="98">
        <v>211</v>
      </c>
      <c r="B220" s="66"/>
      <c r="C220" s="67"/>
      <c r="D220" s="22"/>
      <c r="E220" s="22"/>
      <c r="F220" s="22"/>
      <c r="G220" s="23"/>
      <c r="H220" s="23"/>
      <c r="I220" s="23"/>
      <c r="J220" s="15"/>
      <c r="K220" s="15"/>
      <c r="L220" s="15"/>
      <c r="M220" s="14"/>
      <c r="N220" s="14"/>
      <c r="O220" s="14"/>
      <c r="P220" s="14"/>
      <c r="Q220" s="14"/>
      <c r="R220" s="16"/>
      <c r="S220" s="13"/>
      <c r="T220" s="12"/>
      <c r="U220" s="10" t="str">
        <f t="shared" si="40"/>
        <v/>
      </c>
      <c r="V220" s="10" t="str">
        <f t="shared" si="41"/>
        <v/>
      </c>
      <c r="W220" s="10" t="str">
        <f t="shared" si="51"/>
        <v/>
      </c>
      <c r="X220" s="10" t="str">
        <f t="shared" si="39"/>
        <v/>
      </c>
      <c r="Y220" s="10" t="str">
        <f t="shared" si="42"/>
        <v/>
      </c>
      <c r="Z220" s="10" t="str">
        <f t="shared" si="43"/>
        <v/>
      </c>
      <c r="AA220" s="10" t="str">
        <f t="shared" si="44"/>
        <v/>
      </c>
      <c r="AB220" s="10" t="str">
        <f t="shared" si="45"/>
        <v/>
      </c>
      <c r="AC220" s="18" t="str">
        <f t="shared" si="46"/>
        <v/>
      </c>
      <c r="AD220" s="18" t="str">
        <f t="shared" si="50"/>
        <v/>
      </c>
      <c r="AE220" s="18" t="str">
        <f t="shared" si="47"/>
        <v/>
      </c>
      <c r="AF220" s="18" t="str">
        <f t="shared" si="48"/>
        <v/>
      </c>
      <c r="AG220" s="18" t="str">
        <f t="shared" si="49"/>
        <v/>
      </c>
    </row>
    <row r="221" spans="1:33" ht="22.5" customHeight="1" x14ac:dyDescent="0.2">
      <c r="A221" s="98">
        <v>212</v>
      </c>
      <c r="B221" s="66"/>
      <c r="C221" s="67"/>
      <c r="D221" s="22"/>
      <c r="E221" s="22"/>
      <c r="F221" s="22"/>
      <c r="G221" s="23"/>
      <c r="H221" s="23"/>
      <c r="I221" s="23"/>
      <c r="J221" s="15"/>
      <c r="K221" s="15"/>
      <c r="L221" s="15"/>
      <c r="M221" s="14"/>
      <c r="N221" s="14"/>
      <c r="O221" s="14"/>
      <c r="P221" s="14"/>
      <c r="Q221" s="14"/>
      <c r="R221" s="16"/>
      <c r="S221" s="13"/>
      <c r="T221" s="12"/>
      <c r="U221" s="10" t="str">
        <f t="shared" si="40"/>
        <v/>
      </c>
      <c r="V221" s="10" t="str">
        <f t="shared" si="41"/>
        <v/>
      </c>
      <c r="W221" s="10" t="str">
        <f t="shared" si="51"/>
        <v/>
      </c>
      <c r="X221" s="10" t="str">
        <f t="shared" si="39"/>
        <v/>
      </c>
      <c r="Y221" s="10" t="str">
        <f t="shared" si="42"/>
        <v/>
      </c>
      <c r="Z221" s="10" t="str">
        <f t="shared" si="43"/>
        <v/>
      </c>
      <c r="AA221" s="10" t="str">
        <f t="shared" si="44"/>
        <v/>
      </c>
      <c r="AB221" s="10" t="str">
        <f t="shared" si="45"/>
        <v/>
      </c>
      <c r="AC221" s="18" t="str">
        <f t="shared" si="46"/>
        <v/>
      </c>
      <c r="AD221" s="18" t="str">
        <f t="shared" si="50"/>
        <v/>
      </c>
      <c r="AE221" s="18" t="str">
        <f t="shared" si="47"/>
        <v/>
      </c>
      <c r="AF221" s="18" t="str">
        <f t="shared" si="48"/>
        <v/>
      </c>
      <c r="AG221" s="18" t="str">
        <f t="shared" si="49"/>
        <v/>
      </c>
    </row>
    <row r="222" spans="1:33" ht="22.5" customHeight="1" x14ac:dyDescent="0.2">
      <c r="A222" s="98">
        <v>213</v>
      </c>
      <c r="B222" s="66"/>
      <c r="C222" s="67"/>
      <c r="D222" s="22"/>
      <c r="E222" s="22"/>
      <c r="F222" s="22"/>
      <c r="G222" s="23"/>
      <c r="H222" s="23"/>
      <c r="I222" s="23"/>
      <c r="J222" s="15"/>
      <c r="K222" s="15"/>
      <c r="L222" s="15"/>
      <c r="M222" s="14"/>
      <c r="N222" s="14"/>
      <c r="O222" s="14"/>
      <c r="P222" s="14"/>
      <c r="Q222" s="14"/>
      <c r="R222" s="16"/>
      <c r="S222" s="13"/>
      <c r="T222" s="12"/>
      <c r="U222" s="10" t="str">
        <f t="shared" si="40"/>
        <v/>
      </c>
      <c r="V222" s="10" t="str">
        <f t="shared" si="41"/>
        <v/>
      </c>
      <c r="W222" s="10" t="str">
        <f t="shared" si="51"/>
        <v/>
      </c>
      <c r="X222" s="10" t="str">
        <f t="shared" si="39"/>
        <v/>
      </c>
      <c r="Y222" s="10" t="str">
        <f t="shared" si="42"/>
        <v/>
      </c>
      <c r="Z222" s="10" t="str">
        <f t="shared" si="43"/>
        <v/>
      </c>
      <c r="AA222" s="10" t="str">
        <f t="shared" si="44"/>
        <v/>
      </c>
      <c r="AB222" s="10" t="str">
        <f t="shared" si="45"/>
        <v/>
      </c>
      <c r="AC222" s="18" t="str">
        <f t="shared" si="46"/>
        <v/>
      </c>
      <c r="AD222" s="18" t="str">
        <f t="shared" si="50"/>
        <v/>
      </c>
      <c r="AE222" s="18" t="str">
        <f t="shared" si="47"/>
        <v/>
      </c>
      <c r="AF222" s="18" t="str">
        <f t="shared" si="48"/>
        <v/>
      </c>
      <c r="AG222" s="18" t="str">
        <f t="shared" si="49"/>
        <v/>
      </c>
    </row>
    <row r="223" spans="1:33" ht="22.5" customHeight="1" x14ac:dyDescent="0.2">
      <c r="A223" s="98">
        <v>214</v>
      </c>
      <c r="B223" s="66"/>
      <c r="C223" s="67"/>
      <c r="D223" s="22"/>
      <c r="E223" s="22"/>
      <c r="F223" s="22"/>
      <c r="G223" s="23"/>
      <c r="H223" s="23"/>
      <c r="I223" s="23"/>
      <c r="J223" s="15"/>
      <c r="K223" s="15"/>
      <c r="L223" s="15"/>
      <c r="M223" s="14"/>
      <c r="N223" s="14"/>
      <c r="O223" s="14"/>
      <c r="P223" s="14"/>
      <c r="Q223" s="14"/>
      <c r="R223" s="16"/>
      <c r="S223" s="13"/>
      <c r="T223" s="12"/>
      <c r="U223" s="10" t="str">
        <f t="shared" si="40"/>
        <v/>
      </c>
      <c r="V223" s="10" t="str">
        <f t="shared" si="41"/>
        <v/>
      </c>
      <c r="W223" s="10" t="str">
        <f t="shared" si="51"/>
        <v/>
      </c>
      <c r="X223" s="10" t="str">
        <f t="shared" si="39"/>
        <v/>
      </c>
      <c r="Y223" s="10" t="str">
        <f t="shared" si="42"/>
        <v/>
      </c>
      <c r="Z223" s="10" t="str">
        <f t="shared" si="43"/>
        <v/>
      </c>
      <c r="AA223" s="10" t="str">
        <f t="shared" si="44"/>
        <v/>
      </c>
      <c r="AB223" s="10" t="str">
        <f t="shared" si="45"/>
        <v/>
      </c>
      <c r="AC223" s="18" t="str">
        <f t="shared" si="46"/>
        <v/>
      </c>
      <c r="AD223" s="18" t="str">
        <f t="shared" si="50"/>
        <v/>
      </c>
      <c r="AE223" s="18" t="str">
        <f t="shared" si="47"/>
        <v/>
      </c>
      <c r="AF223" s="18" t="str">
        <f t="shared" si="48"/>
        <v/>
      </c>
      <c r="AG223" s="18" t="str">
        <f t="shared" si="49"/>
        <v/>
      </c>
    </row>
    <row r="224" spans="1:33" ht="22.5" customHeight="1" x14ac:dyDescent="0.2">
      <c r="A224" s="98">
        <v>215</v>
      </c>
      <c r="B224" s="66"/>
      <c r="C224" s="67"/>
      <c r="D224" s="22"/>
      <c r="E224" s="22"/>
      <c r="F224" s="22"/>
      <c r="G224" s="23"/>
      <c r="H224" s="23"/>
      <c r="I224" s="23"/>
      <c r="J224" s="15"/>
      <c r="K224" s="15"/>
      <c r="L224" s="15"/>
      <c r="M224" s="14"/>
      <c r="N224" s="14"/>
      <c r="O224" s="14"/>
      <c r="P224" s="14"/>
      <c r="Q224" s="14"/>
      <c r="R224" s="16"/>
      <c r="S224" s="13"/>
      <c r="T224" s="12"/>
      <c r="U224" s="10" t="str">
        <f t="shared" si="40"/>
        <v/>
      </c>
      <c r="V224" s="10" t="str">
        <f t="shared" si="41"/>
        <v/>
      </c>
      <c r="W224" s="10" t="str">
        <f t="shared" si="51"/>
        <v/>
      </c>
      <c r="X224" s="10" t="str">
        <f t="shared" si="39"/>
        <v/>
      </c>
      <c r="Y224" s="10" t="str">
        <f t="shared" si="42"/>
        <v/>
      </c>
      <c r="Z224" s="10" t="str">
        <f t="shared" si="43"/>
        <v/>
      </c>
      <c r="AA224" s="10" t="str">
        <f t="shared" si="44"/>
        <v/>
      </c>
      <c r="AB224" s="10" t="str">
        <f t="shared" si="45"/>
        <v/>
      </c>
      <c r="AC224" s="18" t="str">
        <f t="shared" si="46"/>
        <v/>
      </c>
      <c r="AD224" s="18" t="str">
        <f t="shared" si="50"/>
        <v/>
      </c>
      <c r="AE224" s="18" t="str">
        <f t="shared" si="47"/>
        <v/>
      </c>
      <c r="AF224" s="18" t="str">
        <f t="shared" si="48"/>
        <v/>
      </c>
      <c r="AG224" s="18" t="str">
        <f t="shared" si="49"/>
        <v/>
      </c>
    </row>
    <row r="225" spans="1:33" ht="22.5" customHeight="1" x14ac:dyDescent="0.2">
      <c r="A225" s="98">
        <v>216</v>
      </c>
      <c r="B225" s="66"/>
      <c r="C225" s="67"/>
      <c r="D225" s="22"/>
      <c r="E225" s="22"/>
      <c r="F225" s="22"/>
      <c r="G225" s="23"/>
      <c r="H225" s="23"/>
      <c r="I225" s="23"/>
      <c r="J225" s="15"/>
      <c r="K225" s="15"/>
      <c r="L225" s="15"/>
      <c r="M225" s="14"/>
      <c r="N225" s="14"/>
      <c r="O225" s="14"/>
      <c r="P225" s="14"/>
      <c r="Q225" s="14"/>
      <c r="R225" s="16"/>
      <c r="S225" s="13"/>
      <c r="T225" s="12"/>
      <c r="U225" s="10" t="str">
        <f t="shared" si="40"/>
        <v/>
      </c>
      <c r="V225" s="10" t="str">
        <f t="shared" si="41"/>
        <v/>
      </c>
      <c r="W225" s="10" t="str">
        <f t="shared" si="51"/>
        <v/>
      </c>
      <c r="X225" s="10" t="str">
        <f t="shared" si="39"/>
        <v/>
      </c>
      <c r="Y225" s="10" t="str">
        <f t="shared" si="42"/>
        <v/>
      </c>
      <c r="Z225" s="10" t="str">
        <f t="shared" si="43"/>
        <v/>
      </c>
      <c r="AA225" s="10" t="str">
        <f t="shared" si="44"/>
        <v/>
      </c>
      <c r="AB225" s="10" t="str">
        <f t="shared" si="45"/>
        <v/>
      </c>
      <c r="AC225" s="18" t="str">
        <f t="shared" si="46"/>
        <v/>
      </c>
      <c r="AD225" s="18" t="str">
        <f t="shared" si="50"/>
        <v/>
      </c>
      <c r="AE225" s="18" t="str">
        <f t="shared" si="47"/>
        <v/>
      </c>
      <c r="AF225" s="18" t="str">
        <f t="shared" si="48"/>
        <v/>
      </c>
      <c r="AG225" s="18" t="str">
        <f t="shared" si="49"/>
        <v/>
      </c>
    </row>
    <row r="226" spans="1:33" ht="22.5" customHeight="1" x14ac:dyDescent="0.2">
      <c r="A226" s="98">
        <v>217</v>
      </c>
      <c r="B226" s="66"/>
      <c r="C226" s="67"/>
      <c r="D226" s="22"/>
      <c r="E226" s="22"/>
      <c r="F226" s="22"/>
      <c r="G226" s="23"/>
      <c r="H226" s="23"/>
      <c r="I226" s="23"/>
      <c r="J226" s="15"/>
      <c r="K226" s="15"/>
      <c r="L226" s="15"/>
      <c r="M226" s="14"/>
      <c r="N226" s="14"/>
      <c r="O226" s="14"/>
      <c r="P226" s="14"/>
      <c r="Q226" s="14"/>
      <c r="R226" s="16"/>
      <c r="S226" s="13"/>
      <c r="T226" s="12"/>
      <c r="U226" s="10" t="str">
        <f t="shared" si="40"/>
        <v/>
      </c>
      <c r="V226" s="10" t="str">
        <f t="shared" si="41"/>
        <v/>
      </c>
      <c r="W226" s="10" t="str">
        <f t="shared" si="51"/>
        <v/>
      </c>
      <c r="X226" s="10" t="str">
        <f t="shared" si="39"/>
        <v/>
      </c>
      <c r="Y226" s="10" t="str">
        <f t="shared" si="42"/>
        <v/>
      </c>
      <c r="Z226" s="10" t="str">
        <f t="shared" si="43"/>
        <v/>
      </c>
      <c r="AA226" s="10" t="str">
        <f t="shared" si="44"/>
        <v/>
      </c>
      <c r="AB226" s="10" t="str">
        <f t="shared" si="45"/>
        <v/>
      </c>
      <c r="AC226" s="18" t="str">
        <f t="shared" si="46"/>
        <v/>
      </c>
      <c r="AD226" s="18" t="str">
        <f t="shared" si="50"/>
        <v/>
      </c>
      <c r="AE226" s="18" t="str">
        <f t="shared" si="47"/>
        <v/>
      </c>
      <c r="AF226" s="18" t="str">
        <f t="shared" si="48"/>
        <v/>
      </c>
      <c r="AG226" s="18" t="str">
        <f t="shared" si="49"/>
        <v/>
      </c>
    </row>
    <row r="227" spans="1:33" ht="22.5" customHeight="1" x14ac:dyDescent="0.2">
      <c r="A227" s="98">
        <v>218</v>
      </c>
      <c r="B227" s="66"/>
      <c r="C227" s="67"/>
      <c r="D227" s="22"/>
      <c r="E227" s="22"/>
      <c r="F227" s="22"/>
      <c r="G227" s="23"/>
      <c r="H227" s="23"/>
      <c r="I227" s="23"/>
      <c r="J227" s="15"/>
      <c r="K227" s="15"/>
      <c r="L227" s="15"/>
      <c r="M227" s="14"/>
      <c r="N227" s="14"/>
      <c r="O227" s="14"/>
      <c r="P227" s="14"/>
      <c r="Q227" s="14"/>
      <c r="R227" s="16"/>
      <c r="S227" s="13"/>
      <c r="T227" s="12"/>
      <c r="U227" s="10" t="str">
        <f t="shared" si="40"/>
        <v/>
      </c>
      <c r="V227" s="10" t="str">
        <f t="shared" si="41"/>
        <v/>
      </c>
      <c r="W227" s="10" t="str">
        <f t="shared" si="51"/>
        <v/>
      </c>
      <c r="X227" s="10" t="str">
        <f t="shared" si="39"/>
        <v/>
      </c>
      <c r="Y227" s="10" t="str">
        <f t="shared" si="42"/>
        <v/>
      </c>
      <c r="Z227" s="10" t="str">
        <f t="shared" si="43"/>
        <v/>
      </c>
      <c r="AA227" s="10" t="str">
        <f t="shared" si="44"/>
        <v/>
      </c>
      <c r="AB227" s="10" t="str">
        <f t="shared" si="45"/>
        <v/>
      </c>
      <c r="AC227" s="18" t="str">
        <f t="shared" si="46"/>
        <v/>
      </c>
      <c r="AD227" s="18" t="str">
        <f t="shared" si="50"/>
        <v/>
      </c>
      <c r="AE227" s="18" t="str">
        <f t="shared" si="47"/>
        <v/>
      </c>
      <c r="AF227" s="18" t="str">
        <f t="shared" si="48"/>
        <v/>
      </c>
      <c r="AG227" s="18" t="str">
        <f t="shared" si="49"/>
        <v/>
      </c>
    </row>
    <row r="228" spans="1:33" ht="22.5" customHeight="1" x14ac:dyDescent="0.2">
      <c r="A228" s="98">
        <v>219</v>
      </c>
      <c r="B228" s="66"/>
      <c r="C228" s="67"/>
      <c r="D228" s="22"/>
      <c r="E228" s="22"/>
      <c r="F228" s="22"/>
      <c r="G228" s="23"/>
      <c r="H228" s="23"/>
      <c r="I228" s="23"/>
      <c r="J228" s="15"/>
      <c r="K228" s="15"/>
      <c r="L228" s="15"/>
      <c r="M228" s="14"/>
      <c r="N228" s="14"/>
      <c r="O228" s="14"/>
      <c r="P228" s="14"/>
      <c r="Q228" s="14"/>
      <c r="R228" s="16"/>
      <c r="S228" s="13"/>
      <c r="T228" s="12"/>
      <c r="U228" s="10" t="str">
        <f t="shared" si="40"/>
        <v/>
      </c>
      <c r="V228" s="10" t="str">
        <f t="shared" si="41"/>
        <v/>
      </c>
      <c r="W228" s="10" t="str">
        <f t="shared" si="51"/>
        <v/>
      </c>
      <c r="X228" s="10" t="str">
        <f t="shared" si="39"/>
        <v/>
      </c>
      <c r="Y228" s="10" t="str">
        <f t="shared" si="42"/>
        <v/>
      </c>
      <c r="Z228" s="10" t="str">
        <f t="shared" si="43"/>
        <v/>
      </c>
      <c r="AA228" s="10" t="str">
        <f t="shared" si="44"/>
        <v/>
      </c>
      <c r="AB228" s="10" t="str">
        <f t="shared" si="45"/>
        <v/>
      </c>
      <c r="AC228" s="18" t="str">
        <f t="shared" si="46"/>
        <v/>
      </c>
      <c r="AD228" s="18" t="str">
        <f t="shared" si="50"/>
        <v/>
      </c>
      <c r="AE228" s="18" t="str">
        <f t="shared" si="47"/>
        <v/>
      </c>
      <c r="AF228" s="18" t="str">
        <f t="shared" si="48"/>
        <v/>
      </c>
      <c r="AG228" s="18" t="str">
        <f t="shared" si="49"/>
        <v/>
      </c>
    </row>
    <row r="229" spans="1:33" ht="22.5" customHeight="1" x14ac:dyDescent="0.2">
      <c r="A229" s="98">
        <v>220</v>
      </c>
      <c r="B229" s="66"/>
      <c r="C229" s="67"/>
      <c r="D229" s="22"/>
      <c r="E229" s="22"/>
      <c r="F229" s="22"/>
      <c r="G229" s="23"/>
      <c r="H229" s="23"/>
      <c r="I229" s="23"/>
      <c r="J229" s="15"/>
      <c r="K229" s="15"/>
      <c r="L229" s="15"/>
      <c r="M229" s="14"/>
      <c r="N229" s="14"/>
      <c r="O229" s="14"/>
      <c r="P229" s="14"/>
      <c r="Q229" s="14"/>
      <c r="R229" s="16"/>
      <c r="S229" s="13"/>
      <c r="T229" s="12"/>
      <c r="U229" s="10" t="str">
        <f t="shared" si="40"/>
        <v/>
      </c>
      <c r="V229" s="10" t="str">
        <f t="shared" si="41"/>
        <v/>
      </c>
      <c r="W229" s="10" t="str">
        <f t="shared" si="51"/>
        <v/>
      </c>
      <c r="X229" s="10" t="str">
        <f t="shared" si="39"/>
        <v/>
      </c>
      <c r="Y229" s="10" t="str">
        <f t="shared" si="42"/>
        <v/>
      </c>
      <c r="Z229" s="10" t="str">
        <f t="shared" si="43"/>
        <v/>
      </c>
      <c r="AA229" s="10" t="str">
        <f t="shared" si="44"/>
        <v/>
      </c>
      <c r="AB229" s="10" t="str">
        <f t="shared" si="45"/>
        <v/>
      </c>
      <c r="AC229" s="18" t="str">
        <f t="shared" si="46"/>
        <v/>
      </c>
      <c r="AD229" s="18" t="str">
        <f t="shared" si="50"/>
        <v/>
      </c>
      <c r="AE229" s="18" t="str">
        <f t="shared" si="47"/>
        <v/>
      </c>
      <c r="AF229" s="18" t="str">
        <f t="shared" si="48"/>
        <v/>
      </c>
      <c r="AG229" s="18" t="str">
        <f t="shared" si="49"/>
        <v/>
      </c>
    </row>
    <row r="230" spans="1:33" ht="22.5" customHeight="1" x14ac:dyDescent="0.2">
      <c r="A230" s="98">
        <v>221</v>
      </c>
      <c r="B230" s="66"/>
      <c r="C230" s="67"/>
      <c r="D230" s="22"/>
      <c r="E230" s="22"/>
      <c r="F230" s="22"/>
      <c r="G230" s="23"/>
      <c r="H230" s="23"/>
      <c r="I230" s="23"/>
      <c r="J230" s="15"/>
      <c r="K230" s="15"/>
      <c r="L230" s="15"/>
      <c r="M230" s="14"/>
      <c r="N230" s="14"/>
      <c r="O230" s="14"/>
      <c r="P230" s="14"/>
      <c r="Q230" s="14"/>
      <c r="R230" s="16"/>
      <c r="S230" s="13"/>
      <c r="T230" s="12"/>
      <c r="U230" s="10" t="str">
        <f t="shared" si="40"/>
        <v/>
      </c>
      <c r="V230" s="10" t="str">
        <f t="shared" si="41"/>
        <v/>
      </c>
      <c r="W230" s="10" t="str">
        <f t="shared" si="51"/>
        <v/>
      </c>
      <c r="X230" s="10" t="str">
        <f t="shared" si="39"/>
        <v/>
      </c>
      <c r="Y230" s="10" t="str">
        <f t="shared" si="42"/>
        <v/>
      </c>
      <c r="Z230" s="10" t="str">
        <f t="shared" si="43"/>
        <v/>
      </c>
      <c r="AA230" s="10" t="str">
        <f t="shared" si="44"/>
        <v/>
      </c>
      <c r="AB230" s="10" t="str">
        <f t="shared" si="45"/>
        <v/>
      </c>
      <c r="AC230" s="18" t="str">
        <f t="shared" si="46"/>
        <v/>
      </c>
      <c r="AD230" s="18" t="str">
        <f t="shared" si="50"/>
        <v/>
      </c>
      <c r="AE230" s="18" t="str">
        <f t="shared" si="47"/>
        <v/>
      </c>
      <c r="AF230" s="18" t="str">
        <f t="shared" si="48"/>
        <v/>
      </c>
      <c r="AG230" s="18" t="str">
        <f t="shared" si="49"/>
        <v/>
      </c>
    </row>
    <row r="231" spans="1:33" ht="22.5" customHeight="1" x14ac:dyDescent="0.2">
      <c r="A231" s="98">
        <v>222</v>
      </c>
      <c r="B231" s="66"/>
      <c r="C231" s="67"/>
      <c r="D231" s="22"/>
      <c r="E231" s="22"/>
      <c r="F231" s="22"/>
      <c r="G231" s="23"/>
      <c r="H231" s="23"/>
      <c r="I231" s="23"/>
      <c r="J231" s="15"/>
      <c r="K231" s="15"/>
      <c r="L231" s="15"/>
      <c r="M231" s="14"/>
      <c r="N231" s="14"/>
      <c r="O231" s="14"/>
      <c r="P231" s="14"/>
      <c r="Q231" s="14"/>
      <c r="R231" s="16"/>
      <c r="S231" s="13"/>
      <c r="T231" s="12"/>
      <c r="U231" s="10" t="str">
        <f t="shared" si="40"/>
        <v/>
      </c>
      <c r="V231" s="10" t="str">
        <f t="shared" si="41"/>
        <v/>
      </c>
      <c r="W231" s="10" t="str">
        <f t="shared" si="51"/>
        <v/>
      </c>
      <c r="X231" s="10" t="str">
        <f t="shared" si="39"/>
        <v/>
      </c>
      <c r="Y231" s="10" t="str">
        <f t="shared" si="42"/>
        <v/>
      </c>
      <c r="Z231" s="10" t="str">
        <f t="shared" si="43"/>
        <v/>
      </c>
      <c r="AA231" s="10" t="str">
        <f t="shared" si="44"/>
        <v/>
      </c>
      <c r="AB231" s="10" t="str">
        <f t="shared" si="45"/>
        <v/>
      </c>
      <c r="AC231" s="18" t="str">
        <f t="shared" si="46"/>
        <v/>
      </c>
      <c r="AD231" s="18" t="str">
        <f t="shared" si="50"/>
        <v/>
      </c>
      <c r="AE231" s="18" t="str">
        <f t="shared" si="47"/>
        <v/>
      </c>
      <c r="AF231" s="18" t="str">
        <f t="shared" si="48"/>
        <v/>
      </c>
      <c r="AG231" s="18" t="str">
        <f t="shared" si="49"/>
        <v/>
      </c>
    </row>
    <row r="232" spans="1:33" ht="22.5" customHeight="1" x14ac:dyDescent="0.2">
      <c r="A232" s="98">
        <v>223</v>
      </c>
      <c r="B232" s="66"/>
      <c r="C232" s="67"/>
      <c r="D232" s="22"/>
      <c r="E232" s="22"/>
      <c r="F232" s="22"/>
      <c r="G232" s="23"/>
      <c r="H232" s="23"/>
      <c r="I232" s="23"/>
      <c r="J232" s="15"/>
      <c r="K232" s="15"/>
      <c r="L232" s="15"/>
      <c r="M232" s="14"/>
      <c r="N232" s="14"/>
      <c r="O232" s="14"/>
      <c r="P232" s="14"/>
      <c r="Q232" s="14"/>
      <c r="R232" s="16"/>
      <c r="S232" s="13"/>
      <c r="T232" s="12"/>
      <c r="U232" s="10" t="str">
        <f t="shared" si="40"/>
        <v/>
      </c>
      <c r="V232" s="10" t="str">
        <f t="shared" si="41"/>
        <v/>
      </c>
      <c r="W232" s="10" t="str">
        <f t="shared" si="51"/>
        <v/>
      </c>
      <c r="X232" s="10" t="str">
        <f t="shared" si="39"/>
        <v/>
      </c>
      <c r="Y232" s="10" t="str">
        <f t="shared" si="42"/>
        <v/>
      </c>
      <c r="Z232" s="10" t="str">
        <f t="shared" si="43"/>
        <v/>
      </c>
      <c r="AA232" s="10" t="str">
        <f t="shared" si="44"/>
        <v/>
      </c>
      <c r="AB232" s="10" t="str">
        <f t="shared" si="45"/>
        <v/>
      </c>
      <c r="AC232" s="18" t="str">
        <f t="shared" si="46"/>
        <v/>
      </c>
      <c r="AD232" s="18" t="str">
        <f t="shared" si="50"/>
        <v/>
      </c>
      <c r="AE232" s="18" t="str">
        <f t="shared" si="47"/>
        <v/>
      </c>
      <c r="AF232" s="18" t="str">
        <f t="shared" si="48"/>
        <v/>
      </c>
      <c r="AG232" s="18" t="str">
        <f t="shared" si="49"/>
        <v/>
      </c>
    </row>
    <row r="233" spans="1:33" ht="22.5" customHeight="1" x14ac:dyDescent="0.2">
      <c r="A233" s="98">
        <v>224</v>
      </c>
      <c r="B233" s="66"/>
      <c r="C233" s="67"/>
      <c r="D233" s="22"/>
      <c r="E233" s="22"/>
      <c r="F233" s="22"/>
      <c r="G233" s="23"/>
      <c r="H233" s="23"/>
      <c r="I233" s="23"/>
      <c r="J233" s="15"/>
      <c r="K233" s="15"/>
      <c r="L233" s="15"/>
      <c r="M233" s="14"/>
      <c r="N233" s="14"/>
      <c r="O233" s="14"/>
      <c r="P233" s="14"/>
      <c r="Q233" s="14"/>
      <c r="R233" s="16"/>
      <c r="S233" s="13"/>
      <c r="T233" s="12"/>
      <c r="U233" s="10" t="str">
        <f t="shared" si="40"/>
        <v/>
      </c>
      <c r="V233" s="10" t="str">
        <f t="shared" si="41"/>
        <v/>
      </c>
      <c r="W233" s="10" t="str">
        <f t="shared" si="51"/>
        <v/>
      </c>
      <c r="X233" s="10" t="str">
        <f t="shared" si="39"/>
        <v/>
      </c>
      <c r="Y233" s="10" t="str">
        <f t="shared" si="42"/>
        <v/>
      </c>
      <c r="Z233" s="10" t="str">
        <f t="shared" si="43"/>
        <v/>
      </c>
      <c r="AA233" s="10" t="str">
        <f t="shared" si="44"/>
        <v/>
      </c>
      <c r="AB233" s="10" t="str">
        <f t="shared" si="45"/>
        <v/>
      </c>
      <c r="AC233" s="18" t="str">
        <f t="shared" si="46"/>
        <v/>
      </c>
      <c r="AD233" s="18" t="str">
        <f t="shared" si="50"/>
        <v/>
      </c>
      <c r="AE233" s="18" t="str">
        <f t="shared" si="47"/>
        <v/>
      </c>
      <c r="AF233" s="18" t="str">
        <f t="shared" si="48"/>
        <v/>
      </c>
      <c r="AG233" s="18" t="str">
        <f t="shared" si="49"/>
        <v/>
      </c>
    </row>
    <row r="234" spans="1:33" ht="22.5" customHeight="1" x14ac:dyDescent="0.2">
      <c r="A234" s="98">
        <v>225</v>
      </c>
      <c r="B234" s="66"/>
      <c r="C234" s="67"/>
      <c r="D234" s="22"/>
      <c r="E234" s="22"/>
      <c r="F234" s="22"/>
      <c r="G234" s="23"/>
      <c r="H234" s="23"/>
      <c r="I234" s="23"/>
      <c r="J234" s="15"/>
      <c r="K234" s="15"/>
      <c r="L234" s="15"/>
      <c r="M234" s="14"/>
      <c r="N234" s="14"/>
      <c r="O234" s="14"/>
      <c r="P234" s="14"/>
      <c r="Q234" s="14"/>
      <c r="R234" s="16"/>
      <c r="S234" s="13"/>
      <c r="T234" s="12"/>
      <c r="U234" s="10" t="str">
        <f t="shared" si="40"/>
        <v/>
      </c>
      <c r="V234" s="10" t="str">
        <f t="shared" si="41"/>
        <v/>
      </c>
      <c r="W234" s="10" t="str">
        <f t="shared" si="51"/>
        <v/>
      </c>
      <c r="X234" s="10" t="str">
        <f t="shared" si="39"/>
        <v/>
      </c>
      <c r="Y234" s="10" t="str">
        <f t="shared" si="42"/>
        <v/>
      </c>
      <c r="Z234" s="10" t="str">
        <f t="shared" si="43"/>
        <v/>
      </c>
      <c r="AA234" s="10" t="str">
        <f t="shared" si="44"/>
        <v/>
      </c>
      <c r="AB234" s="10" t="str">
        <f t="shared" si="45"/>
        <v/>
      </c>
      <c r="AC234" s="18" t="str">
        <f t="shared" si="46"/>
        <v/>
      </c>
      <c r="AD234" s="18" t="str">
        <f t="shared" si="50"/>
        <v/>
      </c>
      <c r="AE234" s="18" t="str">
        <f t="shared" si="47"/>
        <v/>
      </c>
      <c r="AF234" s="18" t="str">
        <f t="shared" si="48"/>
        <v/>
      </c>
      <c r="AG234" s="18" t="str">
        <f t="shared" si="49"/>
        <v/>
      </c>
    </row>
    <row r="235" spans="1:33" ht="22.5" customHeight="1" x14ac:dyDescent="0.2">
      <c r="A235" s="98">
        <v>226</v>
      </c>
      <c r="B235" s="66"/>
      <c r="C235" s="67"/>
      <c r="D235" s="22"/>
      <c r="E235" s="22"/>
      <c r="F235" s="22"/>
      <c r="G235" s="23"/>
      <c r="H235" s="23"/>
      <c r="I235" s="23"/>
      <c r="J235" s="15"/>
      <c r="K235" s="15"/>
      <c r="L235" s="15"/>
      <c r="M235" s="14"/>
      <c r="N235" s="14"/>
      <c r="O235" s="14"/>
      <c r="P235" s="14"/>
      <c r="Q235" s="14"/>
      <c r="R235" s="16"/>
      <c r="S235" s="13"/>
      <c r="T235" s="12"/>
      <c r="U235" s="10" t="str">
        <f t="shared" si="40"/>
        <v/>
      </c>
      <c r="V235" s="10" t="str">
        <f t="shared" si="41"/>
        <v/>
      </c>
      <c r="W235" s="10" t="str">
        <f t="shared" si="51"/>
        <v/>
      </c>
      <c r="X235" s="10" t="str">
        <f t="shared" si="39"/>
        <v/>
      </c>
      <c r="Y235" s="10" t="str">
        <f t="shared" si="42"/>
        <v/>
      </c>
      <c r="Z235" s="10" t="str">
        <f t="shared" si="43"/>
        <v/>
      </c>
      <c r="AA235" s="10" t="str">
        <f t="shared" si="44"/>
        <v/>
      </c>
      <c r="AB235" s="10" t="str">
        <f t="shared" si="45"/>
        <v/>
      </c>
      <c r="AC235" s="18" t="str">
        <f t="shared" si="46"/>
        <v/>
      </c>
      <c r="AD235" s="18" t="str">
        <f t="shared" si="50"/>
        <v/>
      </c>
      <c r="AE235" s="18" t="str">
        <f t="shared" si="47"/>
        <v/>
      </c>
      <c r="AF235" s="18" t="str">
        <f t="shared" si="48"/>
        <v/>
      </c>
      <c r="AG235" s="18" t="str">
        <f t="shared" si="49"/>
        <v/>
      </c>
    </row>
    <row r="236" spans="1:33" ht="22.5" customHeight="1" x14ac:dyDescent="0.2">
      <c r="A236" s="98">
        <v>227</v>
      </c>
      <c r="B236" s="66"/>
      <c r="C236" s="67"/>
      <c r="D236" s="22"/>
      <c r="E236" s="22"/>
      <c r="F236" s="22"/>
      <c r="G236" s="23"/>
      <c r="H236" s="23"/>
      <c r="I236" s="23"/>
      <c r="J236" s="15"/>
      <c r="K236" s="15"/>
      <c r="L236" s="15"/>
      <c r="M236" s="14"/>
      <c r="N236" s="14"/>
      <c r="O236" s="14"/>
      <c r="P236" s="14"/>
      <c r="Q236" s="14"/>
      <c r="R236" s="16"/>
      <c r="S236" s="13"/>
      <c r="T236" s="12"/>
      <c r="U236" s="10" t="str">
        <f t="shared" si="40"/>
        <v/>
      </c>
      <c r="V236" s="10" t="str">
        <f t="shared" si="41"/>
        <v/>
      </c>
      <c r="W236" s="10" t="str">
        <f t="shared" si="51"/>
        <v/>
      </c>
      <c r="X236" s="10" t="str">
        <f t="shared" si="39"/>
        <v/>
      </c>
      <c r="Y236" s="10" t="str">
        <f t="shared" si="42"/>
        <v/>
      </c>
      <c r="Z236" s="10" t="str">
        <f t="shared" si="43"/>
        <v/>
      </c>
      <c r="AA236" s="10" t="str">
        <f t="shared" si="44"/>
        <v/>
      </c>
      <c r="AB236" s="10" t="str">
        <f t="shared" si="45"/>
        <v/>
      </c>
      <c r="AC236" s="18" t="str">
        <f t="shared" si="46"/>
        <v/>
      </c>
      <c r="AD236" s="18" t="str">
        <f t="shared" si="50"/>
        <v/>
      </c>
      <c r="AE236" s="18" t="str">
        <f t="shared" si="47"/>
        <v/>
      </c>
      <c r="AF236" s="18" t="str">
        <f t="shared" si="48"/>
        <v/>
      </c>
      <c r="AG236" s="18" t="str">
        <f t="shared" si="49"/>
        <v/>
      </c>
    </row>
    <row r="237" spans="1:33" ht="22.5" customHeight="1" x14ac:dyDescent="0.2">
      <c r="A237" s="98">
        <v>228</v>
      </c>
      <c r="B237" s="66"/>
      <c r="C237" s="67"/>
      <c r="D237" s="22"/>
      <c r="E237" s="22"/>
      <c r="F237" s="22"/>
      <c r="G237" s="23"/>
      <c r="H237" s="23"/>
      <c r="I237" s="23"/>
      <c r="J237" s="15"/>
      <c r="K237" s="15"/>
      <c r="L237" s="15"/>
      <c r="M237" s="14"/>
      <c r="N237" s="14"/>
      <c r="O237" s="14"/>
      <c r="P237" s="14"/>
      <c r="Q237" s="14"/>
      <c r="R237" s="16"/>
      <c r="S237" s="13"/>
      <c r="T237" s="12"/>
      <c r="U237" s="10" t="str">
        <f t="shared" si="40"/>
        <v/>
      </c>
      <c r="V237" s="10" t="str">
        <f t="shared" si="41"/>
        <v/>
      </c>
      <c r="W237" s="10" t="str">
        <f t="shared" si="51"/>
        <v/>
      </c>
      <c r="X237" s="10" t="str">
        <f t="shared" si="39"/>
        <v/>
      </c>
      <c r="Y237" s="10" t="str">
        <f t="shared" si="42"/>
        <v/>
      </c>
      <c r="Z237" s="10" t="str">
        <f t="shared" si="43"/>
        <v/>
      </c>
      <c r="AA237" s="10" t="str">
        <f t="shared" si="44"/>
        <v/>
      </c>
      <c r="AB237" s="10" t="str">
        <f t="shared" si="45"/>
        <v/>
      </c>
      <c r="AC237" s="18" t="str">
        <f t="shared" si="46"/>
        <v/>
      </c>
      <c r="AD237" s="18" t="str">
        <f t="shared" si="50"/>
        <v/>
      </c>
      <c r="AE237" s="18" t="str">
        <f t="shared" si="47"/>
        <v/>
      </c>
      <c r="AF237" s="18" t="str">
        <f t="shared" si="48"/>
        <v/>
      </c>
      <c r="AG237" s="18" t="str">
        <f t="shared" si="49"/>
        <v/>
      </c>
    </row>
    <row r="238" spans="1:33" ht="22.5" customHeight="1" x14ac:dyDescent="0.2">
      <c r="A238" s="98">
        <v>229</v>
      </c>
      <c r="B238" s="66"/>
      <c r="C238" s="67"/>
      <c r="D238" s="22"/>
      <c r="E238" s="22"/>
      <c r="F238" s="22"/>
      <c r="G238" s="23"/>
      <c r="H238" s="23"/>
      <c r="I238" s="23"/>
      <c r="J238" s="15"/>
      <c r="K238" s="15"/>
      <c r="L238" s="15"/>
      <c r="M238" s="14"/>
      <c r="N238" s="14"/>
      <c r="O238" s="14"/>
      <c r="P238" s="14"/>
      <c r="Q238" s="14"/>
      <c r="R238" s="16"/>
      <c r="S238" s="13"/>
      <c r="T238" s="12"/>
      <c r="U238" s="10" t="str">
        <f t="shared" si="40"/>
        <v/>
      </c>
      <c r="V238" s="10" t="str">
        <f t="shared" si="41"/>
        <v/>
      </c>
      <c r="W238" s="10" t="str">
        <f t="shared" si="51"/>
        <v/>
      </c>
      <c r="X238" s="10" t="str">
        <f t="shared" si="39"/>
        <v/>
      </c>
      <c r="Y238" s="10" t="str">
        <f t="shared" si="42"/>
        <v/>
      </c>
      <c r="Z238" s="10" t="str">
        <f t="shared" si="43"/>
        <v/>
      </c>
      <c r="AA238" s="10" t="str">
        <f t="shared" si="44"/>
        <v/>
      </c>
      <c r="AB238" s="10" t="str">
        <f t="shared" si="45"/>
        <v/>
      </c>
      <c r="AC238" s="18" t="str">
        <f t="shared" si="46"/>
        <v/>
      </c>
      <c r="AD238" s="18" t="str">
        <f t="shared" si="50"/>
        <v/>
      </c>
      <c r="AE238" s="18" t="str">
        <f t="shared" si="47"/>
        <v/>
      </c>
      <c r="AF238" s="18" t="str">
        <f t="shared" si="48"/>
        <v/>
      </c>
      <c r="AG238" s="18" t="str">
        <f t="shared" si="49"/>
        <v/>
      </c>
    </row>
    <row r="239" spans="1:33" ht="22.5" customHeight="1" x14ac:dyDescent="0.2">
      <c r="A239" s="98">
        <v>230</v>
      </c>
      <c r="B239" s="66"/>
      <c r="C239" s="67"/>
      <c r="D239" s="22"/>
      <c r="E239" s="22"/>
      <c r="F239" s="22"/>
      <c r="G239" s="23"/>
      <c r="H239" s="23"/>
      <c r="I239" s="23"/>
      <c r="J239" s="15"/>
      <c r="K239" s="15"/>
      <c r="L239" s="15"/>
      <c r="M239" s="14"/>
      <c r="N239" s="14"/>
      <c r="O239" s="14"/>
      <c r="P239" s="14"/>
      <c r="Q239" s="14"/>
      <c r="R239" s="16"/>
      <c r="S239" s="13"/>
      <c r="T239" s="12"/>
      <c r="U239" s="10" t="str">
        <f t="shared" si="40"/>
        <v/>
      </c>
      <c r="V239" s="10" t="str">
        <f t="shared" si="41"/>
        <v/>
      </c>
      <c r="W239" s="10" t="str">
        <f t="shared" si="51"/>
        <v/>
      </c>
      <c r="X239" s="10" t="str">
        <f t="shared" si="39"/>
        <v/>
      </c>
      <c r="Y239" s="10" t="str">
        <f t="shared" si="42"/>
        <v/>
      </c>
      <c r="Z239" s="10" t="str">
        <f t="shared" si="43"/>
        <v/>
      </c>
      <c r="AA239" s="10" t="str">
        <f t="shared" si="44"/>
        <v/>
      </c>
      <c r="AB239" s="10" t="str">
        <f t="shared" si="45"/>
        <v/>
      </c>
      <c r="AC239" s="18" t="str">
        <f t="shared" si="46"/>
        <v/>
      </c>
      <c r="AD239" s="18" t="str">
        <f t="shared" si="50"/>
        <v/>
      </c>
      <c r="AE239" s="18" t="str">
        <f t="shared" si="47"/>
        <v/>
      </c>
      <c r="AF239" s="18" t="str">
        <f t="shared" si="48"/>
        <v/>
      </c>
      <c r="AG239" s="18" t="str">
        <f t="shared" si="49"/>
        <v/>
      </c>
    </row>
    <row r="240" spans="1:33" ht="22.5" customHeight="1" x14ac:dyDescent="0.2">
      <c r="A240" s="98">
        <v>231</v>
      </c>
      <c r="B240" s="66"/>
      <c r="C240" s="67"/>
      <c r="D240" s="22"/>
      <c r="E240" s="22"/>
      <c r="F240" s="22"/>
      <c r="G240" s="23"/>
      <c r="H240" s="23"/>
      <c r="I240" s="23"/>
      <c r="J240" s="15"/>
      <c r="K240" s="15"/>
      <c r="L240" s="15"/>
      <c r="M240" s="14"/>
      <c r="N240" s="14"/>
      <c r="O240" s="14"/>
      <c r="P240" s="14"/>
      <c r="Q240" s="14"/>
      <c r="R240" s="16"/>
      <c r="S240" s="13"/>
      <c r="T240" s="12"/>
      <c r="U240" s="10" t="str">
        <f t="shared" si="40"/>
        <v/>
      </c>
      <c r="V240" s="10" t="str">
        <f t="shared" si="41"/>
        <v/>
      </c>
      <c r="W240" s="10" t="str">
        <f t="shared" si="51"/>
        <v/>
      </c>
      <c r="X240" s="10" t="str">
        <f t="shared" si="39"/>
        <v/>
      </c>
      <c r="Y240" s="10" t="str">
        <f t="shared" si="42"/>
        <v/>
      </c>
      <c r="Z240" s="10" t="str">
        <f t="shared" si="43"/>
        <v/>
      </c>
      <c r="AA240" s="10" t="str">
        <f t="shared" si="44"/>
        <v/>
      </c>
      <c r="AB240" s="10" t="str">
        <f t="shared" si="45"/>
        <v/>
      </c>
      <c r="AC240" s="18" t="str">
        <f t="shared" si="46"/>
        <v/>
      </c>
      <c r="AD240" s="18" t="str">
        <f t="shared" si="50"/>
        <v/>
      </c>
      <c r="AE240" s="18" t="str">
        <f t="shared" si="47"/>
        <v/>
      </c>
      <c r="AF240" s="18" t="str">
        <f t="shared" si="48"/>
        <v/>
      </c>
      <c r="AG240" s="18" t="str">
        <f t="shared" si="49"/>
        <v/>
      </c>
    </row>
    <row r="241" spans="1:33" ht="22.5" customHeight="1" x14ac:dyDescent="0.2">
      <c r="A241" s="98">
        <v>232</v>
      </c>
      <c r="B241" s="66"/>
      <c r="C241" s="67"/>
      <c r="D241" s="22"/>
      <c r="E241" s="22"/>
      <c r="F241" s="22"/>
      <c r="G241" s="23"/>
      <c r="H241" s="23"/>
      <c r="I241" s="23"/>
      <c r="J241" s="15"/>
      <c r="K241" s="15"/>
      <c r="L241" s="15"/>
      <c r="M241" s="14"/>
      <c r="N241" s="14"/>
      <c r="O241" s="14"/>
      <c r="P241" s="14"/>
      <c r="Q241" s="14"/>
      <c r="R241" s="16"/>
      <c r="S241" s="13"/>
      <c r="T241" s="12"/>
      <c r="U241" s="10" t="str">
        <f t="shared" si="40"/>
        <v/>
      </c>
      <c r="V241" s="10" t="str">
        <f t="shared" si="41"/>
        <v/>
      </c>
      <c r="W241" s="10" t="str">
        <f t="shared" si="51"/>
        <v/>
      </c>
      <c r="X241" s="10" t="str">
        <f t="shared" si="39"/>
        <v/>
      </c>
      <c r="Y241" s="10" t="str">
        <f t="shared" si="42"/>
        <v/>
      </c>
      <c r="Z241" s="10" t="str">
        <f t="shared" si="43"/>
        <v/>
      </c>
      <c r="AA241" s="10" t="str">
        <f t="shared" si="44"/>
        <v/>
      </c>
      <c r="AB241" s="10" t="str">
        <f t="shared" si="45"/>
        <v/>
      </c>
      <c r="AC241" s="18" t="str">
        <f t="shared" si="46"/>
        <v/>
      </c>
      <c r="AD241" s="18" t="str">
        <f t="shared" si="50"/>
        <v/>
      </c>
      <c r="AE241" s="18" t="str">
        <f t="shared" si="47"/>
        <v/>
      </c>
      <c r="AF241" s="18" t="str">
        <f t="shared" si="48"/>
        <v/>
      </c>
      <c r="AG241" s="18" t="str">
        <f t="shared" si="49"/>
        <v/>
      </c>
    </row>
    <row r="242" spans="1:33" ht="22.5" customHeight="1" x14ac:dyDescent="0.2">
      <c r="A242" s="98">
        <v>233</v>
      </c>
      <c r="B242" s="66"/>
      <c r="C242" s="67"/>
      <c r="D242" s="22"/>
      <c r="E242" s="22"/>
      <c r="F242" s="22"/>
      <c r="G242" s="23"/>
      <c r="H242" s="23"/>
      <c r="I242" s="23"/>
      <c r="J242" s="15"/>
      <c r="K242" s="15"/>
      <c r="L242" s="15"/>
      <c r="M242" s="14"/>
      <c r="N242" s="14"/>
      <c r="O242" s="14"/>
      <c r="P242" s="14"/>
      <c r="Q242" s="14"/>
      <c r="R242" s="16"/>
      <c r="S242" s="13"/>
      <c r="T242" s="12"/>
      <c r="U242" s="10" t="str">
        <f t="shared" si="40"/>
        <v/>
      </c>
      <c r="V242" s="10" t="str">
        <f t="shared" si="41"/>
        <v/>
      </c>
      <c r="W242" s="10" t="str">
        <f t="shared" si="51"/>
        <v/>
      </c>
      <c r="X242" s="10" t="str">
        <f t="shared" si="39"/>
        <v/>
      </c>
      <c r="Y242" s="10" t="str">
        <f t="shared" si="42"/>
        <v/>
      </c>
      <c r="Z242" s="10" t="str">
        <f t="shared" si="43"/>
        <v/>
      </c>
      <c r="AA242" s="10" t="str">
        <f t="shared" si="44"/>
        <v/>
      </c>
      <c r="AB242" s="10" t="str">
        <f t="shared" si="45"/>
        <v/>
      </c>
      <c r="AC242" s="18" t="str">
        <f t="shared" si="46"/>
        <v/>
      </c>
      <c r="AD242" s="18" t="str">
        <f t="shared" si="50"/>
        <v/>
      </c>
      <c r="AE242" s="18" t="str">
        <f t="shared" si="47"/>
        <v/>
      </c>
      <c r="AF242" s="18" t="str">
        <f t="shared" si="48"/>
        <v/>
      </c>
      <c r="AG242" s="18" t="str">
        <f t="shared" si="49"/>
        <v/>
      </c>
    </row>
    <row r="243" spans="1:33" ht="22.5" customHeight="1" x14ac:dyDescent="0.2">
      <c r="A243" s="98">
        <v>234</v>
      </c>
      <c r="B243" s="66"/>
      <c r="C243" s="67"/>
      <c r="D243" s="22"/>
      <c r="E243" s="22"/>
      <c r="F243" s="22"/>
      <c r="G243" s="23"/>
      <c r="H243" s="23"/>
      <c r="I243" s="23"/>
      <c r="J243" s="15"/>
      <c r="K243" s="15"/>
      <c r="L243" s="15"/>
      <c r="M243" s="14"/>
      <c r="N243" s="14"/>
      <c r="O243" s="14"/>
      <c r="P243" s="14"/>
      <c r="Q243" s="14"/>
      <c r="R243" s="16"/>
      <c r="S243" s="13"/>
      <c r="T243" s="12"/>
      <c r="U243" s="10" t="str">
        <f t="shared" si="40"/>
        <v/>
      </c>
      <c r="V243" s="10" t="str">
        <f t="shared" si="41"/>
        <v/>
      </c>
      <c r="W243" s="10" t="str">
        <f t="shared" si="51"/>
        <v/>
      </c>
      <c r="X243" s="10" t="str">
        <f t="shared" si="39"/>
        <v/>
      </c>
      <c r="Y243" s="10" t="str">
        <f t="shared" si="42"/>
        <v/>
      </c>
      <c r="Z243" s="10" t="str">
        <f t="shared" si="43"/>
        <v/>
      </c>
      <c r="AA243" s="10" t="str">
        <f t="shared" si="44"/>
        <v/>
      </c>
      <c r="AB243" s="10" t="str">
        <f t="shared" si="45"/>
        <v/>
      </c>
      <c r="AC243" s="18" t="str">
        <f t="shared" si="46"/>
        <v/>
      </c>
      <c r="AD243" s="18" t="str">
        <f t="shared" si="50"/>
        <v/>
      </c>
      <c r="AE243" s="18" t="str">
        <f t="shared" si="47"/>
        <v/>
      </c>
      <c r="AF243" s="18" t="str">
        <f t="shared" si="48"/>
        <v/>
      </c>
      <c r="AG243" s="18" t="str">
        <f t="shared" si="49"/>
        <v/>
      </c>
    </row>
    <row r="244" spans="1:33" ht="22.5" customHeight="1" x14ac:dyDescent="0.2">
      <c r="A244" s="98">
        <v>235</v>
      </c>
      <c r="B244" s="66"/>
      <c r="C244" s="67"/>
      <c r="D244" s="22"/>
      <c r="E244" s="22"/>
      <c r="F244" s="22"/>
      <c r="G244" s="23"/>
      <c r="H244" s="23"/>
      <c r="I244" s="23"/>
      <c r="J244" s="15"/>
      <c r="K244" s="15"/>
      <c r="L244" s="15"/>
      <c r="M244" s="14"/>
      <c r="N244" s="14"/>
      <c r="O244" s="14"/>
      <c r="P244" s="14"/>
      <c r="Q244" s="14"/>
      <c r="R244" s="16"/>
      <c r="S244" s="13"/>
      <c r="T244" s="12"/>
      <c r="U244" s="10" t="str">
        <f t="shared" si="40"/>
        <v/>
      </c>
      <c r="V244" s="10" t="str">
        <f t="shared" si="41"/>
        <v/>
      </c>
      <c r="W244" s="10" t="str">
        <f t="shared" si="51"/>
        <v/>
      </c>
      <c r="X244" s="10" t="str">
        <f t="shared" si="39"/>
        <v/>
      </c>
      <c r="Y244" s="10" t="str">
        <f t="shared" si="42"/>
        <v/>
      </c>
      <c r="Z244" s="10" t="str">
        <f t="shared" si="43"/>
        <v/>
      </c>
      <c r="AA244" s="10" t="str">
        <f t="shared" si="44"/>
        <v/>
      </c>
      <c r="AB244" s="10" t="str">
        <f t="shared" si="45"/>
        <v/>
      </c>
      <c r="AC244" s="18" t="str">
        <f t="shared" si="46"/>
        <v/>
      </c>
      <c r="AD244" s="18" t="str">
        <f t="shared" si="50"/>
        <v/>
      </c>
      <c r="AE244" s="18" t="str">
        <f t="shared" si="47"/>
        <v/>
      </c>
      <c r="AF244" s="18" t="str">
        <f t="shared" si="48"/>
        <v/>
      </c>
      <c r="AG244" s="18" t="str">
        <f t="shared" si="49"/>
        <v/>
      </c>
    </row>
    <row r="245" spans="1:33" ht="22.5" customHeight="1" x14ac:dyDescent="0.2">
      <c r="A245" s="98">
        <v>236</v>
      </c>
      <c r="B245" s="66"/>
      <c r="C245" s="67"/>
      <c r="D245" s="22"/>
      <c r="E245" s="22"/>
      <c r="F245" s="22"/>
      <c r="G245" s="23"/>
      <c r="H245" s="23"/>
      <c r="I245" s="23"/>
      <c r="J245" s="15"/>
      <c r="K245" s="15"/>
      <c r="L245" s="15"/>
      <c r="M245" s="14"/>
      <c r="N245" s="14"/>
      <c r="O245" s="14"/>
      <c r="P245" s="14"/>
      <c r="Q245" s="14"/>
      <c r="R245" s="16"/>
      <c r="S245" s="13"/>
      <c r="T245" s="12"/>
      <c r="U245" s="10" t="str">
        <f t="shared" si="40"/>
        <v/>
      </c>
      <c r="V245" s="10" t="str">
        <f t="shared" si="41"/>
        <v/>
      </c>
      <c r="W245" s="10" t="str">
        <f t="shared" si="51"/>
        <v/>
      </c>
      <c r="X245" s="10" t="str">
        <f t="shared" si="39"/>
        <v/>
      </c>
      <c r="Y245" s="10" t="str">
        <f t="shared" si="42"/>
        <v/>
      </c>
      <c r="Z245" s="10" t="str">
        <f t="shared" si="43"/>
        <v/>
      </c>
      <c r="AA245" s="10" t="str">
        <f t="shared" si="44"/>
        <v/>
      </c>
      <c r="AB245" s="10" t="str">
        <f t="shared" si="45"/>
        <v/>
      </c>
      <c r="AC245" s="18" t="str">
        <f t="shared" si="46"/>
        <v/>
      </c>
      <c r="AD245" s="18" t="str">
        <f t="shared" si="50"/>
        <v/>
      </c>
      <c r="AE245" s="18" t="str">
        <f t="shared" si="47"/>
        <v/>
      </c>
      <c r="AF245" s="18" t="str">
        <f t="shared" si="48"/>
        <v/>
      </c>
      <c r="AG245" s="18" t="str">
        <f t="shared" si="49"/>
        <v/>
      </c>
    </row>
    <row r="246" spans="1:33" ht="22.5" customHeight="1" x14ac:dyDescent="0.2">
      <c r="A246" s="98">
        <v>237</v>
      </c>
      <c r="B246" s="66"/>
      <c r="C246" s="67"/>
      <c r="D246" s="22"/>
      <c r="E246" s="22"/>
      <c r="F246" s="22"/>
      <c r="G246" s="23"/>
      <c r="H246" s="23"/>
      <c r="I246" s="23"/>
      <c r="J246" s="15"/>
      <c r="K246" s="15"/>
      <c r="L246" s="15"/>
      <c r="M246" s="14"/>
      <c r="N246" s="14"/>
      <c r="O246" s="14"/>
      <c r="P246" s="14"/>
      <c r="Q246" s="14"/>
      <c r="R246" s="16"/>
      <c r="S246" s="13"/>
      <c r="T246" s="12"/>
      <c r="U246" s="10" t="str">
        <f t="shared" si="40"/>
        <v/>
      </c>
      <c r="V246" s="10" t="str">
        <f t="shared" si="41"/>
        <v/>
      </c>
      <c r="W246" s="10" t="str">
        <f t="shared" si="51"/>
        <v/>
      </c>
      <c r="X246" s="10" t="str">
        <f t="shared" si="39"/>
        <v/>
      </c>
      <c r="Y246" s="10" t="str">
        <f t="shared" si="42"/>
        <v/>
      </c>
      <c r="Z246" s="10" t="str">
        <f t="shared" si="43"/>
        <v/>
      </c>
      <c r="AA246" s="10" t="str">
        <f t="shared" si="44"/>
        <v/>
      </c>
      <c r="AB246" s="10" t="str">
        <f t="shared" si="45"/>
        <v/>
      </c>
      <c r="AC246" s="18" t="str">
        <f t="shared" si="46"/>
        <v/>
      </c>
      <c r="AD246" s="18" t="str">
        <f t="shared" si="50"/>
        <v/>
      </c>
      <c r="AE246" s="18" t="str">
        <f t="shared" si="47"/>
        <v/>
      </c>
      <c r="AF246" s="18" t="str">
        <f t="shared" si="48"/>
        <v/>
      </c>
      <c r="AG246" s="18" t="str">
        <f t="shared" si="49"/>
        <v/>
      </c>
    </row>
    <row r="247" spans="1:33" ht="22.5" customHeight="1" x14ac:dyDescent="0.2">
      <c r="A247" s="98">
        <v>238</v>
      </c>
      <c r="B247" s="66"/>
      <c r="C247" s="67"/>
      <c r="D247" s="22"/>
      <c r="E247" s="22"/>
      <c r="F247" s="22"/>
      <c r="G247" s="23"/>
      <c r="H247" s="23"/>
      <c r="I247" s="23"/>
      <c r="J247" s="15"/>
      <c r="K247" s="15"/>
      <c r="L247" s="15"/>
      <c r="M247" s="14"/>
      <c r="N247" s="14"/>
      <c r="O247" s="14"/>
      <c r="P247" s="14"/>
      <c r="Q247" s="14"/>
      <c r="R247" s="16"/>
      <c r="S247" s="13"/>
      <c r="T247" s="12"/>
      <c r="U247" s="10" t="str">
        <f t="shared" si="40"/>
        <v/>
      </c>
      <c r="V247" s="10" t="str">
        <f t="shared" si="41"/>
        <v/>
      </c>
      <c r="W247" s="10" t="str">
        <f t="shared" si="51"/>
        <v/>
      </c>
      <c r="X247" s="10" t="str">
        <f t="shared" si="39"/>
        <v/>
      </c>
      <c r="Y247" s="10" t="str">
        <f t="shared" si="42"/>
        <v/>
      </c>
      <c r="Z247" s="10" t="str">
        <f t="shared" si="43"/>
        <v/>
      </c>
      <c r="AA247" s="10" t="str">
        <f t="shared" si="44"/>
        <v/>
      </c>
      <c r="AB247" s="10" t="str">
        <f t="shared" si="45"/>
        <v/>
      </c>
      <c r="AC247" s="18" t="str">
        <f t="shared" si="46"/>
        <v/>
      </c>
      <c r="AD247" s="18" t="str">
        <f t="shared" si="50"/>
        <v/>
      </c>
      <c r="AE247" s="18" t="str">
        <f t="shared" si="47"/>
        <v/>
      </c>
      <c r="AF247" s="18" t="str">
        <f t="shared" si="48"/>
        <v/>
      </c>
      <c r="AG247" s="18" t="str">
        <f t="shared" si="49"/>
        <v/>
      </c>
    </row>
    <row r="248" spans="1:33" ht="22.5" customHeight="1" x14ac:dyDescent="0.2">
      <c r="A248" s="98">
        <v>239</v>
      </c>
      <c r="B248" s="66"/>
      <c r="C248" s="67"/>
      <c r="D248" s="22"/>
      <c r="E248" s="22"/>
      <c r="F248" s="22"/>
      <c r="G248" s="23"/>
      <c r="H248" s="23"/>
      <c r="I248" s="23"/>
      <c r="J248" s="15"/>
      <c r="K248" s="15"/>
      <c r="L248" s="15"/>
      <c r="M248" s="14"/>
      <c r="N248" s="14"/>
      <c r="O248" s="14"/>
      <c r="P248" s="14"/>
      <c r="Q248" s="14"/>
      <c r="R248" s="16"/>
      <c r="S248" s="13"/>
      <c r="T248" s="12"/>
      <c r="U248" s="10" t="str">
        <f t="shared" si="40"/>
        <v/>
      </c>
      <c r="V248" s="10" t="str">
        <f t="shared" si="41"/>
        <v/>
      </c>
      <c r="W248" s="10" t="str">
        <f t="shared" si="51"/>
        <v/>
      </c>
      <c r="X248" s="10" t="str">
        <f t="shared" si="39"/>
        <v/>
      </c>
      <c r="Y248" s="10" t="str">
        <f t="shared" si="42"/>
        <v/>
      </c>
      <c r="Z248" s="10" t="str">
        <f t="shared" si="43"/>
        <v/>
      </c>
      <c r="AA248" s="10" t="str">
        <f t="shared" si="44"/>
        <v/>
      </c>
      <c r="AB248" s="10" t="str">
        <f t="shared" si="45"/>
        <v/>
      </c>
      <c r="AC248" s="18" t="str">
        <f t="shared" si="46"/>
        <v/>
      </c>
      <c r="AD248" s="18" t="str">
        <f t="shared" si="50"/>
        <v/>
      </c>
      <c r="AE248" s="18" t="str">
        <f t="shared" si="47"/>
        <v/>
      </c>
      <c r="AF248" s="18" t="str">
        <f t="shared" si="48"/>
        <v/>
      </c>
      <c r="AG248" s="18" t="str">
        <f t="shared" si="49"/>
        <v/>
      </c>
    </row>
    <row r="249" spans="1:33" ht="22.5" customHeight="1" x14ac:dyDescent="0.2">
      <c r="A249" s="98">
        <v>240</v>
      </c>
      <c r="B249" s="66"/>
      <c r="C249" s="67"/>
      <c r="D249" s="22"/>
      <c r="E249" s="22"/>
      <c r="F249" s="22"/>
      <c r="G249" s="23"/>
      <c r="H249" s="23"/>
      <c r="I249" s="23"/>
      <c r="J249" s="15"/>
      <c r="K249" s="15"/>
      <c r="L249" s="15"/>
      <c r="M249" s="14"/>
      <c r="N249" s="14"/>
      <c r="O249" s="14"/>
      <c r="P249" s="14"/>
      <c r="Q249" s="14"/>
      <c r="R249" s="16"/>
      <c r="S249" s="13"/>
      <c r="T249" s="12"/>
      <c r="U249" s="10" t="str">
        <f t="shared" si="40"/>
        <v/>
      </c>
      <c r="V249" s="10" t="str">
        <f t="shared" si="41"/>
        <v/>
      </c>
      <c r="W249" s="10" t="str">
        <f t="shared" si="51"/>
        <v/>
      </c>
      <c r="X249" s="10" t="str">
        <f t="shared" si="39"/>
        <v/>
      </c>
      <c r="Y249" s="10" t="str">
        <f t="shared" si="42"/>
        <v/>
      </c>
      <c r="Z249" s="10" t="str">
        <f t="shared" si="43"/>
        <v/>
      </c>
      <c r="AA249" s="10" t="str">
        <f t="shared" si="44"/>
        <v/>
      </c>
      <c r="AB249" s="10" t="str">
        <f t="shared" si="45"/>
        <v/>
      </c>
      <c r="AC249" s="18" t="str">
        <f t="shared" si="46"/>
        <v/>
      </c>
      <c r="AD249" s="18" t="str">
        <f t="shared" si="50"/>
        <v/>
      </c>
      <c r="AE249" s="18" t="str">
        <f t="shared" si="47"/>
        <v/>
      </c>
      <c r="AF249" s="18" t="str">
        <f t="shared" si="48"/>
        <v/>
      </c>
      <c r="AG249" s="18" t="str">
        <f t="shared" si="49"/>
        <v/>
      </c>
    </row>
    <row r="250" spans="1:33" ht="22.5" customHeight="1" x14ac:dyDescent="0.2">
      <c r="A250" s="98">
        <v>241</v>
      </c>
      <c r="B250" s="66"/>
      <c r="C250" s="67"/>
      <c r="D250" s="22"/>
      <c r="E250" s="22"/>
      <c r="F250" s="22"/>
      <c r="G250" s="23"/>
      <c r="H250" s="23"/>
      <c r="I250" s="23"/>
      <c r="J250" s="15"/>
      <c r="K250" s="15"/>
      <c r="L250" s="15"/>
      <c r="M250" s="14"/>
      <c r="N250" s="14"/>
      <c r="O250" s="14"/>
      <c r="P250" s="14"/>
      <c r="Q250" s="14"/>
      <c r="R250" s="16"/>
      <c r="S250" s="13"/>
      <c r="T250" s="12"/>
      <c r="U250" s="10" t="str">
        <f t="shared" si="40"/>
        <v/>
      </c>
      <c r="V250" s="10" t="str">
        <f t="shared" si="41"/>
        <v/>
      </c>
      <c r="W250" s="10" t="str">
        <f t="shared" si="51"/>
        <v/>
      </c>
      <c r="X250" s="10" t="str">
        <f t="shared" si="39"/>
        <v/>
      </c>
      <c r="Y250" s="10" t="str">
        <f t="shared" si="42"/>
        <v/>
      </c>
      <c r="Z250" s="10" t="str">
        <f t="shared" si="43"/>
        <v/>
      </c>
      <c r="AA250" s="10" t="str">
        <f t="shared" si="44"/>
        <v/>
      </c>
      <c r="AB250" s="10" t="str">
        <f t="shared" si="45"/>
        <v/>
      </c>
      <c r="AC250" s="18" t="str">
        <f t="shared" si="46"/>
        <v/>
      </c>
      <c r="AD250" s="18" t="str">
        <f t="shared" si="50"/>
        <v/>
      </c>
      <c r="AE250" s="18" t="str">
        <f t="shared" si="47"/>
        <v/>
      </c>
      <c r="AF250" s="18" t="str">
        <f t="shared" si="48"/>
        <v/>
      </c>
      <c r="AG250" s="18" t="str">
        <f t="shared" si="49"/>
        <v/>
      </c>
    </row>
    <row r="251" spans="1:33" ht="22.5" customHeight="1" x14ac:dyDescent="0.2">
      <c r="A251" s="98">
        <v>242</v>
      </c>
      <c r="B251" s="66"/>
      <c r="C251" s="67"/>
      <c r="D251" s="22"/>
      <c r="E251" s="22"/>
      <c r="F251" s="22"/>
      <c r="G251" s="23"/>
      <c r="H251" s="23"/>
      <c r="I251" s="23"/>
      <c r="J251" s="15"/>
      <c r="K251" s="15"/>
      <c r="L251" s="15"/>
      <c r="M251" s="14"/>
      <c r="N251" s="14"/>
      <c r="O251" s="14"/>
      <c r="P251" s="14"/>
      <c r="Q251" s="14"/>
      <c r="R251" s="16"/>
      <c r="S251" s="13"/>
      <c r="T251" s="12"/>
      <c r="U251" s="10" t="str">
        <f t="shared" si="40"/>
        <v/>
      </c>
      <c r="V251" s="10" t="str">
        <f t="shared" si="41"/>
        <v/>
      </c>
      <c r="W251" s="10" t="str">
        <f t="shared" si="51"/>
        <v/>
      </c>
      <c r="X251" s="10" t="str">
        <f t="shared" si="39"/>
        <v/>
      </c>
      <c r="Y251" s="10" t="str">
        <f t="shared" si="42"/>
        <v/>
      </c>
      <c r="Z251" s="10" t="str">
        <f t="shared" si="43"/>
        <v/>
      </c>
      <c r="AA251" s="10" t="str">
        <f t="shared" si="44"/>
        <v/>
      </c>
      <c r="AB251" s="10" t="str">
        <f t="shared" si="45"/>
        <v/>
      </c>
      <c r="AC251" s="18" t="str">
        <f t="shared" si="46"/>
        <v/>
      </c>
      <c r="AD251" s="18" t="str">
        <f t="shared" si="50"/>
        <v/>
      </c>
      <c r="AE251" s="18" t="str">
        <f t="shared" si="47"/>
        <v/>
      </c>
      <c r="AF251" s="18" t="str">
        <f t="shared" si="48"/>
        <v/>
      </c>
      <c r="AG251" s="18" t="str">
        <f t="shared" si="49"/>
        <v/>
      </c>
    </row>
    <row r="252" spans="1:33" ht="22.5" customHeight="1" x14ac:dyDescent="0.2">
      <c r="A252" s="98">
        <v>243</v>
      </c>
      <c r="B252" s="66"/>
      <c r="C252" s="67"/>
      <c r="D252" s="22"/>
      <c r="E252" s="22"/>
      <c r="F252" s="22"/>
      <c r="G252" s="23"/>
      <c r="H252" s="23"/>
      <c r="I252" s="23"/>
      <c r="J252" s="15"/>
      <c r="K252" s="15"/>
      <c r="L252" s="15"/>
      <c r="M252" s="14"/>
      <c r="N252" s="14"/>
      <c r="O252" s="14"/>
      <c r="P252" s="14"/>
      <c r="Q252" s="14"/>
      <c r="R252" s="16"/>
      <c r="S252" s="13"/>
      <c r="T252" s="12"/>
      <c r="U252" s="10" t="str">
        <f t="shared" si="40"/>
        <v/>
      </c>
      <c r="V252" s="10" t="str">
        <f t="shared" si="41"/>
        <v/>
      </c>
      <c r="W252" s="10" t="str">
        <f t="shared" si="51"/>
        <v/>
      </c>
      <c r="X252" s="10" t="str">
        <f t="shared" si="39"/>
        <v/>
      </c>
      <c r="Y252" s="10" t="str">
        <f t="shared" si="42"/>
        <v/>
      </c>
      <c r="Z252" s="10" t="str">
        <f t="shared" si="43"/>
        <v/>
      </c>
      <c r="AA252" s="10" t="str">
        <f t="shared" si="44"/>
        <v/>
      </c>
      <c r="AB252" s="10" t="str">
        <f t="shared" si="45"/>
        <v/>
      </c>
      <c r="AC252" s="18" t="str">
        <f t="shared" si="46"/>
        <v/>
      </c>
      <c r="AD252" s="18" t="str">
        <f t="shared" si="50"/>
        <v/>
      </c>
      <c r="AE252" s="18" t="str">
        <f t="shared" si="47"/>
        <v/>
      </c>
      <c r="AF252" s="18" t="str">
        <f t="shared" si="48"/>
        <v/>
      </c>
      <c r="AG252" s="18" t="str">
        <f t="shared" si="49"/>
        <v/>
      </c>
    </row>
    <row r="253" spans="1:33" ht="22.5" customHeight="1" x14ac:dyDescent="0.2">
      <c r="A253" s="98">
        <v>244</v>
      </c>
      <c r="B253" s="66"/>
      <c r="C253" s="67"/>
      <c r="D253" s="22"/>
      <c r="E253" s="22"/>
      <c r="F253" s="22"/>
      <c r="G253" s="23"/>
      <c r="H253" s="23"/>
      <c r="I253" s="23"/>
      <c r="J253" s="15"/>
      <c r="K253" s="15"/>
      <c r="L253" s="15"/>
      <c r="M253" s="14"/>
      <c r="N253" s="14"/>
      <c r="O253" s="14"/>
      <c r="P253" s="14"/>
      <c r="Q253" s="14"/>
      <c r="R253" s="16"/>
      <c r="S253" s="13"/>
      <c r="T253" s="12"/>
      <c r="U253" s="10" t="str">
        <f t="shared" si="40"/>
        <v/>
      </c>
      <c r="V253" s="10" t="str">
        <f t="shared" si="41"/>
        <v/>
      </c>
      <c r="W253" s="10" t="str">
        <f t="shared" si="51"/>
        <v/>
      </c>
      <c r="X253" s="10" t="str">
        <f t="shared" si="39"/>
        <v/>
      </c>
      <c r="Y253" s="10" t="str">
        <f t="shared" si="42"/>
        <v/>
      </c>
      <c r="Z253" s="10" t="str">
        <f t="shared" si="43"/>
        <v/>
      </c>
      <c r="AA253" s="10" t="str">
        <f t="shared" si="44"/>
        <v/>
      </c>
      <c r="AB253" s="10" t="str">
        <f t="shared" si="45"/>
        <v/>
      </c>
      <c r="AC253" s="18" t="str">
        <f t="shared" si="46"/>
        <v/>
      </c>
      <c r="AD253" s="18" t="str">
        <f t="shared" si="50"/>
        <v/>
      </c>
      <c r="AE253" s="18" t="str">
        <f t="shared" si="47"/>
        <v/>
      </c>
      <c r="AF253" s="18" t="str">
        <f t="shared" si="48"/>
        <v/>
      </c>
      <c r="AG253" s="18" t="str">
        <f t="shared" si="49"/>
        <v/>
      </c>
    </row>
    <row r="254" spans="1:33" ht="22.5" customHeight="1" x14ac:dyDescent="0.2">
      <c r="A254" s="98">
        <v>245</v>
      </c>
      <c r="B254" s="66"/>
      <c r="C254" s="67"/>
      <c r="D254" s="22"/>
      <c r="E254" s="22"/>
      <c r="F254" s="22"/>
      <c r="G254" s="23"/>
      <c r="H254" s="23"/>
      <c r="I254" s="23"/>
      <c r="J254" s="15"/>
      <c r="K254" s="15"/>
      <c r="L254" s="15"/>
      <c r="M254" s="14"/>
      <c r="N254" s="14"/>
      <c r="O254" s="14"/>
      <c r="P254" s="14"/>
      <c r="Q254" s="14"/>
      <c r="R254" s="16"/>
      <c r="S254" s="13"/>
      <c r="T254" s="12"/>
      <c r="U254" s="10" t="str">
        <f t="shared" si="40"/>
        <v/>
      </c>
      <c r="V254" s="10" t="str">
        <f t="shared" si="41"/>
        <v/>
      </c>
      <c r="W254" s="10" t="str">
        <f t="shared" si="51"/>
        <v/>
      </c>
      <c r="X254" s="10" t="str">
        <f t="shared" si="39"/>
        <v/>
      </c>
      <c r="Y254" s="10" t="str">
        <f t="shared" si="42"/>
        <v/>
      </c>
      <c r="Z254" s="10" t="str">
        <f t="shared" si="43"/>
        <v/>
      </c>
      <c r="AA254" s="10" t="str">
        <f t="shared" si="44"/>
        <v/>
      </c>
      <c r="AB254" s="10" t="str">
        <f t="shared" si="45"/>
        <v/>
      </c>
      <c r="AC254" s="18" t="str">
        <f t="shared" si="46"/>
        <v/>
      </c>
      <c r="AD254" s="18" t="str">
        <f t="shared" si="50"/>
        <v/>
      </c>
      <c r="AE254" s="18" t="str">
        <f t="shared" si="47"/>
        <v/>
      </c>
      <c r="AF254" s="18" t="str">
        <f t="shared" si="48"/>
        <v/>
      </c>
      <c r="AG254" s="18" t="str">
        <f t="shared" si="49"/>
        <v/>
      </c>
    </row>
    <row r="255" spans="1:33" ht="22.5" customHeight="1" x14ac:dyDescent="0.2">
      <c r="A255" s="98">
        <v>246</v>
      </c>
      <c r="B255" s="66"/>
      <c r="C255" s="67"/>
      <c r="D255" s="22"/>
      <c r="E255" s="22"/>
      <c r="F255" s="22"/>
      <c r="G255" s="23"/>
      <c r="H255" s="23"/>
      <c r="I255" s="23"/>
      <c r="J255" s="15"/>
      <c r="K255" s="15"/>
      <c r="L255" s="15"/>
      <c r="M255" s="14"/>
      <c r="N255" s="14"/>
      <c r="O255" s="14"/>
      <c r="P255" s="14"/>
      <c r="Q255" s="14"/>
      <c r="R255" s="16"/>
      <c r="S255" s="13"/>
      <c r="T255" s="12"/>
      <c r="U255" s="10" t="str">
        <f t="shared" si="40"/>
        <v/>
      </c>
      <c r="V255" s="10" t="str">
        <f t="shared" si="41"/>
        <v/>
      </c>
      <c r="W255" s="10" t="str">
        <f t="shared" si="51"/>
        <v/>
      </c>
      <c r="X255" s="10" t="str">
        <f t="shared" si="39"/>
        <v/>
      </c>
      <c r="Y255" s="10" t="str">
        <f t="shared" si="42"/>
        <v/>
      </c>
      <c r="Z255" s="10" t="str">
        <f t="shared" si="43"/>
        <v/>
      </c>
      <c r="AA255" s="10" t="str">
        <f t="shared" si="44"/>
        <v/>
      </c>
      <c r="AB255" s="10" t="str">
        <f t="shared" si="45"/>
        <v/>
      </c>
      <c r="AC255" s="18" t="str">
        <f t="shared" si="46"/>
        <v/>
      </c>
      <c r="AD255" s="18" t="str">
        <f t="shared" si="50"/>
        <v/>
      </c>
      <c r="AE255" s="18" t="str">
        <f t="shared" si="47"/>
        <v/>
      </c>
      <c r="AF255" s="18" t="str">
        <f t="shared" si="48"/>
        <v/>
      </c>
      <c r="AG255" s="18" t="str">
        <f t="shared" si="49"/>
        <v/>
      </c>
    </row>
    <row r="256" spans="1:33" ht="22.5" customHeight="1" x14ac:dyDescent="0.2">
      <c r="A256" s="98">
        <v>247</v>
      </c>
      <c r="B256" s="66"/>
      <c r="C256" s="67"/>
      <c r="D256" s="22"/>
      <c r="E256" s="22"/>
      <c r="F256" s="22"/>
      <c r="G256" s="23"/>
      <c r="H256" s="23"/>
      <c r="I256" s="23"/>
      <c r="J256" s="15"/>
      <c r="K256" s="15"/>
      <c r="L256" s="15"/>
      <c r="M256" s="14"/>
      <c r="N256" s="14"/>
      <c r="O256" s="14"/>
      <c r="P256" s="14"/>
      <c r="Q256" s="14"/>
      <c r="R256" s="16"/>
      <c r="S256" s="13"/>
      <c r="T256" s="12"/>
      <c r="U256" s="10" t="str">
        <f t="shared" si="40"/>
        <v/>
      </c>
      <c r="V256" s="10" t="str">
        <f t="shared" si="41"/>
        <v/>
      </c>
      <c r="W256" s="10" t="str">
        <f t="shared" si="51"/>
        <v/>
      </c>
      <c r="X256" s="10" t="str">
        <f t="shared" si="39"/>
        <v/>
      </c>
      <c r="Y256" s="10" t="str">
        <f t="shared" si="42"/>
        <v/>
      </c>
      <c r="Z256" s="10" t="str">
        <f t="shared" si="43"/>
        <v/>
      </c>
      <c r="AA256" s="10" t="str">
        <f t="shared" si="44"/>
        <v/>
      </c>
      <c r="AB256" s="10" t="str">
        <f t="shared" si="45"/>
        <v/>
      </c>
      <c r="AC256" s="18" t="str">
        <f t="shared" si="46"/>
        <v/>
      </c>
      <c r="AD256" s="18" t="str">
        <f t="shared" si="50"/>
        <v/>
      </c>
      <c r="AE256" s="18" t="str">
        <f t="shared" si="47"/>
        <v/>
      </c>
      <c r="AF256" s="18" t="str">
        <f t="shared" si="48"/>
        <v/>
      </c>
      <c r="AG256" s="18" t="str">
        <f t="shared" si="49"/>
        <v/>
      </c>
    </row>
    <row r="257" spans="1:33" ht="22.5" customHeight="1" x14ac:dyDescent="0.2">
      <c r="A257" s="98">
        <v>248</v>
      </c>
      <c r="B257" s="66"/>
      <c r="C257" s="67"/>
      <c r="D257" s="22"/>
      <c r="E257" s="22"/>
      <c r="F257" s="22"/>
      <c r="G257" s="23"/>
      <c r="H257" s="23"/>
      <c r="I257" s="23"/>
      <c r="J257" s="15"/>
      <c r="K257" s="15"/>
      <c r="L257" s="15"/>
      <c r="M257" s="14"/>
      <c r="N257" s="14"/>
      <c r="O257" s="14"/>
      <c r="P257" s="14"/>
      <c r="Q257" s="14"/>
      <c r="R257" s="16"/>
      <c r="S257" s="13"/>
      <c r="T257" s="12"/>
      <c r="U257" s="10" t="str">
        <f t="shared" si="40"/>
        <v/>
      </c>
      <c r="V257" s="10" t="str">
        <f t="shared" si="41"/>
        <v/>
      </c>
      <c r="W257" s="10" t="str">
        <f t="shared" si="51"/>
        <v/>
      </c>
      <c r="X257" s="10" t="str">
        <f t="shared" si="39"/>
        <v/>
      </c>
      <c r="Y257" s="10" t="str">
        <f t="shared" si="42"/>
        <v/>
      </c>
      <c r="Z257" s="10" t="str">
        <f t="shared" si="43"/>
        <v/>
      </c>
      <c r="AA257" s="10" t="str">
        <f t="shared" si="44"/>
        <v/>
      </c>
      <c r="AB257" s="10" t="str">
        <f t="shared" si="45"/>
        <v/>
      </c>
      <c r="AC257" s="18" t="str">
        <f t="shared" si="46"/>
        <v/>
      </c>
      <c r="AD257" s="18" t="str">
        <f t="shared" si="50"/>
        <v/>
      </c>
      <c r="AE257" s="18" t="str">
        <f t="shared" si="47"/>
        <v/>
      </c>
      <c r="AF257" s="18" t="str">
        <f t="shared" si="48"/>
        <v/>
      </c>
      <c r="AG257" s="18" t="str">
        <f t="shared" si="49"/>
        <v/>
      </c>
    </row>
    <row r="258" spans="1:33" ht="22.5" customHeight="1" x14ac:dyDescent="0.2">
      <c r="A258" s="98">
        <v>249</v>
      </c>
      <c r="B258" s="66"/>
      <c r="C258" s="67"/>
      <c r="D258" s="22"/>
      <c r="E258" s="22"/>
      <c r="F258" s="22"/>
      <c r="G258" s="23"/>
      <c r="H258" s="23"/>
      <c r="I258" s="23"/>
      <c r="J258" s="15"/>
      <c r="K258" s="15"/>
      <c r="L258" s="15"/>
      <c r="M258" s="14"/>
      <c r="N258" s="14"/>
      <c r="O258" s="14"/>
      <c r="P258" s="14"/>
      <c r="Q258" s="14"/>
      <c r="R258" s="16"/>
      <c r="S258" s="13"/>
      <c r="T258" s="12"/>
      <c r="U258" s="10" t="str">
        <f t="shared" si="40"/>
        <v/>
      </c>
      <c r="V258" s="10" t="str">
        <f t="shared" si="41"/>
        <v/>
      </c>
      <c r="W258" s="10" t="str">
        <f t="shared" si="51"/>
        <v/>
      </c>
      <c r="X258" s="10" t="str">
        <f t="shared" si="39"/>
        <v/>
      </c>
      <c r="Y258" s="10" t="str">
        <f t="shared" si="42"/>
        <v/>
      </c>
      <c r="Z258" s="10" t="str">
        <f t="shared" si="43"/>
        <v/>
      </c>
      <c r="AA258" s="10" t="str">
        <f t="shared" si="44"/>
        <v/>
      </c>
      <c r="AB258" s="10" t="str">
        <f t="shared" si="45"/>
        <v/>
      </c>
      <c r="AC258" s="18" t="str">
        <f t="shared" si="46"/>
        <v/>
      </c>
      <c r="AD258" s="18" t="str">
        <f t="shared" si="50"/>
        <v/>
      </c>
      <c r="AE258" s="18" t="str">
        <f t="shared" si="47"/>
        <v/>
      </c>
      <c r="AF258" s="18" t="str">
        <f t="shared" si="48"/>
        <v/>
      </c>
      <c r="AG258" s="18" t="str">
        <f t="shared" si="49"/>
        <v/>
      </c>
    </row>
    <row r="259" spans="1:33" ht="22.5" customHeight="1" x14ac:dyDescent="0.2">
      <c r="A259" s="98">
        <v>250</v>
      </c>
      <c r="B259" s="66"/>
      <c r="C259" s="67"/>
      <c r="D259" s="22"/>
      <c r="E259" s="22"/>
      <c r="F259" s="22"/>
      <c r="G259" s="23"/>
      <c r="H259" s="23"/>
      <c r="I259" s="23"/>
      <c r="J259" s="15"/>
      <c r="K259" s="15"/>
      <c r="L259" s="15"/>
      <c r="M259" s="14"/>
      <c r="N259" s="14"/>
      <c r="O259" s="14"/>
      <c r="P259" s="14"/>
      <c r="Q259" s="14"/>
      <c r="R259" s="16"/>
      <c r="S259" s="13"/>
      <c r="T259" s="12"/>
      <c r="U259" s="10" t="str">
        <f t="shared" si="40"/>
        <v/>
      </c>
      <c r="V259" s="10" t="str">
        <f t="shared" si="41"/>
        <v/>
      </c>
      <c r="W259" s="10" t="str">
        <f t="shared" si="51"/>
        <v/>
      </c>
      <c r="X259" s="10" t="str">
        <f t="shared" si="39"/>
        <v/>
      </c>
      <c r="Y259" s="10" t="str">
        <f t="shared" si="42"/>
        <v/>
      </c>
      <c r="Z259" s="10" t="str">
        <f t="shared" si="43"/>
        <v/>
      </c>
      <c r="AA259" s="10" t="str">
        <f t="shared" si="44"/>
        <v/>
      </c>
      <c r="AB259" s="10" t="str">
        <f t="shared" si="45"/>
        <v/>
      </c>
      <c r="AC259" s="18" t="str">
        <f t="shared" si="46"/>
        <v/>
      </c>
      <c r="AD259" s="18" t="str">
        <f t="shared" si="50"/>
        <v/>
      </c>
      <c r="AE259" s="18" t="str">
        <f t="shared" si="47"/>
        <v/>
      </c>
      <c r="AF259" s="18" t="str">
        <f t="shared" si="48"/>
        <v/>
      </c>
      <c r="AG259" s="18" t="str">
        <f t="shared" si="49"/>
        <v/>
      </c>
    </row>
    <row r="260" spans="1:33" ht="22.5" customHeight="1" x14ac:dyDescent="0.2">
      <c r="A260" s="98">
        <v>251</v>
      </c>
      <c r="B260" s="66"/>
      <c r="C260" s="67"/>
      <c r="D260" s="22"/>
      <c r="E260" s="22"/>
      <c r="F260" s="22"/>
      <c r="G260" s="23"/>
      <c r="H260" s="23"/>
      <c r="I260" s="23"/>
      <c r="J260" s="15"/>
      <c r="K260" s="15"/>
      <c r="L260" s="15"/>
      <c r="M260" s="14"/>
      <c r="N260" s="14"/>
      <c r="O260" s="14"/>
      <c r="P260" s="14"/>
      <c r="Q260" s="14"/>
      <c r="R260" s="16"/>
      <c r="S260" s="13"/>
      <c r="T260" s="12"/>
      <c r="U260" s="10" t="str">
        <f t="shared" si="40"/>
        <v/>
      </c>
      <c r="V260" s="10" t="str">
        <f t="shared" si="41"/>
        <v/>
      </c>
      <c r="W260" s="10" t="str">
        <f t="shared" si="51"/>
        <v/>
      </c>
      <c r="X260" s="10" t="str">
        <f t="shared" si="39"/>
        <v/>
      </c>
      <c r="Y260" s="10" t="str">
        <f t="shared" si="42"/>
        <v/>
      </c>
      <c r="Z260" s="10" t="str">
        <f t="shared" si="43"/>
        <v/>
      </c>
      <c r="AA260" s="10" t="str">
        <f t="shared" si="44"/>
        <v/>
      </c>
      <c r="AB260" s="10" t="str">
        <f t="shared" si="45"/>
        <v/>
      </c>
      <c r="AC260" s="18" t="str">
        <f t="shared" si="46"/>
        <v/>
      </c>
      <c r="AD260" s="18" t="str">
        <f t="shared" si="50"/>
        <v/>
      </c>
      <c r="AE260" s="18" t="str">
        <f t="shared" si="47"/>
        <v/>
      </c>
      <c r="AF260" s="18" t="str">
        <f t="shared" si="48"/>
        <v/>
      </c>
      <c r="AG260" s="18" t="str">
        <f t="shared" si="49"/>
        <v/>
      </c>
    </row>
    <row r="261" spans="1:33" ht="22.5" customHeight="1" x14ac:dyDescent="0.2">
      <c r="A261" s="98">
        <v>252</v>
      </c>
      <c r="B261" s="66"/>
      <c r="C261" s="67"/>
      <c r="D261" s="22"/>
      <c r="E261" s="22"/>
      <c r="F261" s="22"/>
      <c r="G261" s="23"/>
      <c r="H261" s="23"/>
      <c r="I261" s="23"/>
      <c r="J261" s="15"/>
      <c r="K261" s="15"/>
      <c r="L261" s="15"/>
      <c r="M261" s="14"/>
      <c r="N261" s="14"/>
      <c r="O261" s="14"/>
      <c r="P261" s="14"/>
      <c r="Q261" s="14"/>
      <c r="R261" s="16"/>
      <c r="S261" s="13"/>
      <c r="T261" s="12"/>
      <c r="U261" s="10" t="str">
        <f t="shared" si="40"/>
        <v/>
      </c>
      <c r="V261" s="10" t="str">
        <f t="shared" si="41"/>
        <v/>
      </c>
      <c r="W261" s="10" t="str">
        <f t="shared" si="51"/>
        <v/>
      </c>
      <c r="X261" s="10" t="str">
        <f t="shared" si="39"/>
        <v/>
      </c>
      <c r="Y261" s="10" t="str">
        <f t="shared" si="42"/>
        <v/>
      </c>
      <c r="Z261" s="10" t="str">
        <f t="shared" si="43"/>
        <v/>
      </c>
      <c r="AA261" s="10" t="str">
        <f t="shared" si="44"/>
        <v/>
      </c>
      <c r="AB261" s="10" t="str">
        <f t="shared" si="45"/>
        <v/>
      </c>
      <c r="AC261" s="18" t="str">
        <f t="shared" si="46"/>
        <v/>
      </c>
      <c r="AD261" s="18" t="str">
        <f t="shared" si="50"/>
        <v/>
      </c>
      <c r="AE261" s="18" t="str">
        <f t="shared" si="47"/>
        <v/>
      </c>
      <c r="AF261" s="18" t="str">
        <f t="shared" si="48"/>
        <v/>
      </c>
      <c r="AG261" s="18" t="str">
        <f t="shared" si="49"/>
        <v/>
      </c>
    </row>
    <row r="262" spans="1:33" ht="22.5" customHeight="1" x14ac:dyDescent="0.2">
      <c r="A262" s="98">
        <v>253</v>
      </c>
      <c r="B262" s="66"/>
      <c r="C262" s="67"/>
      <c r="D262" s="22"/>
      <c r="E262" s="22"/>
      <c r="F262" s="22"/>
      <c r="G262" s="23"/>
      <c r="H262" s="23"/>
      <c r="I262" s="23"/>
      <c r="J262" s="15"/>
      <c r="K262" s="15"/>
      <c r="L262" s="15"/>
      <c r="M262" s="14"/>
      <c r="N262" s="14"/>
      <c r="O262" s="14"/>
      <c r="P262" s="14"/>
      <c r="Q262" s="14"/>
      <c r="R262" s="16"/>
      <c r="S262" s="13"/>
      <c r="T262" s="12"/>
      <c r="U262" s="10" t="str">
        <f t="shared" si="40"/>
        <v/>
      </c>
      <c r="V262" s="10" t="str">
        <f t="shared" si="41"/>
        <v/>
      </c>
      <c r="W262" s="10" t="str">
        <f t="shared" si="51"/>
        <v/>
      </c>
      <c r="X262" s="10" t="str">
        <f t="shared" si="39"/>
        <v/>
      </c>
      <c r="Y262" s="10" t="str">
        <f t="shared" si="42"/>
        <v/>
      </c>
      <c r="Z262" s="10" t="str">
        <f t="shared" si="43"/>
        <v/>
      </c>
      <c r="AA262" s="10" t="str">
        <f t="shared" si="44"/>
        <v/>
      </c>
      <c r="AB262" s="10" t="str">
        <f t="shared" si="45"/>
        <v/>
      </c>
      <c r="AC262" s="18" t="str">
        <f t="shared" si="46"/>
        <v/>
      </c>
      <c r="AD262" s="18" t="str">
        <f t="shared" si="50"/>
        <v/>
      </c>
      <c r="AE262" s="18" t="str">
        <f t="shared" si="47"/>
        <v/>
      </c>
      <c r="AF262" s="18" t="str">
        <f t="shared" si="48"/>
        <v/>
      </c>
      <c r="AG262" s="18" t="str">
        <f t="shared" si="49"/>
        <v/>
      </c>
    </row>
    <row r="263" spans="1:33" ht="22.5" customHeight="1" x14ac:dyDescent="0.2">
      <c r="A263" s="98">
        <v>254</v>
      </c>
      <c r="B263" s="66"/>
      <c r="C263" s="67"/>
      <c r="D263" s="22"/>
      <c r="E263" s="22"/>
      <c r="F263" s="22"/>
      <c r="G263" s="23"/>
      <c r="H263" s="23"/>
      <c r="I263" s="23"/>
      <c r="J263" s="15"/>
      <c r="K263" s="15"/>
      <c r="L263" s="15"/>
      <c r="M263" s="14"/>
      <c r="N263" s="14"/>
      <c r="O263" s="14"/>
      <c r="P263" s="14"/>
      <c r="Q263" s="14"/>
      <c r="R263" s="16"/>
      <c r="S263" s="13"/>
      <c r="T263" s="12"/>
      <c r="U263" s="10" t="str">
        <f t="shared" si="40"/>
        <v/>
      </c>
      <c r="V263" s="10" t="str">
        <f t="shared" si="41"/>
        <v/>
      </c>
      <c r="W263" s="10" t="str">
        <f t="shared" si="51"/>
        <v/>
      </c>
      <c r="X263" s="10" t="str">
        <f t="shared" si="39"/>
        <v/>
      </c>
      <c r="Y263" s="10" t="str">
        <f t="shared" si="42"/>
        <v/>
      </c>
      <c r="Z263" s="10" t="str">
        <f t="shared" si="43"/>
        <v/>
      </c>
      <c r="AA263" s="10" t="str">
        <f t="shared" si="44"/>
        <v/>
      </c>
      <c r="AB263" s="10" t="str">
        <f t="shared" si="45"/>
        <v/>
      </c>
      <c r="AC263" s="18" t="str">
        <f t="shared" si="46"/>
        <v/>
      </c>
      <c r="AD263" s="18" t="str">
        <f t="shared" si="50"/>
        <v/>
      </c>
      <c r="AE263" s="18" t="str">
        <f t="shared" si="47"/>
        <v/>
      </c>
      <c r="AF263" s="18" t="str">
        <f t="shared" si="48"/>
        <v/>
      </c>
      <c r="AG263" s="18" t="str">
        <f t="shared" si="49"/>
        <v/>
      </c>
    </row>
    <row r="264" spans="1:33" ht="22.5" customHeight="1" x14ac:dyDescent="0.2">
      <c r="A264" s="98">
        <v>255</v>
      </c>
      <c r="B264" s="66"/>
      <c r="C264" s="67"/>
      <c r="D264" s="22"/>
      <c r="E264" s="22"/>
      <c r="F264" s="22"/>
      <c r="G264" s="23"/>
      <c r="H264" s="23"/>
      <c r="I264" s="23"/>
      <c r="J264" s="15"/>
      <c r="K264" s="15"/>
      <c r="L264" s="15"/>
      <c r="M264" s="14"/>
      <c r="N264" s="14"/>
      <c r="O264" s="14"/>
      <c r="P264" s="14"/>
      <c r="Q264" s="14"/>
      <c r="R264" s="16"/>
      <c r="S264" s="13"/>
      <c r="T264" s="12"/>
      <c r="U264" s="10" t="str">
        <f t="shared" si="40"/>
        <v/>
      </c>
      <c r="V264" s="10" t="str">
        <f t="shared" si="41"/>
        <v/>
      </c>
      <c r="W264" s="10" t="str">
        <f t="shared" si="51"/>
        <v/>
      </c>
      <c r="X264" s="10" t="str">
        <f t="shared" si="39"/>
        <v/>
      </c>
      <c r="Y264" s="10" t="str">
        <f t="shared" si="42"/>
        <v/>
      </c>
      <c r="Z264" s="10" t="str">
        <f t="shared" si="43"/>
        <v/>
      </c>
      <c r="AA264" s="10" t="str">
        <f t="shared" si="44"/>
        <v/>
      </c>
      <c r="AB264" s="10" t="str">
        <f t="shared" si="45"/>
        <v/>
      </c>
      <c r="AC264" s="18" t="str">
        <f t="shared" si="46"/>
        <v/>
      </c>
      <c r="AD264" s="18" t="str">
        <f t="shared" si="50"/>
        <v/>
      </c>
      <c r="AE264" s="18" t="str">
        <f t="shared" si="47"/>
        <v/>
      </c>
      <c r="AF264" s="18" t="str">
        <f t="shared" si="48"/>
        <v/>
      </c>
      <c r="AG264" s="18" t="str">
        <f t="shared" si="49"/>
        <v/>
      </c>
    </row>
    <row r="265" spans="1:33" ht="22.5" customHeight="1" x14ac:dyDescent="0.2">
      <c r="A265" s="98">
        <v>256</v>
      </c>
      <c r="B265" s="66"/>
      <c r="C265" s="67"/>
      <c r="D265" s="22"/>
      <c r="E265" s="22"/>
      <c r="F265" s="22"/>
      <c r="G265" s="23"/>
      <c r="H265" s="23"/>
      <c r="I265" s="23"/>
      <c r="J265" s="15"/>
      <c r="K265" s="15"/>
      <c r="L265" s="15"/>
      <c r="M265" s="14"/>
      <c r="N265" s="14"/>
      <c r="O265" s="14"/>
      <c r="P265" s="14"/>
      <c r="Q265" s="14"/>
      <c r="R265" s="16"/>
      <c r="S265" s="13"/>
      <c r="T265" s="12"/>
      <c r="U265" s="10" t="str">
        <f t="shared" si="40"/>
        <v/>
      </c>
      <c r="V265" s="10" t="str">
        <f t="shared" si="41"/>
        <v/>
      </c>
      <c r="W265" s="10" t="str">
        <f t="shared" si="51"/>
        <v/>
      </c>
      <c r="X265" s="10" t="str">
        <f t="shared" si="39"/>
        <v/>
      </c>
      <c r="Y265" s="10" t="str">
        <f t="shared" si="42"/>
        <v/>
      </c>
      <c r="Z265" s="10" t="str">
        <f t="shared" si="43"/>
        <v/>
      </c>
      <c r="AA265" s="10" t="str">
        <f t="shared" si="44"/>
        <v/>
      </c>
      <c r="AB265" s="10" t="str">
        <f t="shared" si="45"/>
        <v/>
      </c>
      <c r="AC265" s="18" t="str">
        <f t="shared" si="46"/>
        <v/>
      </c>
      <c r="AD265" s="18" t="str">
        <f t="shared" si="50"/>
        <v/>
      </c>
      <c r="AE265" s="18" t="str">
        <f t="shared" si="47"/>
        <v/>
      </c>
      <c r="AF265" s="18" t="str">
        <f t="shared" si="48"/>
        <v/>
      </c>
      <c r="AG265" s="18" t="str">
        <f t="shared" si="49"/>
        <v/>
      </c>
    </row>
    <row r="266" spans="1:33" ht="22.5" customHeight="1" x14ac:dyDescent="0.2">
      <c r="A266" s="98">
        <v>257</v>
      </c>
      <c r="B266" s="66"/>
      <c r="C266" s="67"/>
      <c r="D266" s="22"/>
      <c r="E266" s="22"/>
      <c r="F266" s="22"/>
      <c r="G266" s="23"/>
      <c r="H266" s="23"/>
      <c r="I266" s="23"/>
      <c r="J266" s="15"/>
      <c r="K266" s="15"/>
      <c r="L266" s="15"/>
      <c r="M266" s="14"/>
      <c r="N266" s="14"/>
      <c r="O266" s="14"/>
      <c r="P266" s="14"/>
      <c r="Q266" s="14"/>
      <c r="R266" s="16"/>
      <c r="S266" s="13"/>
      <c r="T266" s="12"/>
      <c r="U266" s="10" t="str">
        <f t="shared" si="40"/>
        <v/>
      </c>
      <c r="V266" s="10" t="str">
        <f t="shared" si="41"/>
        <v/>
      </c>
      <c r="W266" s="10" t="str">
        <f t="shared" si="51"/>
        <v/>
      </c>
      <c r="X266" s="10" t="str">
        <f t="shared" ref="X266:X329" si="52">IF(VLOOKUP(ROW()-9,A:S,18,0) = "","", IF(ISNUMBER(VLOOKUP(ROW()-9,A:S,18,0))=TRUE,"","Amount must be a numeric value. "))</f>
        <v/>
      </c>
      <c r="Y266" s="10" t="str">
        <f t="shared" si="42"/>
        <v/>
      </c>
      <c r="Z266" s="10" t="str">
        <f t="shared" si="43"/>
        <v/>
      </c>
      <c r="AA266" s="10" t="str">
        <f t="shared" si="44"/>
        <v/>
      </c>
      <c r="AB266" s="10" t="str">
        <f t="shared" si="45"/>
        <v/>
      </c>
      <c r="AC266" s="18" t="str">
        <f t="shared" si="46"/>
        <v/>
      </c>
      <c r="AD266" s="18" t="str">
        <f t="shared" si="50"/>
        <v/>
      </c>
      <c r="AE266" s="18" t="str">
        <f t="shared" si="47"/>
        <v/>
      </c>
      <c r="AF266" s="18" t="str">
        <f t="shared" si="48"/>
        <v/>
      </c>
      <c r="AG266" s="18" t="str">
        <f t="shared" si="49"/>
        <v/>
      </c>
    </row>
    <row r="267" spans="1:33" ht="22.5" customHeight="1" x14ac:dyDescent="0.2">
      <c r="A267" s="98">
        <v>258</v>
      </c>
      <c r="B267" s="66"/>
      <c r="C267" s="67"/>
      <c r="D267" s="22"/>
      <c r="E267" s="22"/>
      <c r="F267" s="22"/>
      <c r="G267" s="23"/>
      <c r="H267" s="23"/>
      <c r="I267" s="23"/>
      <c r="J267" s="15"/>
      <c r="K267" s="15"/>
      <c r="L267" s="15"/>
      <c r="M267" s="14"/>
      <c r="N267" s="14"/>
      <c r="O267" s="14"/>
      <c r="P267" s="14"/>
      <c r="Q267" s="14"/>
      <c r="R267" s="16"/>
      <c r="S267" s="13"/>
      <c r="T267" s="12"/>
      <c r="U267" s="10" t="str">
        <f t="shared" ref="U267:U330" si="53" xml:space="preserve">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</f>
        <v/>
      </c>
      <c r="V267" s="10" t="str">
        <f t="shared" ref="V267:V330" si="54">IF(OR(VLOOKUP(ROW()-9,A:S,18,0)&lt;0,VLOOKUP(ROW()-9,A:S,3,0)&lt;0),"Amount and encumbrances must be a positive value. ","")</f>
        <v/>
      </c>
      <c r="W267" s="10" t="str">
        <f t="shared" si="51"/>
        <v/>
      </c>
      <c r="X267" s="10" t="str">
        <f t="shared" si="52"/>
        <v/>
      </c>
      <c r="Y267" s="10" t="str">
        <f t="shared" ref="Y267:Y330" si="55">IF(VLOOKUP(ROW()-9,A:S,3,0) = "","", IF(ISNUMBER(VLOOKUP(ROW()-9,A:S,3,0))=TRUE,"","Encumbrances must be a numeric value. "))</f>
        <v/>
      </c>
      <c r="Z267" s="10" t="str">
        <f t="shared" ref="Z267:Z330" si="56">IF(VLOOKUP(ROW()-9,A:S,18,0)&gt;=VLOOKUP(ROW()-9,A:S,3,0),"","Encumbrance amount must be equal to or less than the accrual amount. ")</f>
        <v/>
      </c>
      <c r="AA267" s="10" t="str">
        <f t="shared" ref="AA267:AA330" si="57">IF(OR(AND(VLOOKUP(ROW()-9,A:S,18,0)&gt;0,VLOOKUP(ROW()-9,A:S,19,0)=""),AND(VLOOKUP(ROW()-9,A:S,3,0)&gt;0,VLOOKUP(ROW()-9,A:S,4,0)="")),"For every amount or encumbrance, the D/C column must have a D or C. ", "")</f>
        <v/>
      </c>
      <c r="AB267" s="10" t="str">
        <f t="shared" ref="AB267:AB330" si="58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67" s="18" t="str">
        <f t="shared" ref="AC267:AC330" si="59">IF(OR(VLOOKUP(ROW()-9,A:S,8,0)&lt;&gt;"97",VLOOKUP(ROW()-9,A:S,18,0)=""),"",IF(VLOOKUP(ROW()-9,A:S,15,0)&lt;&gt;"3","Cat 97 must have a block flag 3. ", IF(VLOOKUP(ROW()-9,A:S,19,0)&lt;&gt;"C","Cat 97 amount must be a credit. ","")))</f>
        <v/>
      </c>
      <c r="AD267" s="18" t="str">
        <f t="shared" si="50"/>
        <v/>
      </c>
      <c r="AE267" s="18" t="str">
        <f t="shared" ref="AE267:AE330" si="60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67" s="18" t="str">
        <f t="shared" ref="AF267:AF330" si="61">IF(VLOOKUP(ROW()-9,A:S,13,0) &lt;&gt;"R","",IF(VLOOKUP(ROW()-9,A:S,17,0) ="","R type must have a Revenue/Object code. ",""))</f>
        <v/>
      </c>
      <c r="AG267" s="18" t="str">
        <f t="shared" ref="AG267:AG330" si="62">IF(VLOOKUP(ROW()-9,A:S,18,0)="","",IF(VLOOKUP(ROW()-9,A:S,13,0)="","Account type is required. ",""))</f>
        <v/>
      </c>
    </row>
    <row r="268" spans="1:33" ht="22.5" customHeight="1" x14ac:dyDescent="0.2">
      <c r="A268" s="98">
        <v>259</v>
      </c>
      <c r="B268" s="66"/>
      <c r="C268" s="67"/>
      <c r="D268" s="22"/>
      <c r="E268" s="22"/>
      <c r="F268" s="22"/>
      <c r="G268" s="23"/>
      <c r="H268" s="23"/>
      <c r="I268" s="23"/>
      <c r="J268" s="15"/>
      <c r="K268" s="15"/>
      <c r="L268" s="15"/>
      <c r="M268" s="14"/>
      <c r="N268" s="14"/>
      <c r="O268" s="14"/>
      <c r="P268" s="14"/>
      <c r="Q268" s="14"/>
      <c r="R268" s="16"/>
      <c r="S268" s="13"/>
      <c r="T268" s="12"/>
      <c r="U268" s="10" t="str">
        <f t="shared" si="53"/>
        <v/>
      </c>
      <c r="V268" s="10" t="str">
        <f t="shared" si="54"/>
        <v/>
      </c>
      <c r="W268" s="10" t="str">
        <f t="shared" si="51"/>
        <v/>
      </c>
      <c r="X268" s="10" t="str">
        <f t="shared" si="52"/>
        <v/>
      </c>
      <c r="Y268" s="10" t="str">
        <f t="shared" si="55"/>
        <v/>
      </c>
      <c r="Z268" s="10" t="str">
        <f t="shared" si="56"/>
        <v/>
      </c>
      <c r="AA268" s="10" t="str">
        <f t="shared" si="57"/>
        <v/>
      </c>
      <c r="AB268" s="10" t="str">
        <f t="shared" si="58"/>
        <v/>
      </c>
      <c r="AC268" s="18" t="str">
        <f t="shared" si="59"/>
        <v/>
      </c>
      <c r="AD268" s="18" t="str">
        <f t="shared" si="50"/>
        <v/>
      </c>
      <c r="AE268" s="18" t="str">
        <f t="shared" si="60"/>
        <v/>
      </c>
      <c r="AF268" s="18" t="str">
        <f t="shared" si="61"/>
        <v/>
      </c>
      <c r="AG268" s="18" t="str">
        <f t="shared" si="62"/>
        <v/>
      </c>
    </row>
    <row r="269" spans="1:33" ht="22.5" customHeight="1" x14ac:dyDescent="0.2">
      <c r="A269" s="98">
        <v>260</v>
      </c>
      <c r="B269" s="66"/>
      <c r="C269" s="67"/>
      <c r="D269" s="22"/>
      <c r="E269" s="22"/>
      <c r="F269" s="22"/>
      <c r="G269" s="23"/>
      <c r="H269" s="23"/>
      <c r="I269" s="23"/>
      <c r="J269" s="15"/>
      <c r="K269" s="15"/>
      <c r="L269" s="15"/>
      <c r="M269" s="14"/>
      <c r="N269" s="14"/>
      <c r="O269" s="14"/>
      <c r="P269" s="14"/>
      <c r="Q269" s="14"/>
      <c r="R269" s="16"/>
      <c r="S269" s="13"/>
      <c r="T269" s="12"/>
      <c r="U269" s="10" t="str">
        <f t="shared" si="53"/>
        <v/>
      </c>
      <c r="V269" s="10" t="str">
        <f t="shared" si="54"/>
        <v/>
      </c>
      <c r="W269" s="10" t="str">
        <f t="shared" si="51"/>
        <v/>
      </c>
      <c r="X269" s="10" t="str">
        <f t="shared" si="52"/>
        <v/>
      </c>
      <c r="Y269" s="10" t="str">
        <f t="shared" si="55"/>
        <v/>
      </c>
      <c r="Z269" s="10" t="str">
        <f t="shared" si="56"/>
        <v/>
      </c>
      <c r="AA269" s="10" t="str">
        <f t="shared" si="57"/>
        <v/>
      </c>
      <c r="AB269" s="10" t="str">
        <f t="shared" si="58"/>
        <v/>
      </c>
      <c r="AC269" s="18" t="str">
        <f t="shared" si="59"/>
        <v/>
      </c>
      <c r="AD269" s="18" t="str">
        <f t="shared" ref="AD269:AD332" si="63">IF(VLOOKUP(ROW()-9,A:S,13,0)&lt;&gt;"F","",IF(LEN(VLOOKUP(ROW()-9,A:S,14,0))&lt;&gt;7,"Reimbursement accruals require a 4 digit fund number and a 3 digit sub-fund number in the Source Fund field. ",""))</f>
        <v/>
      </c>
      <c r="AE269" s="18" t="str">
        <f t="shared" si="60"/>
        <v/>
      </c>
      <c r="AF269" s="18" t="str">
        <f t="shared" si="61"/>
        <v/>
      </c>
      <c r="AG269" s="18" t="str">
        <f t="shared" si="62"/>
        <v/>
      </c>
    </row>
    <row r="270" spans="1:33" ht="22.5" customHeight="1" x14ac:dyDescent="0.2">
      <c r="A270" s="98">
        <v>261</v>
      </c>
      <c r="B270" s="66"/>
      <c r="C270" s="67"/>
      <c r="D270" s="22"/>
      <c r="E270" s="22"/>
      <c r="F270" s="22"/>
      <c r="G270" s="23"/>
      <c r="H270" s="23"/>
      <c r="I270" s="23"/>
      <c r="J270" s="15"/>
      <c r="K270" s="15"/>
      <c r="L270" s="15"/>
      <c r="M270" s="14"/>
      <c r="N270" s="14"/>
      <c r="O270" s="14"/>
      <c r="P270" s="14"/>
      <c r="Q270" s="14"/>
      <c r="R270" s="16"/>
      <c r="S270" s="13"/>
      <c r="T270" s="12"/>
      <c r="U270" s="10" t="str">
        <f t="shared" si="53"/>
        <v/>
      </c>
      <c r="V270" s="10" t="str">
        <f t="shared" si="54"/>
        <v/>
      </c>
      <c r="W270" s="10" t="str">
        <f t="shared" ref="W270:W333" si="64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70" s="10" t="str">
        <f t="shared" si="52"/>
        <v/>
      </c>
      <c r="Y270" s="10" t="str">
        <f t="shared" si="55"/>
        <v/>
      </c>
      <c r="Z270" s="10" t="str">
        <f t="shared" si="56"/>
        <v/>
      </c>
      <c r="AA270" s="10" t="str">
        <f t="shared" si="57"/>
        <v/>
      </c>
      <c r="AB270" s="10" t="str">
        <f t="shared" si="58"/>
        <v/>
      </c>
      <c r="AC270" s="18" t="str">
        <f t="shared" si="59"/>
        <v/>
      </c>
      <c r="AD270" s="18" t="str">
        <f t="shared" si="63"/>
        <v/>
      </c>
      <c r="AE270" s="18" t="str">
        <f t="shared" si="60"/>
        <v/>
      </c>
      <c r="AF270" s="18" t="str">
        <f t="shared" si="61"/>
        <v/>
      </c>
      <c r="AG270" s="18" t="str">
        <f t="shared" si="62"/>
        <v/>
      </c>
    </row>
    <row r="271" spans="1:33" ht="22.5" customHeight="1" x14ac:dyDescent="0.2">
      <c r="A271" s="98">
        <v>262</v>
      </c>
      <c r="B271" s="66"/>
      <c r="C271" s="67"/>
      <c r="D271" s="22"/>
      <c r="E271" s="22"/>
      <c r="F271" s="22"/>
      <c r="G271" s="23"/>
      <c r="H271" s="23"/>
      <c r="I271" s="23"/>
      <c r="J271" s="15"/>
      <c r="K271" s="15"/>
      <c r="L271" s="15"/>
      <c r="M271" s="14"/>
      <c r="N271" s="14"/>
      <c r="O271" s="14"/>
      <c r="P271" s="14"/>
      <c r="Q271" s="14"/>
      <c r="R271" s="16"/>
      <c r="S271" s="13"/>
      <c r="T271" s="12"/>
      <c r="U271" s="10" t="str">
        <f t="shared" si="53"/>
        <v/>
      </c>
      <c r="V271" s="10" t="str">
        <f t="shared" si="54"/>
        <v/>
      </c>
      <c r="W271" s="10" t="str">
        <f t="shared" si="64"/>
        <v/>
      </c>
      <c r="X271" s="10" t="str">
        <f t="shared" si="52"/>
        <v/>
      </c>
      <c r="Y271" s="10" t="str">
        <f t="shared" si="55"/>
        <v/>
      </c>
      <c r="Z271" s="10" t="str">
        <f t="shared" si="56"/>
        <v/>
      </c>
      <c r="AA271" s="10" t="str">
        <f t="shared" si="57"/>
        <v/>
      </c>
      <c r="AB271" s="10" t="str">
        <f t="shared" si="58"/>
        <v/>
      </c>
      <c r="AC271" s="18" t="str">
        <f t="shared" si="59"/>
        <v/>
      </c>
      <c r="AD271" s="18" t="str">
        <f t="shared" si="63"/>
        <v/>
      </c>
      <c r="AE271" s="18" t="str">
        <f t="shared" si="60"/>
        <v/>
      </c>
      <c r="AF271" s="18" t="str">
        <f t="shared" si="61"/>
        <v/>
      </c>
      <c r="AG271" s="18" t="str">
        <f t="shared" si="62"/>
        <v/>
      </c>
    </row>
    <row r="272" spans="1:33" ht="22.5" customHeight="1" x14ac:dyDescent="0.2">
      <c r="A272" s="98">
        <v>263</v>
      </c>
      <c r="B272" s="66"/>
      <c r="C272" s="67"/>
      <c r="D272" s="22"/>
      <c r="E272" s="22"/>
      <c r="F272" s="22"/>
      <c r="G272" s="23"/>
      <c r="H272" s="23"/>
      <c r="I272" s="23"/>
      <c r="J272" s="15"/>
      <c r="K272" s="15"/>
      <c r="L272" s="15"/>
      <c r="M272" s="14"/>
      <c r="N272" s="14"/>
      <c r="O272" s="14"/>
      <c r="P272" s="14"/>
      <c r="Q272" s="14"/>
      <c r="R272" s="16"/>
      <c r="S272" s="13"/>
      <c r="T272" s="12"/>
      <c r="U272" s="10" t="str">
        <f t="shared" si="53"/>
        <v/>
      </c>
      <c r="V272" s="10" t="str">
        <f t="shared" si="54"/>
        <v/>
      </c>
      <c r="W272" s="10" t="str">
        <f t="shared" si="64"/>
        <v/>
      </c>
      <c r="X272" s="10" t="str">
        <f t="shared" si="52"/>
        <v/>
      </c>
      <c r="Y272" s="10" t="str">
        <f t="shared" si="55"/>
        <v/>
      </c>
      <c r="Z272" s="10" t="str">
        <f t="shared" si="56"/>
        <v/>
      </c>
      <c r="AA272" s="10" t="str">
        <f t="shared" si="57"/>
        <v/>
      </c>
      <c r="AB272" s="10" t="str">
        <f t="shared" si="58"/>
        <v/>
      </c>
      <c r="AC272" s="18" t="str">
        <f t="shared" si="59"/>
        <v/>
      </c>
      <c r="AD272" s="18" t="str">
        <f t="shared" si="63"/>
        <v/>
      </c>
      <c r="AE272" s="18" t="str">
        <f t="shared" si="60"/>
        <v/>
      </c>
      <c r="AF272" s="18" t="str">
        <f t="shared" si="61"/>
        <v/>
      </c>
      <c r="AG272" s="18" t="str">
        <f t="shared" si="62"/>
        <v/>
      </c>
    </row>
    <row r="273" spans="1:33" ht="22.5" customHeight="1" x14ac:dyDescent="0.2">
      <c r="A273" s="98">
        <v>264</v>
      </c>
      <c r="B273" s="66"/>
      <c r="C273" s="67"/>
      <c r="D273" s="22"/>
      <c r="E273" s="22"/>
      <c r="F273" s="22"/>
      <c r="G273" s="23"/>
      <c r="H273" s="23"/>
      <c r="I273" s="23"/>
      <c r="J273" s="15"/>
      <c r="K273" s="15"/>
      <c r="L273" s="15"/>
      <c r="M273" s="14"/>
      <c r="N273" s="14"/>
      <c r="O273" s="14"/>
      <c r="P273" s="14"/>
      <c r="Q273" s="14"/>
      <c r="R273" s="16"/>
      <c r="S273" s="13"/>
      <c r="T273" s="12"/>
      <c r="U273" s="10" t="str">
        <f t="shared" si="53"/>
        <v/>
      </c>
      <c r="V273" s="10" t="str">
        <f t="shared" si="54"/>
        <v/>
      </c>
      <c r="W273" s="10" t="str">
        <f t="shared" si="64"/>
        <v/>
      </c>
      <c r="X273" s="10" t="str">
        <f t="shared" si="52"/>
        <v/>
      </c>
      <c r="Y273" s="10" t="str">
        <f t="shared" si="55"/>
        <v/>
      </c>
      <c r="Z273" s="10" t="str">
        <f t="shared" si="56"/>
        <v/>
      </c>
      <c r="AA273" s="10" t="str">
        <f t="shared" si="57"/>
        <v/>
      </c>
      <c r="AB273" s="10" t="str">
        <f t="shared" si="58"/>
        <v/>
      </c>
      <c r="AC273" s="18" t="str">
        <f t="shared" si="59"/>
        <v/>
      </c>
      <c r="AD273" s="18" t="str">
        <f t="shared" si="63"/>
        <v/>
      </c>
      <c r="AE273" s="18" t="str">
        <f t="shared" si="60"/>
        <v/>
      </c>
      <c r="AF273" s="18" t="str">
        <f t="shared" si="61"/>
        <v/>
      </c>
      <c r="AG273" s="18" t="str">
        <f t="shared" si="62"/>
        <v/>
      </c>
    </row>
    <row r="274" spans="1:33" ht="22.5" customHeight="1" x14ac:dyDescent="0.2">
      <c r="A274" s="98">
        <v>265</v>
      </c>
      <c r="B274" s="66"/>
      <c r="C274" s="67"/>
      <c r="D274" s="22"/>
      <c r="E274" s="22"/>
      <c r="F274" s="22"/>
      <c r="G274" s="23"/>
      <c r="H274" s="23"/>
      <c r="I274" s="23"/>
      <c r="J274" s="15"/>
      <c r="K274" s="15"/>
      <c r="L274" s="15"/>
      <c r="M274" s="14"/>
      <c r="N274" s="14"/>
      <c r="O274" s="14"/>
      <c r="P274" s="14"/>
      <c r="Q274" s="14"/>
      <c r="R274" s="16"/>
      <c r="S274" s="13"/>
      <c r="T274" s="12"/>
      <c r="U274" s="10" t="str">
        <f t="shared" si="53"/>
        <v/>
      </c>
      <c r="V274" s="10" t="str">
        <f t="shared" si="54"/>
        <v/>
      </c>
      <c r="W274" s="10" t="str">
        <f t="shared" si="64"/>
        <v/>
      </c>
      <c r="X274" s="10" t="str">
        <f t="shared" si="52"/>
        <v/>
      </c>
      <c r="Y274" s="10" t="str">
        <f t="shared" si="55"/>
        <v/>
      </c>
      <c r="Z274" s="10" t="str">
        <f t="shared" si="56"/>
        <v/>
      </c>
      <c r="AA274" s="10" t="str">
        <f t="shared" si="57"/>
        <v/>
      </c>
      <c r="AB274" s="10" t="str">
        <f t="shared" si="58"/>
        <v/>
      </c>
      <c r="AC274" s="18" t="str">
        <f t="shared" si="59"/>
        <v/>
      </c>
      <c r="AD274" s="18" t="str">
        <f t="shared" si="63"/>
        <v/>
      </c>
      <c r="AE274" s="18" t="str">
        <f t="shared" si="60"/>
        <v/>
      </c>
      <c r="AF274" s="18" t="str">
        <f t="shared" si="61"/>
        <v/>
      </c>
      <c r="AG274" s="18" t="str">
        <f t="shared" si="62"/>
        <v/>
      </c>
    </row>
    <row r="275" spans="1:33" ht="22.5" customHeight="1" x14ac:dyDescent="0.2">
      <c r="A275" s="98">
        <v>266</v>
      </c>
      <c r="B275" s="66"/>
      <c r="C275" s="67"/>
      <c r="D275" s="22"/>
      <c r="E275" s="22"/>
      <c r="F275" s="22"/>
      <c r="G275" s="23"/>
      <c r="H275" s="23"/>
      <c r="I275" s="23"/>
      <c r="J275" s="15"/>
      <c r="K275" s="15"/>
      <c r="L275" s="15"/>
      <c r="M275" s="14"/>
      <c r="N275" s="14"/>
      <c r="O275" s="14"/>
      <c r="P275" s="14"/>
      <c r="Q275" s="14"/>
      <c r="R275" s="16"/>
      <c r="S275" s="13"/>
      <c r="T275" s="12"/>
      <c r="U275" s="10" t="str">
        <f t="shared" si="53"/>
        <v/>
      </c>
      <c r="V275" s="10" t="str">
        <f t="shared" si="54"/>
        <v/>
      </c>
      <c r="W275" s="10" t="str">
        <f t="shared" si="64"/>
        <v/>
      </c>
      <c r="X275" s="10" t="str">
        <f t="shared" si="52"/>
        <v/>
      </c>
      <c r="Y275" s="10" t="str">
        <f t="shared" si="55"/>
        <v/>
      </c>
      <c r="Z275" s="10" t="str">
        <f t="shared" si="56"/>
        <v/>
      </c>
      <c r="AA275" s="10" t="str">
        <f t="shared" si="57"/>
        <v/>
      </c>
      <c r="AB275" s="10" t="str">
        <f t="shared" si="58"/>
        <v/>
      </c>
      <c r="AC275" s="18" t="str">
        <f t="shared" si="59"/>
        <v/>
      </c>
      <c r="AD275" s="18" t="str">
        <f t="shared" si="63"/>
        <v/>
      </c>
      <c r="AE275" s="18" t="str">
        <f t="shared" si="60"/>
        <v/>
      </c>
      <c r="AF275" s="18" t="str">
        <f t="shared" si="61"/>
        <v/>
      </c>
      <c r="AG275" s="18" t="str">
        <f t="shared" si="62"/>
        <v/>
      </c>
    </row>
    <row r="276" spans="1:33" ht="22.5" customHeight="1" x14ac:dyDescent="0.2">
      <c r="A276" s="98">
        <v>267</v>
      </c>
      <c r="B276" s="66"/>
      <c r="C276" s="67"/>
      <c r="D276" s="22"/>
      <c r="E276" s="22"/>
      <c r="F276" s="22"/>
      <c r="G276" s="23"/>
      <c r="H276" s="23"/>
      <c r="I276" s="23"/>
      <c r="J276" s="15"/>
      <c r="K276" s="15"/>
      <c r="L276" s="15"/>
      <c r="M276" s="14"/>
      <c r="N276" s="14"/>
      <c r="O276" s="14"/>
      <c r="P276" s="14"/>
      <c r="Q276" s="14"/>
      <c r="R276" s="16"/>
      <c r="S276" s="13"/>
      <c r="T276" s="12"/>
      <c r="U276" s="10" t="str">
        <f t="shared" si="53"/>
        <v/>
      </c>
      <c r="V276" s="10" t="str">
        <f t="shared" si="54"/>
        <v/>
      </c>
      <c r="W276" s="10" t="str">
        <f t="shared" si="64"/>
        <v/>
      </c>
      <c r="X276" s="10" t="str">
        <f t="shared" si="52"/>
        <v/>
      </c>
      <c r="Y276" s="10" t="str">
        <f t="shared" si="55"/>
        <v/>
      </c>
      <c r="Z276" s="10" t="str">
        <f t="shared" si="56"/>
        <v/>
      </c>
      <c r="AA276" s="10" t="str">
        <f t="shared" si="57"/>
        <v/>
      </c>
      <c r="AB276" s="10" t="str">
        <f t="shared" si="58"/>
        <v/>
      </c>
      <c r="AC276" s="18" t="str">
        <f t="shared" si="59"/>
        <v/>
      </c>
      <c r="AD276" s="18" t="str">
        <f t="shared" si="63"/>
        <v/>
      </c>
      <c r="AE276" s="18" t="str">
        <f t="shared" si="60"/>
        <v/>
      </c>
      <c r="AF276" s="18" t="str">
        <f t="shared" si="61"/>
        <v/>
      </c>
      <c r="AG276" s="18" t="str">
        <f t="shared" si="62"/>
        <v/>
      </c>
    </row>
    <row r="277" spans="1:33" ht="22.5" customHeight="1" x14ac:dyDescent="0.2">
      <c r="A277" s="98">
        <v>268</v>
      </c>
      <c r="B277" s="66"/>
      <c r="C277" s="67"/>
      <c r="D277" s="22"/>
      <c r="E277" s="22"/>
      <c r="F277" s="22"/>
      <c r="G277" s="23"/>
      <c r="H277" s="23"/>
      <c r="I277" s="23"/>
      <c r="J277" s="15"/>
      <c r="K277" s="15"/>
      <c r="L277" s="15"/>
      <c r="M277" s="14"/>
      <c r="N277" s="14"/>
      <c r="O277" s="14"/>
      <c r="P277" s="14"/>
      <c r="Q277" s="14"/>
      <c r="R277" s="16"/>
      <c r="S277" s="13"/>
      <c r="T277" s="12"/>
      <c r="U277" s="10" t="str">
        <f t="shared" si="53"/>
        <v/>
      </c>
      <c r="V277" s="10" t="str">
        <f t="shared" si="54"/>
        <v/>
      </c>
      <c r="W277" s="10" t="str">
        <f t="shared" si="64"/>
        <v/>
      </c>
      <c r="X277" s="10" t="str">
        <f t="shared" si="52"/>
        <v/>
      </c>
      <c r="Y277" s="10" t="str">
        <f t="shared" si="55"/>
        <v/>
      </c>
      <c r="Z277" s="10" t="str">
        <f t="shared" si="56"/>
        <v/>
      </c>
      <c r="AA277" s="10" t="str">
        <f t="shared" si="57"/>
        <v/>
      </c>
      <c r="AB277" s="10" t="str">
        <f t="shared" si="58"/>
        <v/>
      </c>
      <c r="AC277" s="18" t="str">
        <f t="shared" si="59"/>
        <v/>
      </c>
      <c r="AD277" s="18" t="str">
        <f t="shared" si="63"/>
        <v/>
      </c>
      <c r="AE277" s="18" t="str">
        <f t="shared" si="60"/>
        <v/>
      </c>
      <c r="AF277" s="18" t="str">
        <f t="shared" si="61"/>
        <v/>
      </c>
      <c r="AG277" s="18" t="str">
        <f t="shared" si="62"/>
        <v/>
      </c>
    </row>
    <row r="278" spans="1:33" ht="22.5" customHeight="1" x14ac:dyDescent="0.2">
      <c r="A278" s="98">
        <v>269</v>
      </c>
      <c r="B278" s="66"/>
      <c r="C278" s="67"/>
      <c r="D278" s="22"/>
      <c r="E278" s="22"/>
      <c r="F278" s="22"/>
      <c r="G278" s="23"/>
      <c r="H278" s="23"/>
      <c r="I278" s="23"/>
      <c r="J278" s="15"/>
      <c r="K278" s="15"/>
      <c r="L278" s="15"/>
      <c r="M278" s="14"/>
      <c r="N278" s="14"/>
      <c r="O278" s="14"/>
      <c r="P278" s="14"/>
      <c r="Q278" s="14"/>
      <c r="R278" s="16"/>
      <c r="S278" s="13"/>
      <c r="T278" s="12"/>
      <c r="U278" s="10" t="str">
        <f t="shared" si="53"/>
        <v/>
      </c>
      <c r="V278" s="10" t="str">
        <f t="shared" si="54"/>
        <v/>
      </c>
      <c r="W278" s="10" t="str">
        <f t="shared" si="64"/>
        <v/>
      </c>
      <c r="X278" s="10" t="str">
        <f t="shared" si="52"/>
        <v/>
      </c>
      <c r="Y278" s="10" t="str">
        <f t="shared" si="55"/>
        <v/>
      </c>
      <c r="Z278" s="10" t="str">
        <f t="shared" si="56"/>
        <v/>
      </c>
      <c r="AA278" s="10" t="str">
        <f t="shared" si="57"/>
        <v/>
      </c>
      <c r="AB278" s="10" t="str">
        <f t="shared" si="58"/>
        <v/>
      </c>
      <c r="AC278" s="18" t="str">
        <f t="shared" si="59"/>
        <v/>
      </c>
      <c r="AD278" s="18" t="str">
        <f t="shared" si="63"/>
        <v/>
      </c>
      <c r="AE278" s="18" t="str">
        <f t="shared" si="60"/>
        <v/>
      </c>
      <c r="AF278" s="18" t="str">
        <f t="shared" si="61"/>
        <v/>
      </c>
      <c r="AG278" s="18" t="str">
        <f t="shared" si="62"/>
        <v/>
      </c>
    </row>
    <row r="279" spans="1:33" ht="22.5" customHeight="1" x14ac:dyDescent="0.2">
      <c r="A279" s="98">
        <v>270</v>
      </c>
      <c r="B279" s="66"/>
      <c r="C279" s="67"/>
      <c r="D279" s="22"/>
      <c r="E279" s="22"/>
      <c r="F279" s="22"/>
      <c r="G279" s="23"/>
      <c r="H279" s="23"/>
      <c r="I279" s="23"/>
      <c r="J279" s="15"/>
      <c r="K279" s="15"/>
      <c r="L279" s="15"/>
      <c r="M279" s="14"/>
      <c r="N279" s="14"/>
      <c r="O279" s="14"/>
      <c r="P279" s="14"/>
      <c r="Q279" s="14"/>
      <c r="R279" s="16"/>
      <c r="S279" s="13"/>
      <c r="T279" s="12"/>
      <c r="U279" s="10" t="str">
        <f t="shared" si="53"/>
        <v/>
      </c>
      <c r="V279" s="10" t="str">
        <f t="shared" si="54"/>
        <v/>
      </c>
      <c r="W279" s="10" t="str">
        <f t="shared" si="64"/>
        <v/>
      </c>
      <c r="X279" s="10" t="str">
        <f t="shared" si="52"/>
        <v/>
      </c>
      <c r="Y279" s="10" t="str">
        <f t="shared" si="55"/>
        <v/>
      </c>
      <c r="Z279" s="10" t="str">
        <f t="shared" si="56"/>
        <v/>
      </c>
      <c r="AA279" s="10" t="str">
        <f t="shared" si="57"/>
        <v/>
      </c>
      <c r="AB279" s="10" t="str">
        <f t="shared" si="58"/>
        <v/>
      </c>
      <c r="AC279" s="18" t="str">
        <f t="shared" si="59"/>
        <v/>
      </c>
      <c r="AD279" s="18" t="str">
        <f t="shared" si="63"/>
        <v/>
      </c>
      <c r="AE279" s="18" t="str">
        <f t="shared" si="60"/>
        <v/>
      </c>
      <c r="AF279" s="18" t="str">
        <f t="shared" si="61"/>
        <v/>
      </c>
      <c r="AG279" s="18" t="str">
        <f t="shared" si="62"/>
        <v/>
      </c>
    </row>
    <row r="280" spans="1:33" ht="22.5" customHeight="1" x14ac:dyDescent="0.2">
      <c r="A280" s="98">
        <v>271</v>
      </c>
      <c r="B280" s="66"/>
      <c r="C280" s="67"/>
      <c r="D280" s="22"/>
      <c r="E280" s="22"/>
      <c r="F280" s="22"/>
      <c r="G280" s="23"/>
      <c r="H280" s="23"/>
      <c r="I280" s="23"/>
      <c r="J280" s="15"/>
      <c r="K280" s="15"/>
      <c r="L280" s="15"/>
      <c r="M280" s="14"/>
      <c r="N280" s="14"/>
      <c r="O280" s="14"/>
      <c r="P280" s="14"/>
      <c r="Q280" s="14"/>
      <c r="R280" s="16"/>
      <c r="S280" s="13"/>
      <c r="T280" s="12"/>
      <c r="U280" s="10" t="str">
        <f t="shared" si="53"/>
        <v/>
      </c>
      <c r="V280" s="10" t="str">
        <f t="shared" si="54"/>
        <v/>
      </c>
      <c r="W280" s="10" t="str">
        <f t="shared" si="64"/>
        <v/>
      </c>
      <c r="X280" s="10" t="str">
        <f t="shared" si="52"/>
        <v/>
      </c>
      <c r="Y280" s="10" t="str">
        <f t="shared" si="55"/>
        <v/>
      </c>
      <c r="Z280" s="10" t="str">
        <f t="shared" si="56"/>
        <v/>
      </c>
      <c r="AA280" s="10" t="str">
        <f t="shared" si="57"/>
        <v/>
      </c>
      <c r="AB280" s="10" t="str">
        <f t="shared" si="58"/>
        <v/>
      </c>
      <c r="AC280" s="18" t="str">
        <f t="shared" si="59"/>
        <v/>
      </c>
      <c r="AD280" s="18" t="str">
        <f t="shared" si="63"/>
        <v/>
      </c>
      <c r="AE280" s="18" t="str">
        <f t="shared" si="60"/>
        <v/>
      </c>
      <c r="AF280" s="18" t="str">
        <f t="shared" si="61"/>
        <v/>
      </c>
      <c r="AG280" s="18" t="str">
        <f t="shared" si="62"/>
        <v/>
      </c>
    </row>
    <row r="281" spans="1:33" ht="22.5" customHeight="1" x14ac:dyDescent="0.2">
      <c r="A281" s="98">
        <v>272</v>
      </c>
      <c r="B281" s="66"/>
      <c r="C281" s="67"/>
      <c r="D281" s="22"/>
      <c r="E281" s="22"/>
      <c r="F281" s="22"/>
      <c r="G281" s="23"/>
      <c r="H281" s="23"/>
      <c r="I281" s="23"/>
      <c r="J281" s="15"/>
      <c r="K281" s="15"/>
      <c r="L281" s="15"/>
      <c r="M281" s="14"/>
      <c r="N281" s="14"/>
      <c r="O281" s="14"/>
      <c r="P281" s="14"/>
      <c r="Q281" s="14"/>
      <c r="R281" s="16"/>
      <c r="S281" s="13"/>
      <c r="T281" s="12"/>
      <c r="U281" s="10" t="str">
        <f t="shared" si="53"/>
        <v/>
      </c>
      <c r="V281" s="10" t="str">
        <f t="shared" si="54"/>
        <v/>
      </c>
      <c r="W281" s="10" t="str">
        <f t="shared" si="64"/>
        <v/>
      </c>
      <c r="X281" s="10" t="str">
        <f t="shared" si="52"/>
        <v/>
      </c>
      <c r="Y281" s="10" t="str">
        <f t="shared" si="55"/>
        <v/>
      </c>
      <c r="Z281" s="10" t="str">
        <f t="shared" si="56"/>
        <v/>
      </c>
      <c r="AA281" s="10" t="str">
        <f t="shared" si="57"/>
        <v/>
      </c>
      <c r="AB281" s="10" t="str">
        <f t="shared" si="58"/>
        <v/>
      </c>
      <c r="AC281" s="18" t="str">
        <f t="shared" si="59"/>
        <v/>
      </c>
      <c r="AD281" s="18" t="str">
        <f t="shared" si="63"/>
        <v/>
      </c>
      <c r="AE281" s="18" t="str">
        <f t="shared" si="60"/>
        <v/>
      </c>
      <c r="AF281" s="18" t="str">
        <f t="shared" si="61"/>
        <v/>
      </c>
      <c r="AG281" s="18" t="str">
        <f t="shared" si="62"/>
        <v/>
      </c>
    </row>
    <row r="282" spans="1:33" ht="22.5" customHeight="1" x14ac:dyDescent="0.2">
      <c r="A282" s="98">
        <v>273</v>
      </c>
      <c r="B282" s="66"/>
      <c r="C282" s="67"/>
      <c r="D282" s="22"/>
      <c r="E282" s="22"/>
      <c r="F282" s="22"/>
      <c r="G282" s="23"/>
      <c r="H282" s="23"/>
      <c r="I282" s="23"/>
      <c r="J282" s="15"/>
      <c r="K282" s="15"/>
      <c r="L282" s="15"/>
      <c r="M282" s="14"/>
      <c r="N282" s="14"/>
      <c r="O282" s="14"/>
      <c r="P282" s="14"/>
      <c r="Q282" s="14"/>
      <c r="R282" s="16"/>
      <c r="S282" s="13"/>
      <c r="T282" s="12"/>
      <c r="U282" s="10" t="str">
        <f t="shared" si="53"/>
        <v/>
      </c>
      <c r="V282" s="10" t="str">
        <f t="shared" si="54"/>
        <v/>
      </c>
      <c r="W282" s="10" t="str">
        <f t="shared" si="64"/>
        <v/>
      </c>
      <c r="X282" s="10" t="str">
        <f t="shared" si="52"/>
        <v/>
      </c>
      <c r="Y282" s="10" t="str">
        <f t="shared" si="55"/>
        <v/>
      </c>
      <c r="Z282" s="10" t="str">
        <f t="shared" si="56"/>
        <v/>
      </c>
      <c r="AA282" s="10" t="str">
        <f t="shared" si="57"/>
        <v/>
      </c>
      <c r="AB282" s="10" t="str">
        <f t="shared" si="58"/>
        <v/>
      </c>
      <c r="AC282" s="18" t="str">
        <f t="shared" si="59"/>
        <v/>
      </c>
      <c r="AD282" s="18" t="str">
        <f t="shared" si="63"/>
        <v/>
      </c>
      <c r="AE282" s="18" t="str">
        <f t="shared" si="60"/>
        <v/>
      </c>
      <c r="AF282" s="18" t="str">
        <f t="shared" si="61"/>
        <v/>
      </c>
      <c r="AG282" s="18" t="str">
        <f t="shared" si="62"/>
        <v/>
      </c>
    </row>
    <row r="283" spans="1:33" ht="22.5" customHeight="1" x14ac:dyDescent="0.2">
      <c r="A283" s="98">
        <v>274</v>
      </c>
      <c r="B283" s="66"/>
      <c r="C283" s="67"/>
      <c r="D283" s="22"/>
      <c r="E283" s="22"/>
      <c r="F283" s="22"/>
      <c r="G283" s="23"/>
      <c r="H283" s="23"/>
      <c r="I283" s="23"/>
      <c r="J283" s="15"/>
      <c r="K283" s="15"/>
      <c r="L283" s="15"/>
      <c r="M283" s="14"/>
      <c r="N283" s="14"/>
      <c r="O283" s="14"/>
      <c r="P283" s="14"/>
      <c r="Q283" s="14"/>
      <c r="R283" s="16"/>
      <c r="S283" s="13"/>
      <c r="T283" s="12"/>
      <c r="U283" s="10" t="str">
        <f t="shared" si="53"/>
        <v/>
      </c>
      <c r="V283" s="10" t="str">
        <f t="shared" si="54"/>
        <v/>
      </c>
      <c r="W283" s="10" t="str">
        <f t="shared" si="64"/>
        <v/>
      </c>
      <c r="X283" s="10" t="str">
        <f t="shared" si="52"/>
        <v/>
      </c>
      <c r="Y283" s="10" t="str">
        <f t="shared" si="55"/>
        <v/>
      </c>
      <c r="Z283" s="10" t="str">
        <f t="shared" si="56"/>
        <v/>
      </c>
      <c r="AA283" s="10" t="str">
        <f t="shared" si="57"/>
        <v/>
      </c>
      <c r="AB283" s="10" t="str">
        <f t="shared" si="58"/>
        <v/>
      </c>
      <c r="AC283" s="18" t="str">
        <f t="shared" si="59"/>
        <v/>
      </c>
      <c r="AD283" s="18" t="str">
        <f t="shared" si="63"/>
        <v/>
      </c>
      <c r="AE283" s="18" t="str">
        <f t="shared" si="60"/>
        <v/>
      </c>
      <c r="AF283" s="18" t="str">
        <f t="shared" si="61"/>
        <v/>
      </c>
      <c r="AG283" s="18" t="str">
        <f t="shared" si="62"/>
        <v/>
      </c>
    </row>
    <row r="284" spans="1:33" ht="22.5" customHeight="1" x14ac:dyDescent="0.2">
      <c r="A284" s="98">
        <v>275</v>
      </c>
      <c r="B284" s="66"/>
      <c r="C284" s="67"/>
      <c r="D284" s="22"/>
      <c r="E284" s="22"/>
      <c r="F284" s="22"/>
      <c r="G284" s="23"/>
      <c r="H284" s="23"/>
      <c r="I284" s="23"/>
      <c r="J284" s="15"/>
      <c r="K284" s="15"/>
      <c r="L284" s="15"/>
      <c r="M284" s="14"/>
      <c r="N284" s="14"/>
      <c r="O284" s="14"/>
      <c r="P284" s="14"/>
      <c r="Q284" s="14"/>
      <c r="R284" s="16"/>
      <c r="S284" s="13"/>
      <c r="T284" s="12"/>
      <c r="U284" s="10" t="str">
        <f t="shared" si="53"/>
        <v/>
      </c>
      <c r="V284" s="10" t="str">
        <f t="shared" si="54"/>
        <v/>
      </c>
      <c r="W284" s="10" t="str">
        <f t="shared" si="64"/>
        <v/>
      </c>
      <c r="X284" s="10" t="str">
        <f t="shared" si="52"/>
        <v/>
      </c>
      <c r="Y284" s="10" t="str">
        <f t="shared" si="55"/>
        <v/>
      </c>
      <c r="Z284" s="10" t="str">
        <f t="shared" si="56"/>
        <v/>
      </c>
      <c r="AA284" s="10" t="str">
        <f t="shared" si="57"/>
        <v/>
      </c>
      <c r="AB284" s="10" t="str">
        <f t="shared" si="58"/>
        <v/>
      </c>
      <c r="AC284" s="18" t="str">
        <f t="shared" si="59"/>
        <v/>
      </c>
      <c r="AD284" s="18" t="str">
        <f t="shared" si="63"/>
        <v/>
      </c>
      <c r="AE284" s="18" t="str">
        <f t="shared" si="60"/>
        <v/>
      </c>
      <c r="AF284" s="18" t="str">
        <f t="shared" si="61"/>
        <v/>
      </c>
      <c r="AG284" s="18" t="str">
        <f t="shared" si="62"/>
        <v/>
      </c>
    </row>
    <row r="285" spans="1:33" ht="22.5" customHeight="1" x14ac:dyDescent="0.2">
      <c r="A285" s="98">
        <v>276</v>
      </c>
      <c r="B285" s="66"/>
      <c r="C285" s="67"/>
      <c r="D285" s="22"/>
      <c r="E285" s="22"/>
      <c r="F285" s="22"/>
      <c r="G285" s="23"/>
      <c r="H285" s="23"/>
      <c r="I285" s="23"/>
      <c r="J285" s="15"/>
      <c r="K285" s="15"/>
      <c r="L285" s="15"/>
      <c r="M285" s="14"/>
      <c r="N285" s="14"/>
      <c r="O285" s="14"/>
      <c r="P285" s="14"/>
      <c r="Q285" s="14"/>
      <c r="R285" s="16"/>
      <c r="S285" s="13"/>
      <c r="T285" s="12"/>
      <c r="U285" s="10" t="str">
        <f t="shared" si="53"/>
        <v/>
      </c>
      <c r="V285" s="10" t="str">
        <f t="shared" si="54"/>
        <v/>
      </c>
      <c r="W285" s="10" t="str">
        <f t="shared" si="64"/>
        <v/>
      </c>
      <c r="X285" s="10" t="str">
        <f t="shared" si="52"/>
        <v/>
      </c>
      <c r="Y285" s="10" t="str">
        <f t="shared" si="55"/>
        <v/>
      </c>
      <c r="Z285" s="10" t="str">
        <f t="shared" si="56"/>
        <v/>
      </c>
      <c r="AA285" s="10" t="str">
        <f t="shared" si="57"/>
        <v/>
      </c>
      <c r="AB285" s="10" t="str">
        <f t="shared" si="58"/>
        <v/>
      </c>
      <c r="AC285" s="18" t="str">
        <f t="shared" si="59"/>
        <v/>
      </c>
      <c r="AD285" s="18" t="str">
        <f t="shared" si="63"/>
        <v/>
      </c>
      <c r="AE285" s="18" t="str">
        <f t="shared" si="60"/>
        <v/>
      </c>
      <c r="AF285" s="18" t="str">
        <f t="shared" si="61"/>
        <v/>
      </c>
      <c r="AG285" s="18" t="str">
        <f t="shared" si="62"/>
        <v/>
      </c>
    </row>
    <row r="286" spans="1:33" ht="22.5" customHeight="1" x14ac:dyDescent="0.2">
      <c r="A286" s="98">
        <v>277</v>
      </c>
      <c r="B286" s="66"/>
      <c r="C286" s="67"/>
      <c r="D286" s="22"/>
      <c r="E286" s="22"/>
      <c r="F286" s="22"/>
      <c r="G286" s="23"/>
      <c r="H286" s="23"/>
      <c r="I286" s="23"/>
      <c r="J286" s="15"/>
      <c r="K286" s="15"/>
      <c r="L286" s="15"/>
      <c r="M286" s="14"/>
      <c r="N286" s="14"/>
      <c r="O286" s="14"/>
      <c r="P286" s="14"/>
      <c r="Q286" s="14"/>
      <c r="R286" s="16"/>
      <c r="S286" s="13"/>
      <c r="T286" s="12"/>
      <c r="U286" s="10" t="str">
        <f t="shared" si="53"/>
        <v/>
      </c>
      <c r="V286" s="10" t="str">
        <f t="shared" si="54"/>
        <v/>
      </c>
      <c r="W286" s="10" t="str">
        <f t="shared" si="64"/>
        <v/>
      </c>
      <c r="X286" s="10" t="str">
        <f t="shared" si="52"/>
        <v/>
      </c>
      <c r="Y286" s="10" t="str">
        <f t="shared" si="55"/>
        <v/>
      </c>
      <c r="Z286" s="10" t="str">
        <f t="shared" si="56"/>
        <v/>
      </c>
      <c r="AA286" s="10" t="str">
        <f t="shared" si="57"/>
        <v/>
      </c>
      <c r="AB286" s="10" t="str">
        <f t="shared" si="58"/>
        <v/>
      </c>
      <c r="AC286" s="18" t="str">
        <f t="shared" si="59"/>
        <v/>
      </c>
      <c r="AD286" s="18" t="str">
        <f t="shared" si="63"/>
        <v/>
      </c>
      <c r="AE286" s="18" t="str">
        <f t="shared" si="60"/>
        <v/>
      </c>
      <c r="AF286" s="18" t="str">
        <f t="shared" si="61"/>
        <v/>
      </c>
      <c r="AG286" s="18" t="str">
        <f t="shared" si="62"/>
        <v/>
      </c>
    </row>
    <row r="287" spans="1:33" ht="22.5" customHeight="1" x14ac:dyDescent="0.2">
      <c r="A287" s="98">
        <v>278</v>
      </c>
      <c r="B287" s="66"/>
      <c r="C287" s="67"/>
      <c r="D287" s="22"/>
      <c r="E287" s="22"/>
      <c r="F287" s="22"/>
      <c r="G287" s="23"/>
      <c r="H287" s="23"/>
      <c r="I287" s="23"/>
      <c r="J287" s="15"/>
      <c r="K287" s="15"/>
      <c r="L287" s="15"/>
      <c r="M287" s="14"/>
      <c r="N287" s="14"/>
      <c r="O287" s="14"/>
      <c r="P287" s="14"/>
      <c r="Q287" s="14"/>
      <c r="R287" s="16"/>
      <c r="S287" s="13"/>
      <c r="T287" s="12"/>
      <c r="U287" s="10" t="str">
        <f t="shared" si="53"/>
        <v/>
      </c>
      <c r="V287" s="10" t="str">
        <f t="shared" si="54"/>
        <v/>
      </c>
      <c r="W287" s="10" t="str">
        <f t="shared" si="64"/>
        <v/>
      </c>
      <c r="X287" s="10" t="str">
        <f t="shared" si="52"/>
        <v/>
      </c>
      <c r="Y287" s="10" t="str">
        <f t="shared" si="55"/>
        <v/>
      </c>
      <c r="Z287" s="10" t="str">
        <f t="shared" si="56"/>
        <v/>
      </c>
      <c r="AA287" s="10" t="str">
        <f t="shared" si="57"/>
        <v/>
      </c>
      <c r="AB287" s="10" t="str">
        <f t="shared" si="58"/>
        <v/>
      </c>
      <c r="AC287" s="18" t="str">
        <f t="shared" si="59"/>
        <v/>
      </c>
      <c r="AD287" s="18" t="str">
        <f t="shared" si="63"/>
        <v/>
      </c>
      <c r="AE287" s="18" t="str">
        <f t="shared" si="60"/>
        <v/>
      </c>
      <c r="AF287" s="18" t="str">
        <f t="shared" si="61"/>
        <v/>
      </c>
      <c r="AG287" s="18" t="str">
        <f t="shared" si="62"/>
        <v/>
      </c>
    </row>
    <row r="288" spans="1:33" ht="22.5" customHeight="1" x14ac:dyDescent="0.2">
      <c r="A288" s="98">
        <v>279</v>
      </c>
      <c r="B288" s="66"/>
      <c r="C288" s="67"/>
      <c r="D288" s="22"/>
      <c r="E288" s="22"/>
      <c r="F288" s="22"/>
      <c r="G288" s="23"/>
      <c r="H288" s="23"/>
      <c r="I288" s="23"/>
      <c r="J288" s="15"/>
      <c r="K288" s="15"/>
      <c r="L288" s="15"/>
      <c r="M288" s="14"/>
      <c r="N288" s="14"/>
      <c r="O288" s="14"/>
      <c r="P288" s="14"/>
      <c r="Q288" s="14"/>
      <c r="R288" s="16"/>
      <c r="S288" s="13"/>
      <c r="T288" s="12"/>
      <c r="U288" s="10" t="str">
        <f t="shared" si="53"/>
        <v/>
      </c>
      <c r="V288" s="10" t="str">
        <f t="shared" si="54"/>
        <v/>
      </c>
      <c r="W288" s="10" t="str">
        <f t="shared" si="64"/>
        <v/>
      </c>
      <c r="X288" s="10" t="str">
        <f t="shared" si="52"/>
        <v/>
      </c>
      <c r="Y288" s="10" t="str">
        <f t="shared" si="55"/>
        <v/>
      </c>
      <c r="Z288" s="10" t="str">
        <f t="shared" si="56"/>
        <v/>
      </c>
      <c r="AA288" s="10" t="str">
        <f t="shared" si="57"/>
        <v/>
      </c>
      <c r="AB288" s="10" t="str">
        <f t="shared" si="58"/>
        <v/>
      </c>
      <c r="AC288" s="18" t="str">
        <f t="shared" si="59"/>
        <v/>
      </c>
      <c r="AD288" s="18" t="str">
        <f t="shared" si="63"/>
        <v/>
      </c>
      <c r="AE288" s="18" t="str">
        <f t="shared" si="60"/>
        <v/>
      </c>
      <c r="AF288" s="18" t="str">
        <f t="shared" si="61"/>
        <v/>
      </c>
      <c r="AG288" s="18" t="str">
        <f t="shared" si="62"/>
        <v/>
      </c>
    </row>
    <row r="289" spans="1:33" ht="22.5" customHeight="1" x14ac:dyDescent="0.2">
      <c r="A289" s="98">
        <v>280</v>
      </c>
      <c r="B289" s="66"/>
      <c r="C289" s="67"/>
      <c r="D289" s="22"/>
      <c r="E289" s="22"/>
      <c r="F289" s="22"/>
      <c r="G289" s="23"/>
      <c r="H289" s="23"/>
      <c r="I289" s="23"/>
      <c r="J289" s="15"/>
      <c r="K289" s="15"/>
      <c r="L289" s="15"/>
      <c r="M289" s="14"/>
      <c r="N289" s="14"/>
      <c r="O289" s="14"/>
      <c r="P289" s="14"/>
      <c r="Q289" s="14"/>
      <c r="R289" s="16"/>
      <c r="S289" s="13"/>
      <c r="T289" s="12"/>
      <c r="U289" s="10" t="str">
        <f t="shared" si="53"/>
        <v/>
      </c>
      <c r="V289" s="10" t="str">
        <f t="shared" si="54"/>
        <v/>
      </c>
      <c r="W289" s="10" t="str">
        <f t="shared" si="64"/>
        <v/>
      </c>
      <c r="X289" s="10" t="str">
        <f t="shared" si="52"/>
        <v/>
      </c>
      <c r="Y289" s="10" t="str">
        <f t="shared" si="55"/>
        <v/>
      </c>
      <c r="Z289" s="10" t="str">
        <f t="shared" si="56"/>
        <v/>
      </c>
      <c r="AA289" s="10" t="str">
        <f t="shared" si="57"/>
        <v/>
      </c>
      <c r="AB289" s="10" t="str">
        <f t="shared" si="58"/>
        <v/>
      </c>
      <c r="AC289" s="18" t="str">
        <f t="shared" si="59"/>
        <v/>
      </c>
      <c r="AD289" s="18" t="str">
        <f t="shared" si="63"/>
        <v/>
      </c>
      <c r="AE289" s="18" t="str">
        <f t="shared" si="60"/>
        <v/>
      </c>
      <c r="AF289" s="18" t="str">
        <f t="shared" si="61"/>
        <v/>
      </c>
      <c r="AG289" s="18" t="str">
        <f t="shared" si="62"/>
        <v/>
      </c>
    </row>
    <row r="290" spans="1:33" ht="22.5" customHeight="1" x14ac:dyDescent="0.2">
      <c r="A290" s="98">
        <v>281</v>
      </c>
      <c r="B290" s="66"/>
      <c r="C290" s="67"/>
      <c r="D290" s="22"/>
      <c r="E290" s="22"/>
      <c r="F290" s="22"/>
      <c r="G290" s="23"/>
      <c r="H290" s="23"/>
      <c r="I290" s="23"/>
      <c r="J290" s="15"/>
      <c r="K290" s="15"/>
      <c r="L290" s="15"/>
      <c r="M290" s="14"/>
      <c r="N290" s="14"/>
      <c r="O290" s="14"/>
      <c r="P290" s="14"/>
      <c r="Q290" s="14"/>
      <c r="R290" s="16"/>
      <c r="S290" s="13"/>
      <c r="T290" s="12"/>
      <c r="U290" s="10" t="str">
        <f t="shared" si="53"/>
        <v/>
      </c>
      <c r="V290" s="10" t="str">
        <f t="shared" si="54"/>
        <v/>
      </c>
      <c r="W290" s="10" t="str">
        <f t="shared" si="64"/>
        <v/>
      </c>
      <c r="X290" s="10" t="str">
        <f t="shared" si="52"/>
        <v/>
      </c>
      <c r="Y290" s="10" t="str">
        <f t="shared" si="55"/>
        <v/>
      </c>
      <c r="Z290" s="10" t="str">
        <f t="shared" si="56"/>
        <v/>
      </c>
      <c r="AA290" s="10" t="str">
        <f t="shared" si="57"/>
        <v/>
      </c>
      <c r="AB290" s="10" t="str">
        <f t="shared" si="58"/>
        <v/>
      </c>
      <c r="AC290" s="18" t="str">
        <f t="shared" si="59"/>
        <v/>
      </c>
      <c r="AD290" s="18" t="str">
        <f t="shared" si="63"/>
        <v/>
      </c>
      <c r="AE290" s="18" t="str">
        <f t="shared" si="60"/>
        <v/>
      </c>
      <c r="AF290" s="18" t="str">
        <f t="shared" si="61"/>
        <v/>
      </c>
      <c r="AG290" s="18" t="str">
        <f t="shared" si="62"/>
        <v/>
      </c>
    </row>
    <row r="291" spans="1:33" ht="22.5" customHeight="1" x14ac:dyDescent="0.2">
      <c r="A291" s="98">
        <v>282</v>
      </c>
      <c r="B291" s="66"/>
      <c r="C291" s="67"/>
      <c r="D291" s="22"/>
      <c r="E291" s="22"/>
      <c r="F291" s="22"/>
      <c r="G291" s="23"/>
      <c r="H291" s="23"/>
      <c r="I291" s="23"/>
      <c r="J291" s="15"/>
      <c r="K291" s="15"/>
      <c r="L291" s="15"/>
      <c r="M291" s="14"/>
      <c r="N291" s="14"/>
      <c r="O291" s="14"/>
      <c r="P291" s="14"/>
      <c r="Q291" s="14"/>
      <c r="R291" s="16"/>
      <c r="S291" s="13"/>
      <c r="T291" s="12"/>
      <c r="U291" s="10" t="str">
        <f t="shared" si="53"/>
        <v/>
      </c>
      <c r="V291" s="10" t="str">
        <f t="shared" si="54"/>
        <v/>
      </c>
      <c r="W291" s="10" t="str">
        <f t="shared" si="64"/>
        <v/>
      </c>
      <c r="X291" s="10" t="str">
        <f t="shared" si="52"/>
        <v/>
      </c>
      <c r="Y291" s="10" t="str">
        <f t="shared" si="55"/>
        <v/>
      </c>
      <c r="Z291" s="10" t="str">
        <f t="shared" si="56"/>
        <v/>
      </c>
      <c r="AA291" s="10" t="str">
        <f t="shared" si="57"/>
        <v/>
      </c>
      <c r="AB291" s="10" t="str">
        <f t="shared" si="58"/>
        <v/>
      </c>
      <c r="AC291" s="18" t="str">
        <f t="shared" si="59"/>
        <v/>
      </c>
      <c r="AD291" s="18" t="str">
        <f t="shared" si="63"/>
        <v/>
      </c>
      <c r="AE291" s="18" t="str">
        <f t="shared" si="60"/>
        <v/>
      </c>
      <c r="AF291" s="18" t="str">
        <f t="shared" si="61"/>
        <v/>
      </c>
      <c r="AG291" s="18" t="str">
        <f t="shared" si="62"/>
        <v/>
      </c>
    </row>
    <row r="292" spans="1:33" ht="22.5" customHeight="1" x14ac:dyDescent="0.2">
      <c r="A292" s="98">
        <v>283</v>
      </c>
      <c r="B292" s="66"/>
      <c r="C292" s="67"/>
      <c r="D292" s="22"/>
      <c r="E292" s="22"/>
      <c r="F292" s="22"/>
      <c r="G292" s="23"/>
      <c r="H292" s="23"/>
      <c r="I292" s="23"/>
      <c r="J292" s="15"/>
      <c r="K292" s="15"/>
      <c r="L292" s="15"/>
      <c r="M292" s="14"/>
      <c r="N292" s="14"/>
      <c r="O292" s="14"/>
      <c r="P292" s="14"/>
      <c r="Q292" s="14"/>
      <c r="R292" s="16"/>
      <c r="S292" s="13"/>
      <c r="T292" s="12"/>
      <c r="U292" s="10" t="str">
        <f t="shared" si="53"/>
        <v/>
      </c>
      <c r="V292" s="10" t="str">
        <f t="shared" si="54"/>
        <v/>
      </c>
      <c r="W292" s="10" t="str">
        <f t="shared" si="64"/>
        <v/>
      </c>
      <c r="X292" s="10" t="str">
        <f t="shared" si="52"/>
        <v/>
      </c>
      <c r="Y292" s="10" t="str">
        <f t="shared" si="55"/>
        <v/>
      </c>
      <c r="Z292" s="10" t="str">
        <f t="shared" si="56"/>
        <v/>
      </c>
      <c r="AA292" s="10" t="str">
        <f t="shared" si="57"/>
        <v/>
      </c>
      <c r="AB292" s="10" t="str">
        <f t="shared" si="58"/>
        <v/>
      </c>
      <c r="AC292" s="18" t="str">
        <f t="shared" si="59"/>
        <v/>
      </c>
      <c r="AD292" s="18" t="str">
        <f t="shared" si="63"/>
        <v/>
      </c>
      <c r="AE292" s="18" t="str">
        <f t="shared" si="60"/>
        <v/>
      </c>
      <c r="AF292" s="18" t="str">
        <f t="shared" si="61"/>
        <v/>
      </c>
      <c r="AG292" s="18" t="str">
        <f t="shared" si="62"/>
        <v/>
      </c>
    </row>
    <row r="293" spans="1:33" ht="22.5" customHeight="1" x14ac:dyDescent="0.2">
      <c r="A293" s="98">
        <v>284</v>
      </c>
      <c r="B293" s="66"/>
      <c r="C293" s="67"/>
      <c r="D293" s="22"/>
      <c r="E293" s="22"/>
      <c r="F293" s="22"/>
      <c r="G293" s="23"/>
      <c r="H293" s="23"/>
      <c r="I293" s="23"/>
      <c r="J293" s="15"/>
      <c r="K293" s="15"/>
      <c r="L293" s="15"/>
      <c r="M293" s="14"/>
      <c r="N293" s="14"/>
      <c r="O293" s="14"/>
      <c r="P293" s="14"/>
      <c r="Q293" s="14"/>
      <c r="R293" s="16"/>
      <c r="S293" s="13"/>
      <c r="T293" s="12"/>
      <c r="U293" s="10" t="str">
        <f t="shared" si="53"/>
        <v/>
      </c>
      <c r="V293" s="10" t="str">
        <f t="shared" si="54"/>
        <v/>
      </c>
      <c r="W293" s="10" t="str">
        <f t="shared" si="64"/>
        <v/>
      </c>
      <c r="X293" s="10" t="str">
        <f t="shared" si="52"/>
        <v/>
      </c>
      <c r="Y293" s="10" t="str">
        <f t="shared" si="55"/>
        <v/>
      </c>
      <c r="Z293" s="10" t="str">
        <f t="shared" si="56"/>
        <v/>
      </c>
      <c r="AA293" s="10" t="str">
        <f t="shared" si="57"/>
        <v/>
      </c>
      <c r="AB293" s="10" t="str">
        <f t="shared" si="58"/>
        <v/>
      </c>
      <c r="AC293" s="18" t="str">
        <f t="shared" si="59"/>
        <v/>
      </c>
      <c r="AD293" s="18" t="str">
        <f t="shared" si="63"/>
        <v/>
      </c>
      <c r="AE293" s="18" t="str">
        <f t="shared" si="60"/>
        <v/>
      </c>
      <c r="AF293" s="18" t="str">
        <f t="shared" si="61"/>
        <v/>
      </c>
      <c r="AG293" s="18" t="str">
        <f t="shared" si="62"/>
        <v/>
      </c>
    </row>
    <row r="294" spans="1:33" ht="22.5" customHeight="1" x14ac:dyDescent="0.2">
      <c r="A294" s="98">
        <v>285</v>
      </c>
      <c r="B294" s="66"/>
      <c r="C294" s="67"/>
      <c r="D294" s="22"/>
      <c r="E294" s="22"/>
      <c r="F294" s="22"/>
      <c r="G294" s="23"/>
      <c r="H294" s="23"/>
      <c r="I294" s="23"/>
      <c r="J294" s="15"/>
      <c r="K294" s="15"/>
      <c r="L294" s="15"/>
      <c r="M294" s="14"/>
      <c r="N294" s="14"/>
      <c r="O294" s="14"/>
      <c r="P294" s="14"/>
      <c r="Q294" s="14"/>
      <c r="R294" s="16"/>
      <c r="S294" s="13"/>
      <c r="T294" s="12"/>
      <c r="U294" s="10" t="str">
        <f t="shared" si="53"/>
        <v/>
      </c>
      <c r="V294" s="10" t="str">
        <f t="shared" si="54"/>
        <v/>
      </c>
      <c r="W294" s="10" t="str">
        <f t="shared" si="64"/>
        <v/>
      </c>
      <c r="X294" s="10" t="str">
        <f t="shared" si="52"/>
        <v/>
      </c>
      <c r="Y294" s="10" t="str">
        <f t="shared" si="55"/>
        <v/>
      </c>
      <c r="Z294" s="10" t="str">
        <f t="shared" si="56"/>
        <v/>
      </c>
      <c r="AA294" s="10" t="str">
        <f t="shared" si="57"/>
        <v/>
      </c>
      <c r="AB294" s="10" t="str">
        <f t="shared" si="58"/>
        <v/>
      </c>
      <c r="AC294" s="18" t="str">
        <f t="shared" si="59"/>
        <v/>
      </c>
      <c r="AD294" s="18" t="str">
        <f t="shared" si="63"/>
        <v/>
      </c>
      <c r="AE294" s="18" t="str">
        <f t="shared" si="60"/>
        <v/>
      </c>
      <c r="AF294" s="18" t="str">
        <f t="shared" si="61"/>
        <v/>
      </c>
      <c r="AG294" s="18" t="str">
        <f t="shared" si="62"/>
        <v/>
      </c>
    </row>
    <row r="295" spans="1:33" ht="22.5" customHeight="1" x14ac:dyDescent="0.2">
      <c r="A295" s="98">
        <v>286</v>
      </c>
      <c r="B295" s="66"/>
      <c r="C295" s="67"/>
      <c r="D295" s="22"/>
      <c r="E295" s="22"/>
      <c r="F295" s="22"/>
      <c r="G295" s="23"/>
      <c r="H295" s="23"/>
      <c r="I295" s="23"/>
      <c r="J295" s="15"/>
      <c r="K295" s="15"/>
      <c r="L295" s="15"/>
      <c r="M295" s="14"/>
      <c r="N295" s="14"/>
      <c r="O295" s="14"/>
      <c r="P295" s="14"/>
      <c r="Q295" s="14"/>
      <c r="R295" s="16"/>
      <c r="S295" s="13"/>
      <c r="T295" s="12"/>
      <c r="U295" s="10" t="str">
        <f t="shared" si="53"/>
        <v/>
      </c>
      <c r="V295" s="10" t="str">
        <f t="shared" si="54"/>
        <v/>
      </c>
      <c r="W295" s="10" t="str">
        <f t="shared" si="64"/>
        <v/>
      </c>
      <c r="X295" s="10" t="str">
        <f t="shared" si="52"/>
        <v/>
      </c>
      <c r="Y295" s="10" t="str">
        <f t="shared" si="55"/>
        <v/>
      </c>
      <c r="Z295" s="10" t="str">
        <f t="shared" si="56"/>
        <v/>
      </c>
      <c r="AA295" s="10" t="str">
        <f t="shared" si="57"/>
        <v/>
      </c>
      <c r="AB295" s="10" t="str">
        <f t="shared" si="58"/>
        <v/>
      </c>
      <c r="AC295" s="18" t="str">
        <f t="shared" si="59"/>
        <v/>
      </c>
      <c r="AD295" s="18" t="str">
        <f t="shared" si="63"/>
        <v/>
      </c>
      <c r="AE295" s="18" t="str">
        <f t="shared" si="60"/>
        <v/>
      </c>
      <c r="AF295" s="18" t="str">
        <f t="shared" si="61"/>
        <v/>
      </c>
      <c r="AG295" s="18" t="str">
        <f t="shared" si="62"/>
        <v/>
      </c>
    </row>
    <row r="296" spans="1:33" ht="22.5" customHeight="1" x14ac:dyDescent="0.2">
      <c r="A296" s="98">
        <v>287</v>
      </c>
      <c r="B296" s="66"/>
      <c r="C296" s="67"/>
      <c r="D296" s="22"/>
      <c r="E296" s="22"/>
      <c r="F296" s="22"/>
      <c r="G296" s="23"/>
      <c r="H296" s="23"/>
      <c r="I296" s="23"/>
      <c r="J296" s="15"/>
      <c r="K296" s="15"/>
      <c r="L296" s="15"/>
      <c r="M296" s="14"/>
      <c r="N296" s="14"/>
      <c r="O296" s="14"/>
      <c r="P296" s="14"/>
      <c r="Q296" s="14"/>
      <c r="R296" s="16"/>
      <c r="S296" s="13"/>
      <c r="T296" s="12"/>
      <c r="U296" s="10" t="str">
        <f t="shared" si="53"/>
        <v/>
      </c>
      <c r="V296" s="10" t="str">
        <f t="shared" si="54"/>
        <v/>
      </c>
      <c r="W296" s="10" t="str">
        <f t="shared" si="64"/>
        <v/>
      </c>
      <c r="X296" s="10" t="str">
        <f t="shared" si="52"/>
        <v/>
      </c>
      <c r="Y296" s="10" t="str">
        <f t="shared" si="55"/>
        <v/>
      </c>
      <c r="Z296" s="10" t="str">
        <f t="shared" si="56"/>
        <v/>
      </c>
      <c r="AA296" s="10" t="str">
        <f t="shared" si="57"/>
        <v/>
      </c>
      <c r="AB296" s="10" t="str">
        <f t="shared" si="58"/>
        <v/>
      </c>
      <c r="AC296" s="18" t="str">
        <f t="shared" si="59"/>
        <v/>
      </c>
      <c r="AD296" s="18" t="str">
        <f t="shared" si="63"/>
        <v/>
      </c>
      <c r="AE296" s="18" t="str">
        <f t="shared" si="60"/>
        <v/>
      </c>
      <c r="AF296" s="18" t="str">
        <f t="shared" si="61"/>
        <v/>
      </c>
      <c r="AG296" s="18" t="str">
        <f t="shared" si="62"/>
        <v/>
      </c>
    </row>
    <row r="297" spans="1:33" ht="22.5" customHeight="1" x14ac:dyDescent="0.2">
      <c r="A297" s="98">
        <v>288</v>
      </c>
      <c r="B297" s="66"/>
      <c r="C297" s="67"/>
      <c r="D297" s="22"/>
      <c r="E297" s="22"/>
      <c r="F297" s="22"/>
      <c r="G297" s="23"/>
      <c r="H297" s="23"/>
      <c r="I297" s="23"/>
      <c r="J297" s="15"/>
      <c r="K297" s="15"/>
      <c r="L297" s="15"/>
      <c r="M297" s="14"/>
      <c r="N297" s="14"/>
      <c r="O297" s="14"/>
      <c r="P297" s="14"/>
      <c r="Q297" s="14"/>
      <c r="R297" s="16"/>
      <c r="S297" s="13"/>
      <c r="T297" s="12"/>
      <c r="U297" s="10" t="str">
        <f t="shared" si="53"/>
        <v/>
      </c>
      <c r="V297" s="10" t="str">
        <f t="shared" si="54"/>
        <v/>
      </c>
      <c r="W297" s="10" t="str">
        <f t="shared" si="64"/>
        <v/>
      </c>
      <c r="X297" s="10" t="str">
        <f t="shared" si="52"/>
        <v/>
      </c>
      <c r="Y297" s="10" t="str">
        <f t="shared" si="55"/>
        <v/>
      </c>
      <c r="Z297" s="10" t="str">
        <f t="shared" si="56"/>
        <v/>
      </c>
      <c r="AA297" s="10" t="str">
        <f t="shared" si="57"/>
        <v/>
      </c>
      <c r="AB297" s="10" t="str">
        <f t="shared" si="58"/>
        <v/>
      </c>
      <c r="AC297" s="18" t="str">
        <f t="shared" si="59"/>
        <v/>
      </c>
      <c r="AD297" s="18" t="str">
        <f t="shared" si="63"/>
        <v/>
      </c>
      <c r="AE297" s="18" t="str">
        <f t="shared" si="60"/>
        <v/>
      </c>
      <c r="AF297" s="18" t="str">
        <f t="shared" si="61"/>
        <v/>
      </c>
      <c r="AG297" s="18" t="str">
        <f t="shared" si="62"/>
        <v/>
      </c>
    </row>
    <row r="298" spans="1:33" ht="22.5" customHeight="1" x14ac:dyDescent="0.2">
      <c r="A298" s="98">
        <v>289</v>
      </c>
      <c r="B298" s="66"/>
      <c r="C298" s="67"/>
      <c r="D298" s="22"/>
      <c r="E298" s="22"/>
      <c r="F298" s="22"/>
      <c r="G298" s="23"/>
      <c r="H298" s="23"/>
      <c r="I298" s="23"/>
      <c r="J298" s="15"/>
      <c r="K298" s="15"/>
      <c r="L298" s="15"/>
      <c r="M298" s="14"/>
      <c r="N298" s="14"/>
      <c r="O298" s="14"/>
      <c r="P298" s="14"/>
      <c r="Q298" s="14"/>
      <c r="R298" s="16"/>
      <c r="S298" s="13"/>
      <c r="T298" s="12"/>
      <c r="U298" s="10" t="str">
        <f t="shared" si="53"/>
        <v/>
      </c>
      <c r="V298" s="10" t="str">
        <f t="shared" si="54"/>
        <v/>
      </c>
      <c r="W298" s="10" t="str">
        <f t="shared" si="64"/>
        <v/>
      </c>
      <c r="X298" s="10" t="str">
        <f t="shared" si="52"/>
        <v/>
      </c>
      <c r="Y298" s="10" t="str">
        <f t="shared" si="55"/>
        <v/>
      </c>
      <c r="Z298" s="10" t="str">
        <f t="shared" si="56"/>
        <v/>
      </c>
      <c r="AA298" s="10" t="str">
        <f t="shared" si="57"/>
        <v/>
      </c>
      <c r="AB298" s="10" t="str">
        <f t="shared" si="58"/>
        <v/>
      </c>
      <c r="AC298" s="18" t="str">
        <f t="shared" si="59"/>
        <v/>
      </c>
      <c r="AD298" s="18" t="str">
        <f t="shared" si="63"/>
        <v/>
      </c>
      <c r="AE298" s="18" t="str">
        <f t="shared" si="60"/>
        <v/>
      </c>
      <c r="AF298" s="18" t="str">
        <f t="shared" si="61"/>
        <v/>
      </c>
      <c r="AG298" s="18" t="str">
        <f t="shared" si="62"/>
        <v/>
      </c>
    </row>
    <row r="299" spans="1:33" ht="22.5" customHeight="1" x14ac:dyDescent="0.2">
      <c r="A299" s="98">
        <v>290</v>
      </c>
      <c r="B299" s="66"/>
      <c r="C299" s="67"/>
      <c r="D299" s="22"/>
      <c r="E299" s="22"/>
      <c r="F299" s="22"/>
      <c r="G299" s="23"/>
      <c r="H299" s="23"/>
      <c r="I299" s="23"/>
      <c r="J299" s="15"/>
      <c r="K299" s="15"/>
      <c r="L299" s="15"/>
      <c r="M299" s="14"/>
      <c r="N299" s="14"/>
      <c r="O299" s="14"/>
      <c r="P299" s="14"/>
      <c r="Q299" s="14"/>
      <c r="R299" s="16"/>
      <c r="S299" s="13"/>
      <c r="T299" s="12"/>
      <c r="U299" s="10" t="str">
        <f t="shared" si="53"/>
        <v/>
      </c>
      <c r="V299" s="10" t="str">
        <f t="shared" si="54"/>
        <v/>
      </c>
      <c r="W299" s="10" t="str">
        <f t="shared" si="64"/>
        <v/>
      </c>
      <c r="X299" s="10" t="str">
        <f t="shared" si="52"/>
        <v/>
      </c>
      <c r="Y299" s="10" t="str">
        <f t="shared" si="55"/>
        <v/>
      </c>
      <c r="Z299" s="10" t="str">
        <f t="shared" si="56"/>
        <v/>
      </c>
      <c r="AA299" s="10" t="str">
        <f t="shared" si="57"/>
        <v/>
      </c>
      <c r="AB299" s="10" t="str">
        <f t="shared" si="58"/>
        <v/>
      </c>
      <c r="AC299" s="18" t="str">
        <f t="shared" si="59"/>
        <v/>
      </c>
      <c r="AD299" s="18" t="str">
        <f t="shared" si="63"/>
        <v/>
      </c>
      <c r="AE299" s="18" t="str">
        <f t="shared" si="60"/>
        <v/>
      </c>
      <c r="AF299" s="18" t="str">
        <f t="shared" si="61"/>
        <v/>
      </c>
      <c r="AG299" s="18" t="str">
        <f t="shared" si="62"/>
        <v/>
      </c>
    </row>
    <row r="300" spans="1:33" ht="22.5" customHeight="1" x14ac:dyDescent="0.2">
      <c r="A300" s="98">
        <v>291</v>
      </c>
      <c r="B300" s="66"/>
      <c r="C300" s="67"/>
      <c r="D300" s="22"/>
      <c r="E300" s="22"/>
      <c r="F300" s="22"/>
      <c r="G300" s="23"/>
      <c r="H300" s="23"/>
      <c r="I300" s="23"/>
      <c r="J300" s="15"/>
      <c r="K300" s="15"/>
      <c r="L300" s="15"/>
      <c r="M300" s="14"/>
      <c r="N300" s="14"/>
      <c r="O300" s="14"/>
      <c r="P300" s="14"/>
      <c r="Q300" s="14"/>
      <c r="R300" s="16"/>
      <c r="S300" s="13"/>
      <c r="T300" s="12"/>
      <c r="U300" s="10" t="str">
        <f t="shared" si="53"/>
        <v/>
      </c>
      <c r="V300" s="10" t="str">
        <f t="shared" si="54"/>
        <v/>
      </c>
      <c r="W300" s="10" t="str">
        <f t="shared" si="64"/>
        <v/>
      </c>
      <c r="X300" s="10" t="str">
        <f t="shared" si="52"/>
        <v/>
      </c>
      <c r="Y300" s="10" t="str">
        <f t="shared" si="55"/>
        <v/>
      </c>
      <c r="Z300" s="10" t="str">
        <f t="shared" si="56"/>
        <v/>
      </c>
      <c r="AA300" s="10" t="str">
        <f t="shared" si="57"/>
        <v/>
      </c>
      <c r="AB300" s="10" t="str">
        <f t="shared" si="58"/>
        <v/>
      </c>
      <c r="AC300" s="18" t="str">
        <f t="shared" si="59"/>
        <v/>
      </c>
      <c r="AD300" s="18" t="str">
        <f t="shared" si="63"/>
        <v/>
      </c>
      <c r="AE300" s="18" t="str">
        <f t="shared" si="60"/>
        <v/>
      </c>
      <c r="AF300" s="18" t="str">
        <f t="shared" si="61"/>
        <v/>
      </c>
      <c r="AG300" s="18" t="str">
        <f t="shared" si="62"/>
        <v/>
      </c>
    </row>
    <row r="301" spans="1:33" ht="22.5" customHeight="1" x14ac:dyDescent="0.2">
      <c r="A301" s="98">
        <v>292</v>
      </c>
      <c r="B301" s="66"/>
      <c r="C301" s="67"/>
      <c r="D301" s="22"/>
      <c r="E301" s="22"/>
      <c r="F301" s="22"/>
      <c r="G301" s="23"/>
      <c r="H301" s="23"/>
      <c r="I301" s="23"/>
      <c r="J301" s="15"/>
      <c r="K301" s="15"/>
      <c r="L301" s="15"/>
      <c r="M301" s="14"/>
      <c r="N301" s="14"/>
      <c r="O301" s="14"/>
      <c r="P301" s="14"/>
      <c r="Q301" s="14"/>
      <c r="R301" s="16"/>
      <c r="S301" s="13"/>
      <c r="T301" s="12"/>
      <c r="U301" s="10" t="str">
        <f t="shared" si="53"/>
        <v/>
      </c>
      <c r="V301" s="10" t="str">
        <f t="shared" si="54"/>
        <v/>
      </c>
      <c r="W301" s="10" t="str">
        <f t="shared" si="64"/>
        <v/>
      </c>
      <c r="X301" s="10" t="str">
        <f t="shared" si="52"/>
        <v/>
      </c>
      <c r="Y301" s="10" t="str">
        <f t="shared" si="55"/>
        <v/>
      </c>
      <c r="Z301" s="10" t="str">
        <f t="shared" si="56"/>
        <v/>
      </c>
      <c r="AA301" s="10" t="str">
        <f t="shared" si="57"/>
        <v/>
      </c>
      <c r="AB301" s="10" t="str">
        <f t="shared" si="58"/>
        <v/>
      </c>
      <c r="AC301" s="18" t="str">
        <f t="shared" si="59"/>
        <v/>
      </c>
      <c r="AD301" s="18" t="str">
        <f t="shared" si="63"/>
        <v/>
      </c>
      <c r="AE301" s="18" t="str">
        <f t="shared" si="60"/>
        <v/>
      </c>
      <c r="AF301" s="18" t="str">
        <f t="shared" si="61"/>
        <v/>
      </c>
      <c r="AG301" s="18" t="str">
        <f t="shared" si="62"/>
        <v/>
      </c>
    </row>
    <row r="302" spans="1:33" ht="22.5" customHeight="1" x14ac:dyDescent="0.2">
      <c r="A302" s="98">
        <v>293</v>
      </c>
      <c r="B302" s="66"/>
      <c r="C302" s="67"/>
      <c r="D302" s="22"/>
      <c r="E302" s="22"/>
      <c r="F302" s="22"/>
      <c r="G302" s="23"/>
      <c r="H302" s="23"/>
      <c r="I302" s="23"/>
      <c r="J302" s="15"/>
      <c r="K302" s="15"/>
      <c r="L302" s="15"/>
      <c r="M302" s="14"/>
      <c r="N302" s="14"/>
      <c r="O302" s="14"/>
      <c r="P302" s="14"/>
      <c r="Q302" s="14"/>
      <c r="R302" s="16"/>
      <c r="S302" s="13"/>
      <c r="T302" s="12"/>
      <c r="U302" s="10" t="str">
        <f t="shared" si="53"/>
        <v/>
      </c>
      <c r="V302" s="10" t="str">
        <f t="shared" si="54"/>
        <v/>
      </c>
      <c r="W302" s="10" t="str">
        <f t="shared" si="64"/>
        <v/>
      </c>
      <c r="X302" s="10" t="str">
        <f t="shared" si="52"/>
        <v/>
      </c>
      <c r="Y302" s="10" t="str">
        <f t="shared" si="55"/>
        <v/>
      </c>
      <c r="Z302" s="10" t="str">
        <f t="shared" si="56"/>
        <v/>
      </c>
      <c r="AA302" s="10" t="str">
        <f t="shared" si="57"/>
        <v/>
      </c>
      <c r="AB302" s="10" t="str">
        <f t="shared" si="58"/>
        <v/>
      </c>
      <c r="AC302" s="18" t="str">
        <f t="shared" si="59"/>
        <v/>
      </c>
      <c r="AD302" s="18" t="str">
        <f t="shared" si="63"/>
        <v/>
      </c>
      <c r="AE302" s="18" t="str">
        <f t="shared" si="60"/>
        <v/>
      </c>
      <c r="AF302" s="18" t="str">
        <f t="shared" si="61"/>
        <v/>
      </c>
      <c r="AG302" s="18" t="str">
        <f t="shared" si="62"/>
        <v/>
      </c>
    </row>
    <row r="303" spans="1:33" ht="22.5" customHeight="1" x14ac:dyDescent="0.2">
      <c r="A303" s="98">
        <v>294</v>
      </c>
      <c r="B303" s="66"/>
      <c r="C303" s="67"/>
      <c r="D303" s="22"/>
      <c r="E303" s="22"/>
      <c r="F303" s="22"/>
      <c r="G303" s="23"/>
      <c r="H303" s="23"/>
      <c r="I303" s="23"/>
      <c r="J303" s="15"/>
      <c r="K303" s="15"/>
      <c r="L303" s="15"/>
      <c r="M303" s="14"/>
      <c r="N303" s="14"/>
      <c r="O303" s="14"/>
      <c r="P303" s="14"/>
      <c r="Q303" s="14"/>
      <c r="R303" s="16"/>
      <c r="S303" s="13"/>
      <c r="T303" s="12"/>
      <c r="U303" s="10" t="str">
        <f t="shared" si="53"/>
        <v/>
      </c>
      <c r="V303" s="10" t="str">
        <f t="shared" si="54"/>
        <v/>
      </c>
      <c r="W303" s="10" t="str">
        <f t="shared" si="64"/>
        <v/>
      </c>
      <c r="X303" s="10" t="str">
        <f t="shared" si="52"/>
        <v/>
      </c>
      <c r="Y303" s="10" t="str">
        <f t="shared" si="55"/>
        <v/>
      </c>
      <c r="Z303" s="10" t="str">
        <f t="shared" si="56"/>
        <v/>
      </c>
      <c r="AA303" s="10" t="str">
        <f t="shared" si="57"/>
        <v/>
      </c>
      <c r="AB303" s="10" t="str">
        <f t="shared" si="58"/>
        <v/>
      </c>
      <c r="AC303" s="18" t="str">
        <f t="shared" si="59"/>
        <v/>
      </c>
      <c r="AD303" s="18" t="str">
        <f t="shared" si="63"/>
        <v/>
      </c>
      <c r="AE303" s="18" t="str">
        <f t="shared" si="60"/>
        <v/>
      </c>
      <c r="AF303" s="18" t="str">
        <f t="shared" si="61"/>
        <v/>
      </c>
      <c r="AG303" s="18" t="str">
        <f t="shared" si="62"/>
        <v/>
      </c>
    </row>
    <row r="304" spans="1:33" ht="22.5" customHeight="1" x14ac:dyDescent="0.2">
      <c r="A304" s="98">
        <v>295</v>
      </c>
      <c r="B304" s="66"/>
      <c r="C304" s="67"/>
      <c r="D304" s="22"/>
      <c r="E304" s="22"/>
      <c r="F304" s="22"/>
      <c r="G304" s="23"/>
      <c r="H304" s="23"/>
      <c r="I304" s="23"/>
      <c r="J304" s="15"/>
      <c r="K304" s="15"/>
      <c r="L304" s="15"/>
      <c r="M304" s="14"/>
      <c r="N304" s="14"/>
      <c r="O304" s="14"/>
      <c r="P304" s="14"/>
      <c r="Q304" s="14"/>
      <c r="R304" s="16"/>
      <c r="S304" s="13"/>
      <c r="T304" s="12"/>
      <c r="U304" s="10" t="str">
        <f t="shared" si="53"/>
        <v/>
      </c>
      <c r="V304" s="10" t="str">
        <f t="shared" si="54"/>
        <v/>
      </c>
      <c r="W304" s="10" t="str">
        <f t="shared" si="64"/>
        <v/>
      </c>
      <c r="X304" s="10" t="str">
        <f t="shared" si="52"/>
        <v/>
      </c>
      <c r="Y304" s="10" t="str">
        <f t="shared" si="55"/>
        <v/>
      </c>
      <c r="Z304" s="10" t="str">
        <f t="shared" si="56"/>
        <v/>
      </c>
      <c r="AA304" s="10" t="str">
        <f t="shared" si="57"/>
        <v/>
      </c>
      <c r="AB304" s="10" t="str">
        <f t="shared" si="58"/>
        <v/>
      </c>
      <c r="AC304" s="18" t="str">
        <f t="shared" si="59"/>
        <v/>
      </c>
      <c r="AD304" s="18" t="str">
        <f t="shared" si="63"/>
        <v/>
      </c>
      <c r="AE304" s="18" t="str">
        <f t="shared" si="60"/>
        <v/>
      </c>
      <c r="AF304" s="18" t="str">
        <f t="shared" si="61"/>
        <v/>
      </c>
      <c r="AG304" s="18" t="str">
        <f t="shared" si="62"/>
        <v/>
      </c>
    </row>
    <row r="305" spans="1:33" ht="22.5" customHeight="1" x14ac:dyDescent="0.2">
      <c r="A305" s="98">
        <v>296</v>
      </c>
      <c r="B305" s="66"/>
      <c r="C305" s="67"/>
      <c r="D305" s="22"/>
      <c r="E305" s="22"/>
      <c r="F305" s="22"/>
      <c r="G305" s="23"/>
      <c r="H305" s="23"/>
      <c r="I305" s="23"/>
      <c r="J305" s="15"/>
      <c r="K305" s="15"/>
      <c r="L305" s="15"/>
      <c r="M305" s="14"/>
      <c r="N305" s="14"/>
      <c r="O305" s="14"/>
      <c r="P305" s="14"/>
      <c r="Q305" s="14"/>
      <c r="R305" s="16"/>
      <c r="S305" s="13"/>
      <c r="T305" s="12"/>
      <c r="U305" s="10" t="str">
        <f t="shared" si="53"/>
        <v/>
      </c>
      <c r="V305" s="10" t="str">
        <f t="shared" si="54"/>
        <v/>
      </c>
      <c r="W305" s="10" t="str">
        <f t="shared" si="64"/>
        <v/>
      </c>
      <c r="X305" s="10" t="str">
        <f t="shared" si="52"/>
        <v/>
      </c>
      <c r="Y305" s="10" t="str">
        <f t="shared" si="55"/>
        <v/>
      </c>
      <c r="Z305" s="10" t="str">
        <f t="shared" si="56"/>
        <v/>
      </c>
      <c r="AA305" s="10" t="str">
        <f t="shared" si="57"/>
        <v/>
      </c>
      <c r="AB305" s="10" t="str">
        <f t="shared" si="58"/>
        <v/>
      </c>
      <c r="AC305" s="18" t="str">
        <f t="shared" si="59"/>
        <v/>
      </c>
      <c r="AD305" s="18" t="str">
        <f t="shared" si="63"/>
        <v/>
      </c>
      <c r="AE305" s="18" t="str">
        <f t="shared" si="60"/>
        <v/>
      </c>
      <c r="AF305" s="18" t="str">
        <f t="shared" si="61"/>
        <v/>
      </c>
      <c r="AG305" s="18" t="str">
        <f t="shared" si="62"/>
        <v/>
      </c>
    </row>
    <row r="306" spans="1:33" ht="22.5" customHeight="1" x14ac:dyDescent="0.2">
      <c r="A306" s="98">
        <v>297</v>
      </c>
      <c r="B306" s="66"/>
      <c r="C306" s="67"/>
      <c r="D306" s="22"/>
      <c r="E306" s="22"/>
      <c r="F306" s="22"/>
      <c r="G306" s="23"/>
      <c r="H306" s="23"/>
      <c r="I306" s="23"/>
      <c r="J306" s="15"/>
      <c r="K306" s="15"/>
      <c r="L306" s="15"/>
      <c r="M306" s="14"/>
      <c r="N306" s="14"/>
      <c r="O306" s="14"/>
      <c r="P306" s="14"/>
      <c r="Q306" s="14"/>
      <c r="R306" s="16"/>
      <c r="S306" s="13"/>
      <c r="T306" s="12"/>
      <c r="U306" s="10" t="str">
        <f t="shared" si="53"/>
        <v/>
      </c>
      <c r="V306" s="10" t="str">
        <f t="shared" si="54"/>
        <v/>
      </c>
      <c r="W306" s="10" t="str">
        <f t="shared" si="64"/>
        <v/>
      </c>
      <c r="X306" s="10" t="str">
        <f t="shared" si="52"/>
        <v/>
      </c>
      <c r="Y306" s="10" t="str">
        <f t="shared" si="55"/>
        <v/>
      </c>
      <c r="Z306" s="10" t="str">
        <f t="shared" si="56"/>
        <v/>
      </c>
      <c r="AA306" s="10" t="str">
        <f t="shared" si="57"/>
        <v/>
      </c>
      <c r="AB306" s="10" t="str">
        <f t="shared" si="58"/>
        <v/>
      </c>
      <c r="AC306" s="18" t="str">
        <f t="shared" si="59"/>
        <v/>
      </c>
      <c r="AD306" s="18" t="str">
        <f t="shared" si="63"/>
        <v/>
      </c>
      <c r="AE306" s="18" t="str">
        <f t="shared" si="60"/>
        <v/>
      </c>
      <c r="AF306" s="18" t="str">
        <f t="shared" si="61"/>
        <v/>
      </c>
      <c r="AG306" s="18" t="str">
        <f t="shared" si="62"/>
        <v/>
      </c>
    </row>
    <row r="307" spans="1:33" ht="22.5" customHeight="1" x14ac:dyDescent="0.2">
      <c r="A307" s="98">
        <v>298</v>
      </c>
      <c r="B307" s="66"/>
      <c r="C307" s="67"/>
      <c r="D307" s="22"/>
      <c r="E307" s="22"/>
      <c r="F307" s="22"/>
      <c r="G307" s="23"/>
      <c r="H307" s="23"/>
      <c r="I307" s="23"/>
      <c r="J307" s="15"/>
      <c r="K307" s="15"/>
      <c r="L307" s="15"/>
      <c r="M307" s="14"/>
      <c r="N307" s="14"/>
      <c r="O307" s="14"/>
      <c r="P307" s="14"/>
      <c r="Q307" s="14"/>
      <c r="R307" s="16"/>
      <c r="S307" s="13"/>
      <c r="T307" s="12"/>
      <c r="U307" s="10" t="str">
        <f t="shared" si="53"/>
        <v/>
      </c>
      <c r="V307" s="10" t="str">
        <f t="shared" si="54"/>
        <v/>
      </c>
      <c r="W307" s="10" t="str">
        <f t="shared" si="64"/>
        <v/>
      </c>
      <c r="X307" s="10" t="str">
        <f t="shared" si="52"/>
        <v/>
      </c>
      <c r="Y307" s="10" t="str">
        <f t="shared" si="55"/>
        <v/>
      </c>
      <c r="Z307" s="10" t="str">
        <f t="shared" si="56"/>
        <v/>
      </c>
      <c r="AA307" s="10" t="str">
        <f t="shared" si="57"/>
        <v/>
      </c>
      <c r="AB307" s="10" t="str">
        <f t="shared" si="58"/>
        <v/>
      </c>
      <c r="AC307" s="18" t="str">
        <f t="shared" si="59"/>
        <v/>
      </c>
      <c r="AD307" s="18" t="str">
        <f t="shared" si="63"/>
        <v/>
      </c>
      <c r="AE307" s="18" t="str">
        <f t="shared" si="60"/>
        <v/>
      </c>
      <c r="AF307" s="18" t="str">
        <f t="shared" si="61"/>
        <v/>
      </c>
      <c r="AG307" s="18" t="str">
        <f t="shared" si="62"/>
        <v/>
      </c>
    </row>
    <row r="308" spans="1:33" ht="22.5" customHeight="1" x14ac:dyDescent="0.2">
      <c r="A308" s="98">
        <v>299</v>
      </c>
      <c r="B308" s="66"/>
      <c r="C308" s="67"/>
      <c r="D308" s="22"/>
      <c r="E308" s="22"/>
      <c r="F308" s="22"/>
      <c r="G308" s="23"/>
      <c r="H308" s="23"/>
      <c r="I308" s="23"/>
      <c r="J308" s="15"/>
      <c r="K308" s="15"/>
      <c r="L308" s="15"/>
      <c r="M308" s="14"/>
      <c r="N308" s="14"/>
      <c r="O308" s="14"/>
      <c r="P308" s="14"/>
      <c r="Q308" s="14"/>
      <c r="R308" s="16"/>
      <c r="S308" s="13"/>
      <c r="T308" s="12"/>
      <c r="U308" s="10" t="str">
        <f t="shared" si="53"/>
        <v/>
      </c>
      <c r="V308" s="10" t="str">
        <f t="shared" si="54"/>
        <v/>
      </c>
      <c r="W308" s="10" t="str">
        <f t="shared" si="64"/>
        <v/>
      </c>
      <c r="X308" s="10" t="str">
        <f t="shared" si="52"/>
        <v/>
      </c>
      <c r="Y308" s="10" t="str">
        <f t="shared" si="55"/>
        <v/>
      </c>
      <c r="Z308" s="10" t="str">
        <f t="shared" si="56"/>
        <v/>
      </c>
      <c r="AA308" s="10" t="str">
        <f t="shared" si="57"/>
        <v/>
      </c>
      <c r="AB308" s="10" t="str">
        <f t="shared" si="58"/>
        <v/>
      </c>
      <c r="AC308" s="18" t="str">
        <f t="shared" si="59"/>
        <v/>
      </c>
      <c r="AD308" s="18" t="str">
        <f t="shared" si="63"/>
        <v/>
      </c>
      <c r="AE308" s="18" t="str">
        <f t="shared" si="60"/>
        <v/>
      </c>
      <c r="AF308" s="18" t="str">
        <f t="shared" si="61"/>
        <v/>
      </c>
      <c r="AG308" s="18" t="str">
        <f t="shared" si="62"/>
        <v/>
      </c>
    </row>
    <row r="309" spans="1:33" ht="22.5" customHeight="1" x14ac:dyDescent="0.2">
      <c r="A309" s="98">
        <v>300</v>
      </c>
      <c r="B309" s="66"/>
      <c r="C309" s="67"/>
      <c r="D309" s="22"/>
      <c r="E309" s="22"/>
      <c r="F309" s="22"/>
      <c r="G309" s="23"/>
      <c r="H309" s="23"/>
      <c r="I309" s="23"/>
      <c r="J309" s="15"/>
      <c r="K309" s="15"/>
      <c r="L309" s="15"/>
      <c r="M309" s="14"/>
      <c r="N309" s="14"/>
      <c r="O309" s="14"/>
      <c r="P309" s="14"/>
      <c r="Q309" s="14"/>
      <c r="R309" s="16"/>
      <c r="S309" s="13"/>
      <c r="T309" s="12"/>
      <c r="U309" s="10" t="str">
        <f t="shared" si="53"/>
        <v/>
      </c>
      <c r="V309" s="10" t="str">
        <f t="shared" si="54"/>
        <v/>
      </c>
      <c r="W309" s="10" t="str">
        <f t="shared" si="64"/>
        <v/>
      </c>
      <c r="X309" s="10" t="str">
        <f t="shared" si="52"/>
        <v/>
      </c>
      <c r="Y309" s="10" t="str">
        <f t="shared" si="55"/>
        <v/>
      </c>
      <c r="Z309" s="10" t="str">
        <f t="shared" si="56"/>
        <v/>
      </c>
      <c r="AA309" s="10" t="str">
        <f t="shared" si="57"/>
        <v/>
      </c>
      <c r="AB309" s="10" t="str">
        <f t="shared" si="58"/>
        <v/>
      </c>
      <c r="AC309" s="18" t="str">
        <f t="shared" si="59"/>
        <v/>
      </c>
      <c r="AD309" s="18" t="str">
        <f t="shared" si="63"/>
        <v/>
      </c>
      <c r="AE309" s="18" t="str">
        <f t="shared" si="60"/>
        <v/>
      </c>
      <c r="AF309" s="18" t="str">
        <f t="shared" si="61"/>
        <v/>
      </c>
      <c r="AG309" s="18" t="str">
        <f t="shared" si="62"/>
        <v/>
      </c>
    </row>
    <row r="310" spans="1:33" ht="22.5" customHeight="1" x14ac:dyDescent="0.2">
      <c r="A310" s="98">
        <v>301</v>
      </c>
      <c r="B310" s="66"/>
      <c r="C310" s="67"/>
      <c r="D310" s="22"/>
      <c r="E310" s="22"/>
      <c r="F310" s="22"/>
      <c r="G310" s="23"/>
      <c r="H310" s="23"/>
      <c r="I310" s="23"/>
      <c r="J310" s="15"/>
      <c r="K310" s="15"/>
      <c r="L310" s="15"/>
      <c r="M310" s="14"/>
      <c r="N310" s="14"/>
      <c r="O310" s="14"/>
      <c r="P310" s="14"/>
      <c r="Q310" s="14"/>
      <c r="R310" s="16"/>
      <c r="S310" s="13"/>
      <c r="T310" s="12"/>
      <c r="U310" s="10" t="str">
        <f t="shared" si="53"/>
        <v/>
      </c>
      <c r="V310" s="10" t="str">
        <f t="shared" si="54"/>
        <v/>
      </c>
      <c r="W310" s="10" t="str">
        <f t="shared" si="64"/>
        <v/>
      </c>
      <c r="X310" s="10" t="str">
        <f t="shared" si="52"/>
        <v/>
      </c>
      <c r="Y310" s="10" t="str">
        <f t="shared" si="55"/>
        <v/>
      </c>
      <c r="Z310" s="10" t="str">
        <f t="shared" si="56"/>
        <v/>
      </c>
      <c r="AA310" s="10" t="str">
        <f t="shared" si="57"/>
        <v/>
      </c>
      <c r="AB310" s="10" t="str">
        <f t="shared" si="58"/>
        <v/>
      </c>
      <c r="AC310" s="18" t="str">
        <f t="shared" si="59"/>
        <v/>
      </c>
      <c r="AD310" s="18" t="str">
        <f t="shared" si="63"/>
        <v/>
      </c>
      <c r="AE310" s="18" t="str">
        <f t="shared" si="60"/>
        <v/>
      </c>
      <c r="AF310" s="18" t="str">
        <f t="shared" si="61"/>
        <v/>
      </c>
      <c r="AG310" s="18" t="str">
        <f t="shared" si="62"/>
        <v/>
      </c>
    </row>
    <row r="311" spans="1:33" ht="22.5" customHeight="1" x14ac:dyDescent="0.2">
      <c r="A311" s="98">
        <v>302</v>
      </c>
      <c r="B311" s="66"/>
      <c r="C311" s="67"/>
      <c r="D311" s="22"/>
      <c r="E311" s="22"/>
      <c r="F311" s="22"/>
      <c r="G311" s="23"/>
      <c r="H311" s="23"/>
      <c r="I311" s="23"/>
      <c r="J311" s="15"/>
      <c r="K311" s="15"/>
      <c r="L311" s="15"/>
      <c r="M311" s="14"/>
      <c r="N311" s="14"/>
      <c r="O311" s="14"/>
      <c r="P311" s="14"/>
      <c r="Q311" s="14"/>
      <c r="R311" s="16"/>
      <c r="S311" s="13"/>
      <c r="T311" s="12"/>
      <c r="U311" s="10" t="str">
        <f t="shared" si="53"/>
        <v/>
      </c>
      <c r="V311" s="10" t="str">
        <f t="shared" si="54"/>
        <v/>
      </c>
      <c r="W311" s="10" t="str">
        <f t="shared" si="64"/>
        <v/>
      </c>
      <c r="X311" s="10" t="str">
        <f t="shared" si="52"/>
        <v/>
      </c>
      <c r="Y311" s="10" t="str">
        <f t="shared" si="55"/>
        <v/>
      </c>
      <c r="Z311" s="10" t="str">
        <f t="shared" si="56"/>
        <v/>
      </c>
      <c r="AA311" s="10" t="str">
        <f t="shared" si="57"/>
        <v/>
      </c>
      <c r="AB311" s="10" t="str">
        <f t="shared" si="58"/>
        <v/>
      </c>
      <c r="AC311" s="18" t="str">
        <f t="shared" si="59"/>
        <v/>
      </c>
      <c r="AD311" s="18" t="str">
        <f t="shared" si="63"/>
        <v/>
      </c>
      <c r="AE311" s="18" t="str">
        <f t="shared" si="60"/>
        <v/>
      </c>
      <c r="AF311" s="18" t="str">
        <f t="shared" si="61"/>
        <v/>
      </c>
      <c r="AG311" s="18" t="str">
        <f t="shared" si="62"/>
        <v/>
      </c>
    </row>
    <row r="312" spans="1:33" ht="22.5" customHeight="1" x14ac:dyDescent="0.2">
      <c r="A312" s="98">
        <v>303</v>
      </c>
      <c r="B312" s="66"/>
      <c r="C312" s="67"/>
      <c r="D312" s="22"/>
      <c r="E312" s="22"/>
      <c r="F312" s="22"/>
      <c r="G312" s="23"/>
      <c r="H312" s="23"/>
      <c r="I312" s="23"/>
      <c r="J312" s="15"/>
      <c r="K312" s="15"/>
      <c r="L312" s="15"/>
      <c r="M312" s="14"/>
      <c r="N312" s="14"/>
      <c r="O312" s="14"/>
      <c r="P312" s="14"/>
      <c r="Q312" s="14"/>
      <c r="R312" s="16"/>
      <c r="S312" s="13"/>
      <c r="T312" s="12"/>
      <c r="U312" s="10" t="str">
        <f t="shared" si="53"/>
        <v/>
      </c>
      <c r="V312" s="10" t="str">
        <f t="shared" si="54"/>
        <v/>
      </c>
      <c r="W312" s="10" t="str">
        <f t="shared" si="64"/>
        <v/>
      </c>
      <c r="X312" s="10" t="str">
        <f t="shared" si="52"/>
        <v/>
      </c>
      <c r="Y312" s="10" t="str">
        <f t="shared" si="55"/>
        <v/>
      </c>
      <c r="Z312" s="10" t="str">
        <f t="shared" si="56"/>
        <v/>
      </c>
      <c r="AA312" s="10" t="str">
        <f t="shared" si="57"/>
        <v/>
      </c>
      <c r="AB312" s="10" t="str">
        <f t="shared" si="58"/>
        <v/>
      </c>
      <c r="AC312" s="18" t="str">
        <f t="shared" si="59"/>
        <v/>
      </c>
      <c r="AD312" s="18" t="str">
        <f t="shared" si="63"/>
        <v/>
      </c>
      <c r="AE312" s="18" t="str">
        <f t="shared" si="60"/>
        <v/>
      </c>
      <c r="AF312" s="18" t="str">
        <f t="shared" si="61"/>
        <v/>
      </c>
      <c r="AG312" s="18" t="str">
        <f t="shared" si="62"/>
        <v/>
      </c>
    </row>
    <row r="313" spans="1:33" ht="22.5" customHeight="1" x14ac:dyDescent="0.2">
      <c r="A313" s="98">
        <v>304</v>
      </c>
      <c r="B313" s="66"/>
      <c r="C313" s="67"/>
      <c r="D313" s="22"/>
      <c r="E313" s="22"/>
      <c r="F313" s="22"/>
      <c r="G313" s="23"/>
      <c r="H313" s="23"/>
      <c r="I313" s="23"/>
      <c r="J313" s="15"/>
      <c r="K313" s="15"/>
      <c r="L313" s="15"/>
      <c r="M313" s="14"/>
      <c r="N313" s="14"/>
      <c r="O313" s="14"/>
      <c r="P313" s="14"/>
      <c r="Q313" s="14"/>
      <c r="R313" s="16"/>
      <c r="S313" s="13"/>
      <c r="T313" s="12"/>
      <c r="U313" s="10" t="str">
        <f t="shared" si="53"/>
        <v/>
      </c>
      <c r="V313" s="10" t="str">
        <f t="shared" si="54"/>
        <v/>
      </c>
      <c r="W313" s="10" t="str">
        <f t="shared" si="64"/>
        <v/>
      </c>
      <c r="X313" s="10" t="str">
        <f t="shared" si="52"/>
        <v/>
      </c>
      <c r="Y313" s="10" t="str">
        <f t="shared" si="55"/>
        <v/>
      </c>
      <c r="Z313" s="10" t="str">
        <f t="shared" si="56"/>
        <v/>
      </c>
      <c r="AA313" s="10" t="str">
        <f t="shared" si="57"/>
        <v/>
      </c>
      <c r="AB313" s="10" t="str">
        <f t="shared" si="58"/>
        <v/>
      </c>
      <c r="AC313" s="18" t="str">
        <f t="shared" si="59"/>
        <v/>
      </c>
      <c r="AD313" s="18" t="str">
        <f t="shared" si="63"/>
        <v/>
      </c>
      <c r="AE313" s="18" t="str">
        <f t="shared" si="60"/>
        <v/>
      </c>
      <c r="AF313" s="18" t="str">
        <f t="shared" si="61"/>
        <v/>
      </c>
      <c r="AG313" s="18" t="str">
        <f t="shared" si="62"/>
        <v/>
      </c>
    </row>
    <row r="314" spans="1:33" ht="22.5" customHeight="1" x14ac:dyDescent="0.2">
      <c r="A314" s="98">
        <v>305</v>
      </c>
      <c r="B314" s="66"/>
      <c r="C314" s="67"/>
      <c r="D314" s="22"/>
      <c r="E314" s="22"/>
      <c r="F314" s="22"/>
      <c r="G314" s="23"/>
      <c r="H314" s="23"/>
      <c r="I314" s="23"/>
      <c r="J314" s="15"/>
      <c r="K314" s="15"/>
      <c r="L314" s="15"/>
      <c r="M314" s="14"/>
      <c r="N314" s="14"/>
      <c r="O314" s="14"/>
      <c r="P314" s="14"/>
      <c r="Q314" s="14"/>
      <c r="R314" s="16"/>
      <c r="S314" s="13"/>
      <c r="T314" s="12"/>
      <c r="U314" s="10" t="str">
        <f t="shared" si="53"/>
        <v/>
      </c>
      <c r="V314" s="10" t="str">
        <f t="shared" si="54"/>
        <v/>
      </c>
      <c r="W314" s="10" t="str">
        <f t="shared" si="64"/>
        <v/>
      </c>
      <c r="X314" s="10" t="str">
        <f t="shared" si="52"/>
        <v/>
      </c>
      <c r="Y314" s="10" t="str">
        <f t="shared" si="55"/>
        <v/>
      </c>
      <c r="Z314" s="10" t="str">
        <f t="shared" si="56"/>
        <v/>
      </c>
      <c r="AA314" s="10" t="str">
        <f t="shared" si="57"/>
        <v/>
      </c>
      <c r="AB314" s="10" t="str">
        <f t="shared" si="58"/>
        <v/>
      </c>
      <c r="AC314" s="18" t="str">
        <f t="shared" si="59"/>
        <v/>
      </c>
      <c r="AD314" s="18" t="str">
        <f t="shared" si="63"/>
        <v/>
      </c>
      <c r="AE314" s="18" t="str">
        <f t="shared" si="60"/>
        <v/>
      </c>
      <c r="AF314" s="18" t="str">
        <f t="shared" si="61"/>
        <v/>
      </c>
      <c r="AG314" s="18" t="str">
        <f t="shared" si="62"/>
        <v/>
      </c>
    </row>
    <row r="315" spans="1:33" ht="22.5" customHeight="1" x14ac:dyDescent="0.2">
      <c r="A315" s="98">
        <v>306</v>
      </c>
      <c r="B315" s="66"/>
      <c r="C315" s="67"/>
      <c r="D315" s="22"/>
      <c r="E315" s="22"/>
      <c r="F315" s="22"/>
      <c r="G315" s="23"/>
      <c r="H315" s="23"/>
      <c r="I315" s="23"/>
      <c r="J315" s="15"/>
      <c r="K315" s="15"/>
      <c r="L315" s="15"/>
      <c r="M315" s="14"/>
      <c r="N315" s="14"/>
      <c r="O315" s="14"/>
      <c r="P315" s="14"/>
      <c r="Q315" s="14"/>
      <c r="R315" s="16"/>
      <c r="S315" s="13"/>
      <c r="T315" s="12"/>
      <c r="U315" s="10" t="str">
        <f t="shared" si="53"/>
        <v/>
      </c>
      <c r="V315" s="10" t="str">
        <f t="shared" si="54"/>
        <v/>
      </c>
      <c r="W315" s="10" t="str">
        <f t="shared" si="64"/>
        <v/>
      </c>
      <c r="X315" s="10" t="str">
        <f t="shared" si="52"/>
        <v/>
      </c>
      <c r="Y315" s="10" t="str">
        <f t="shared" si="55"/>
        <v/>
      </c>
      <c r="Z315" s="10" t="str">
        <f t="shared" si="56"/>
        <v/>
      </c>
      <c r="AA315" s="10" t="str">
        <f t="shared" si="57"/>
        <v/>
      </c>
      <c r="AB315" s="10" t="str">
        <f t="shared" si="58"/>
        <v/>
      </c>
      <c r="AC315" s="18" t="str">
        <f t="shared" si="59"/>
        <v/>
      </c>
      <c r="AD315" s="18" t="str">
        <f t="shared" si="63"/>
        <v/>
      </c>
      <c r="AE315" s="18" t="str">
        <f t="shared" si="60"/>
        <v/>
      </c>
      <c r="AF315" s="18" t="str">
        <f t="shared" si="61"/>
        <v/>
      </c>
      <c r="AG315" s="18" t="str">
        <f t="shared" si="62"/>
        <v/>
      </c>
    </row>
    <row r="316" spans="1:33" ht="22.5" customHeight="1" x14ac:dyDescent="0.2">
      <c r="A316" s="98">
        <v>307</v>
      </c>
      <c r="B316" s="66"/>
      <c r="C316" s="67"/>
      <c r="D316" s="22"/>
      <c r="E316" s="22"/>
      <c r="F316" s="22"/>
      <c r="G316" s="23"/>
      <c r="H316" s="23"/>
      <c r="I316" s="23"/>
      <c r="J316" s="15"/>
      <c r="K316" s="15"/>
      <c r="L316" s="15"/>
      <c r="M316" s="14"/>
      <c r="N316" s="14"/>
      <c r="O316" s="14"/>
      <c r="P316" s="14"/>
      <c r="Q316" s="14"/>
      <c r="R316" s="16"/>
      <c r="S316" s="13"/>
      <c r="T316" s="12"/>
      <c r="U316" s="10" t="str">
        <f t="shared" si="53"/>
        <v/>
      </c>
      <c r="V316" s="10" t="str">
        <f t="shared" si="54"/>
        <v/>
      </c>
      <c r="W316" s="10" t="str">
        <f t="shared" si="64"/>
        <v/>
      </c>
      <c r="X316" s="10" t="str">
        <f t="shared" si="52"/>
        <v/>
      </c>
      <c r="Y316" s="10" t="str">
        <f t="shared" si="55"/>
        <v/>
      </c>
      <c r="Z316" s="10" t="str">
        <f t="shared" si="56"/>
        <v/>
      </c>
      <c r="AA316" s="10" t="str">
        <f t="shared" si="57"/>
        <v/>
      </c>
      <c r="AB316" s="10" t="str">
        <f t="shared" si="58"/>
        <v/>
      </c>
      <c r="AC316" s="18" t="str">
        <f t="shared" si="59"/>
        <v/>
      </c>
      <c r="AD316" s="18" t="str">
        <f t="shared" si="63"/>
        <v/>
      </c>
      <c r="AE316" s="18" t="str">
        <f t="shared" si="60"/>
        <v/>
      </c>
      <c r="AF316" s="18" t="str">
        <f t="shared" si="61"/>
        <v/>
      </c>
      <c r="AG316" s="18" t="str">
        <f t="shared" si="62"/>
        <v/>
      </c>
    </row>
    <row r="317" spans="1:33" ht="22.5" customHeight="1" x14ac:dyDescent="0.2">
      <c r="A317" s="98">
        <v>308</v>
      </c>
      <c r="B317" s="66"/>
      <c r="C317" s="67"/>
      <c r="D317" s="22"/>
      <c r="E317" s="22"/>
      <c r="F317" s="22"/>
      <c r="G317" s="23"/>
      <c r="H317" s="23"/>
      <c r="I317" s="23"/>
      <c r="J317" s="15"/>
      <c r="K317" s="15"/>
      <c r="L317" s="15"/>
      <c r="M317" s="14"/>
      <c r="N317" s="14"/>
      <c r="O317" s="14"/>
      <c r="P317" s="14"/>
      <c r="Q317" s="14"/>
      <c r="R317" s="16"/>
      <c r="S317" s="13"/>
      <c r="T317" s="12"/>
      <c r="U317" s="10" t="str">
        <f t="shared" si="53"/>
        <v/>
      </c>
      <c r="V317" s="10" t="str">
        <f t="shared" si="54"/>
        <v/>
      </c>
      <c r="W317" s="10" t="str">
        <f t="shared" si="64"/>
        <v/>
      </c>
      <c r="X317" s="10" t="str">
        <f t="shared" si="52"/>
        <v/>
      </c>
      <c r="Y317" s="10" t="str">
        <f t="shared" si="55"/>
        <v/>
      </c>
      <c r="Z317" s="10" t="str">
        <f t="shared" si="56"/>
        <v/>
      </c>
      <c r="AA317" s="10" t="str">
        <f t="shared" si="57"/>
        <v/>
      </c>
      <c r="AB317" s="10" t="str">
        <f t="shared" si="58"/>
        <v/>
      </c>
      <c r="AC317" s="18" t="str">
        <f t="shared" si="59"/>
        <v/>
      </c>
      <c r="AD317" s="18" t="str">
        <f t="shared" si="63"/>
        <v/>
      </c>
      <c r="AE317" s="18" t="str">
        <f t="shared" si="60"/>
        <v/>
      </c>
      <c r="AF317" s="18" t="str">
        <f t="shared" si="61"/>
        <v/>
      </c>
      <c r="AG317" s="18" t="str">
        <f t="shared" si="62"/>
        <v/>
      </c>
    </row>
    <row r="318" spans="1:33" ht="22.5" customHeight="1" x14ac:dyDescent="0.2">
      <c r="A318" s="98">
        <v>309</v>
      </c>
      <c r="B318" s="66"/>
      <c r="C318" s="67"/>
      <c r="D318" s="22"/>
      <c r="E318" s="22"/>
      <c r="F318" s="22"/>
      <c r="G318" s="23"/>
      <c r="H318" s="23"/>
      <c r="I318" s="23"/>
      <c r="J318" s="15"/>
      <c r="K318" s="15"/>
      <c r="L318" s="15"/>
      <c r="M318" s="14"/>
      <c r="N318" s="14"/>
      <c r="O318" s="14"/>
      <c r="P318" s="14"/>
      <c r="Q318" s="14"/>
      <c r="R318" s="16"/>
      <c r="S318" s="13"/>
      <c r="T318" s="12"/>
      <c r="U318" s="10" t="str">
        <f t="shared" si="53"/>
        <v/>
      </c>
      <c r="V318" s="10" t="str">
        <f t="shared" si="54"/>
        <v/>
      </c>
      <c r="W318" s="10" t="str">
        <f t="shared" si="64"/>
        <v/>
      </c>
      <c r="X318" s="10" t="str">
        <f t="shared" si="52"/>
        <v/>
      </c>
      <c r="Y318" s="10" t="str">
        <f t="shared" si="55"/>
        <v/>
      </c>
      <c r="Z318" s="10" t="str">
        <f t="shared" si="56"/>
        <v/>
      </c>
      <c r="AA318" s="10" t="str">
        <f t="shared" si="57"/>
        <v/>
      </c>
      <c r="AB318" s="10" t="str">
        <f t="shared" si="58"/>
        <v/>
      </c>
      <c r="AC318" s="18" t="str">
        <f t="shared" si="59"/>
        <v/>
      </c>
      <c r="AD318" s="18" t="str">
        <f t="shared" si="63"/>
        <v/>
      </c>
      <c r="AE318" s="18" t="str">
        <f t="shared" si="60"/>
        <v/>
      </c>
      <c r="AF318" s="18" t="str">
        <f t="shared" si="61"/>
        <v/>
      </c>
      <c r="AG318" s="18" t="str">
        <f t="shared" si="62"/>
        <v/>
      </c>
    </row>
    <row r="319" spans="1:33" ht="22.5" customHeight="1" x14ac:dyDescent="0.2">
      <c r="A319" s="98">
        <v>310</v>
      </c>
      <c r="B319" s="66"/>
      <c r="C319" s="67"/>
      <c r="D319" s="22"/>
      <c r="E319" s="22"/>
      <c r="F319" s="22"/>
      <c r="G319" s="23"/>
      <c r="H319" s="23"/>
      <c r="I319" s="23"/>
      <c r="J319" s="15"/>
      <c r="K319" s="15"/>
      <c r="L319" s="15"/>
      <c r="M319" s="14"/>
      <c r="N319" s="14"/>
      <c r="O319" s="14"/>
      <c r="P319" s="14"/>
      <c r="Q319" s="14"/>
      <c r="R319" s="16"/>
      <c r="S319" s="13"/>
      <c r="T319" s="12"/>
      <c r="U319" s="10" t="str">
        <f t="shared" si="53"/>
        <v/>
      </c>
      <c r="V319" s="10" t="str">
        <f t="shared" si="54"/>
        <v/>
      </c>
      <c r="W319" s="10" t="str">
        <f t="shared" si="64"/>
        <v/>
      </c>
      <c r="X319" s="10" t="str">
        <f t="shared" si="52"/>
        <v/>
      </c>
      <c r="Y319" s="10" t="str">
        <f t="shared" si="55"/>
        <v/>
      </c>
      <c r="Z319" s="10" t="str">
        <f t="shared" si="56"/>
        <v/>
      </c>
      <c r="AA319" s="10" t="str">
        <f t="shared" si="57"/>
        <v/>
      </c>
      <c r="AB319" s="10" t="str">
        <f t="shared" si="58"/>
        <v/>
      </c>
      <c r="AC319" s="18" t="str">
        <f t="shared" si="59"/>
        <v/>
      </c>
      <c r="AD319" s="18" t="str">
        <f t="shared" si="63"/>
        <v/>
      </c>
      <c r="AE319" s="18" t="str">
        <f t="shared" si="60"/>
        <v/>
      </c>
      <c r="AF319" s="18" t="str">
        <f t="shared" si="61"/>
        <v/>
      </c>
      <c r="AG319" s="18" t="str">
        <f t="shared" si="62"/>
        <v/>
      </c>
    </row>
    <row r="320" spans="1:33" ht="22.5" customHeight="1" x14ac:dyDescent="0.2">
      <c r="A320" s="98">
        <v>311</v>
      </c>
      <c r="B320" s="66"/>
      <c r="C320" s="67"/>
      <c r="D320" s="22"/>
      <c r="E320" s="22"/>
      <c r="F320" s="22"/>
      <c r="G320" s="23"/>
      <c r="H320" s="23"/>
      <c r="I320" s="23"/>
      <c r="J320" s="15"/>
      <c r="K320" s="15"/>
      <c r="L320" s="15"/>
      <c r="M320" s="14"/>
      <c r="N320" s="14"/>
      <c r="O320" s="14"/>
      <c r="P320" s="14"/>
      <c r="Q320" s="14"/>
      <c r="R320" s="16"/>
      <c r="S320" s="13"/>
      <c r="T320" s="12"/>
      <c r="U320" s="10" t="str">
        <f t="shared" si="53"/>
        <v/>
      </c>
      <c r="V320" s="10" t="str">
        <f t="shared" si="54"/>
        <v/>
      </c>
      <c r="W320" s="10" t="str">
        <f t="shared" si="64"/>
        <v/>
      </c>
      <c r="X320" s="10" t="str">
        <f t="shared" si="52"/>
        <v/>
      </c>
      <c r="Y320" s="10" t="str">
        <f t="shared" si="55"/>
        <v/>
      </c>
      <c r="Z320" s="10" t="str">
        <f t="shared" si="56"/>
        <v/>
      </c>
      <c r="AA320" s="10" t="str">
        <f t="shared" si="57"/>
        <v/>
      </c>
      <c r="AB320" s="10" t="str">
        <f t="shared" si="58"/>
        <v/>
      </c>
      <c r="AC320" s="18" t="str">
        <f t="shared" si="59"/>
        <v/>
      </c>
      <c r="AD320" s="18" t="str">
        <f t="shared" si="63"/>
        <v/>
      </c>
      <c r="AE320" s="18" t="str">
        <f t="shared" si="60"/>
        <v/>
      </c>
      <c r="AF320" s="18" t="str">
        <f t="shared" si="61"/>
        <v/>
      </c>
      <c r="AG320" s="18" t="str">
        <f t="shared" si="62"/>
        <v/>
      </c>
    </row>
    <row r="321" spans="1:33" ht="22.5" customHeight="1" x14ac:dyDescent="0.2">
      <c r="A321" s="98">
        <v>312</v>
      </c>
      <c r="B321" s="66"/>
      <c r="C321" s="67"/>
      <c r="D321" s="22"/>
      <c r="E321" s="22"/>
      <c r="F321" s="22"/>
      <c r="G321" s="23"/>
      <c r="H321" s="23"/>
      <c r="I321" s="23"/>
      <c r="J321" s="15"/>
      <c r="K321" s="15"/>
      <c r="L321" s="15"/>
      <c r="M321" s="14"/>
      <c r="N321" s="14"/>
      <c r="O321" s="14"/>
      <c r="P321" s="14"/>
      <c r="Q321" s="14"/>
      <c r="R321" s="16"/>
      <c r="S321" s="13"/>
      <c r="T321" s="12"/>
      <c r="U321" s="10" t="str">
        <f t="shared" si="53"/>
        <v/>
      </c>
      <c r="V321" s="10" t="str">
        <f t="shared" si="54"/>
        <v/>
      </c>
      <c r="W321" s="10" t="str">
        <f t="shared" si="64"/>
        <v/>
      </c>
      <c r="X321" s="10" t="str">
        <f t="shared" si="52"/>
        <v/>
      </c>
      <c r="Y321" s="10" t="str">
        <f t="shared" si="55"/>
        <v/>
      </c>
      <c r="Z321" s="10" t="str">
        <f t="shared" si="56"/>
        <v/>
      </c>
      <c r="AA321" s="10" t="str">
        <f t="shared" si="57"/>
        <v/>
      </c>
      <c r="AB321" s="10" t="str">
        <f t="shared" si="58"/>
        <v/>
      </c>
      <c r="AC321" s="18" t="str">
        <f t="shared" si="59"/>
        <v/>
      </c>
      <c r="AD321" s="18" t="str">
        <f t="shared" si="63"/>
        <v/>
      </c>
      <c r="AE321" s="18" t="str">
        <f t="shared" si="60"/>
        <v/>
      </c>
      <c r="AF321" s="18" t="str">
        <f t="shared" si="61"/>
        <v/>
      </c>
      <c r="AG321" s="18" t="str">
        <f t="shared" si="62"/>
        <v/>
      </c>
    </row>
    <row r="322" spans="1:33" ht="22.5" customHeight="1" x14ac:dyDescent="0.2">
      <c r="A322" s="98">
        <v>313</v>
      </c>
      <c r="B322" s="66"/>
      <c r="C322" s="67"/>
      <c r="D322" s="22"/>
      <c r="E322" s="22"/>
      <c r="F322" s="22"/>
      <c r="G322" s="23"/>
      <c r="H322" s="23"/>
      <c r="I322" s="23"/>
      <c r="J322" s="15"/>
      <c r="K322" s="15"/>
      <c r="L322" s="15"/>
      <c r="M322" s="14"/>
      <c r="N322" s="14"/>
      <c r="O322" s="14"/>
      <c r="P322" s="14"/>
      <c r="Q322" s="14"/>
      <c r="R322" s="16"/>
      <c r="S322" s="13"/>
      <c r="T322" s="12"/>
      <c r="U322" s="10" t="str">
        <f t="shared" si="53"/>
        <v/>
      </c>
      <c r="V322" s="10" t="str">
        <f t="shared" si="54"/>
        <v/>
      </c>
      <c r="W322" s="10" t="str">
        <f t="shared" si="64"/>
        <v/>
      </c>
      <c r="X322" s="10" t="str">
        <f t="shared" si="52"/>
        <v/>
      </c>
      <c r="Y322" s="10" t="str">
        <f t="shared" si="55"/>
        <v/>
      </c>
      <c r="Z322" s="10" t="str">
        <f t="shared" si="56"/>
        <v/>
      </c>
      <c r="AA322" s="10" t="str">
        <f t="shared" si="57"/>
        <v/>
      </c>
      <c r="AB322" s="10" t="str">
        <f t="shared" si="58"/>
        <v/>
      </c>
      <c r="AC322" s="18" t="str">
        <f t="shared" si="59"/>
        <v/>
      </c>
      <c r="AD322" s="18" t="str">
        <f t="shared" si="63"/>
        <v/>
      </c>
      <c r="AE322" s="18" t="str">
        <f t="shared" si="60"/>
        <v/>
      </c>
      <c r="AF322" s="18" t="str">
        <f t="shared" si="61"/>
        <v/>
      </c>
      <c r="AG322" s="18" t="str">
        <f t="shared" si="62"/>
        <v/>
      </c>
    </row>
    <row r="323" spans="1:33" ht="22.5" customHeight="1" x14ac:dyDescent="0.2">
      <c r="A323" s="98">
        <v>314</v>
      </c>
      <c r="B323" s="66"/>
      <c r="C323" s="67"/>
      <c r="D323" s="22"/>
      <c r="E323" s="22"/>
      <c r="F323" s="22"/>
      <c r="G323" s="23"/>
      <c r="H323" s="23"/>
      <c r="I323" s="23"/>
      <c r="J323" s="15"/>
      <c r="K323" s="15"/>
      <c r="L323" s="15"/>
      <c r="M323" s="14"/>
      <c r="N323" s="14"/>
      <c r="O323" s="14"/>
      <c r="P323" s="14"/>
      <c r="Q323" s="14"/>
      <c r="R323" s="16"/>
      <c r="S323" s="13"/>
      <c r="T323" s="12"/>
      <c r="U323" s="10" t="str">
        <f t="shared" si="53"/>
        <v/>
      </c>
      <c r="V323" s="10" t="str">
        <f t="shared" si="54"/>
        <v/>
      </c>
      <c r="W323" s="10" t="str">
        <f t="shared" si="64"/>
        <v/>
      </c>
      <c r="X323" s="10" t="str">
        <f t="shared" si="52"/>
        <v/>
      </c>
      <c r="Y323" s="10" t="str">
        <f t="shared" si="55"/>
        <v/>
      </c>
      <c r="Z323" s="10" t="str">
        <f t="shared" si="56"/>
        <v/>
      </c>
      <c r="AA323" s="10" t="str">
        <f t="shared" si="57"/>
        <v/>
      </c>
      <c r="AB323" s="10" t="str">
        <f t="shared" si="58"/>
        <v/>
      </c>
      <c r="AC323" s="18" t="str">
        <f t="shared" si="59"/>
        <v/>
      </c>
      <c r="AD323" s="18" t="str">
        <f t="shared" si="63"/>
        <v/>
      </c>
      <c r="AE323" s="18" t="str">
        <f t="shared" si="60"/>
        <v/>
      </c>
      <c r="AF323" s="18" t="str">
        <f t="shared" si="61"/>
        <v/>
      </c>
      <c r="AG323" s="18" t="str">
        <f t="shared" si="62"/>
        <v/>
      </c>
    </row>
    <row r="324" spans="1:33" ht="22.5" customHeight="1" x14ac:dyDescent="0.2">
      <c r="A324" s="98">
        <v>315</v>
      </c>
      <c r="B324" s="66"/>
      <c r="C324" s="67"/>
      <c r="D324" s="22"/>
      <c r="E324" s="22"/>
      <c r="F324" s="22"/>
      <c r="G324" s="23"/>
      <c r="H324" s="23"/>
      <c r="I324" s="23"/>
      <c r="J324" s="15"/>
      <c r="K324" s="15"/>
      <c r="L324" s="15"/>
      <c r="M324" s="14"/>
      <c r="N324" s="14"/>
      <c r="O324" s="14"/>
      <c r="P324" s="14"/>
      <c r="Q324" s="14"/>
      <c r="R324" s="16"/>
      <c r="S324" s="13"/>
      <c r="T324" s="12"/>
      <c r="U324" s="10" t="str">
        <f t="shared" si="53"/>
        <v/>
      </c>
      <c r="V324" s="10" t="str">
        <f t="shared" si="54"/>
        <v/>
      </c>
      <c r="W324" s="10" t="str">
        <f t="shared" si="64"/>
        <v/>
      </c>
      <c r="X324" s="10" t="str">
        <f t="shared" si="52"/>
        <v/>
      </c>
      <c r="Y324" s="10" t="str">
        <f t="shared" si="55"/>
        <v/>
      </c>
      <c r="Z324" s="10" t="str">
        <f t="shared" si="56"/>
        <v/>
      </c>
      <c r="AA324" s="10" t="str">
        <f t="shared" si="57"/>
        <v/>
      </c>
      <c r="AB324" s="10" t="str">
        <f t="shared" si="58"/>
        <v/>
      </c>
      <c r="AC324" s="18" t="str">
        <f t="shared" si="59"/>
        <v/>
      </c>
      <c r="AD324" s="18" t="str">
        <f t="shared" si="63"/>
        <v/>
      </c>
      <c r="AE324" s="18" t="str">
        <f t="shared" si="60"/>
        <v/>
      </c>
      <c r="AF324" s="18" t="str">
        <f t="shared" si="61"/>
        <v/>
      </c>
      <c r="AG324" s="18" t="str">
        <f t="shared" si="62"/>
        <v/>
      </c>
    </row>
    <row r="325" spans="1:33" ht="22.5" customHeight="1" x14ac:dyDescent="0.2">
      <c r="A325" s="98">
        <v>316</v>
      </c>
      <c r="B325" s="66"/>
      <c r="C325" s="67"/>
      <c r="D325" s="22"/>
      <c r="E325" s="22"/>
      <c r="F325" s="22"/>
      <c r="G325" s="23"/>
      <c r="H325" s="23"/>
      <c r="I325" s="23"/>
      <c r="J325" s="15"/>
      <c r="K325" s="15"/>
      <c r="L325" s="15"/>
      <c r="M325" s="14"/>
      <c r="N325" s="14"/>
      <c r="O325" s="14"/>
      <c r="P325" s="14"/>
      <c r="Q325" s="14"/>
      <c r="R325" s="16"/>
      <c r="S325" s="13"/>
      <c r="T325" s="12"/>
      <c r="U325" s="10" t="str">
        <f t="shared" si="53"/>
        <v/>
      </c>
      <c r="V325" s="10" t="str">
        <f t="shared" si="54"/>
        <v/>
      </c>
      <c r="W325" s="10" t="str">
        <f t="shared" si="64"/>
        <v/>
      </c>
      <c r="X325" s="10" t="str">
        <f t="shared" si="52"/>
        <v/>
      </c>
      <c r="Y325" s="10" t="str">
        <f t="shared" si="55"/>
        <v/>
      </c>
      <c r="Z325" s="10" t="str">
        <f t="shared" si="56"/>
        <v/>
      </c>
      <c r="AA325" s="10" t="str">
        <f t="shared" si="57"/>
        <v/>
      </c>
      <c r="AB325" s="10" t="str">
        <f t="shared" si="58"/>
        <v/>
      </c>
      <c r="AC325" s="18" t="str">
        <f t="shared" si="59"/>
        <v/>
      </c>
      <c r="AD325" s="18" t="str">
        <f t="shared" si="63"/>
        <v/>
      </c>
      <c r="AE325" s="18" t="str">
        <f t="shared" si="60"/>
        <v/>
      </c>
      <c r="AF325" s="18" t="str">
        <f t="shared" si="61"/>
        <v/>
      </c>
      <c r="AG325" s="18" t="str">
        <f t="shared" si="62"/>
        <v/>
      </c>
    </row>
    <row r="326" spans="1:33" ht="22.5" customHeight="1" x14ac:dyDescent="0.2">
      <c r="A326" s="98">
        <v>317</v>
      </c>
      <c r="B326" s="66"/>
      <c r="C326" s="67"/>
      <c r="D326" s="22"/>
      <c r="E326" s="22"/>
      <c r="F326" s="22"/>
      <c r="G326" s="23"/>
      <c r="H326" s="23"/>
      <c r="I326" s="23"/>
      <c r="J326" s="15"/>
      <c r="K326" s="15"/>
      <c r="L326" s="15"/>
      <c r="M326" s="14"/>
      <c r="N326" s="14"/>
      <c r="O326" s="14"/>
      <c r="P326" s="14"/>
      <c r="Q326" s="14"/>
      <c r="R326" s="16"/>
      <c r="S326" s="13"/>
      <c r="T326" s="12"/>
      <c r="U326" s="10" t="str">
        <f t="shared" si="53"/>
        <v/>
      </c>
      <c r="V326" s="10" t="str">
        <f t="shared" si="54"/>
        <v/>
      </c>
      <c r="W326" s="10" t="str">
        <f t="shared" si="64"/>
        <v/>
      </c>
      <c r="X326" s="10" t="str">
        <f t="shared" si="52"/>
        <v/>
      </c>
      <c r="Y326" s="10" t="str">
        <f t="shared" si="55"/>
        <v/>
      </c>
      <c r="Z326" s="10" t="str">
        <f t="shared" si="56"/>
        <v/>
      </c>
      <c r="AA326" s="10" t="str">
        <f t="shared" si="57"/>
        <v/>
      </c>
      <c r="AB326" s="10" t="str">
        <f t="shared" si="58"/>
        <v/>
      </c>
      <c r="AC326" s="18" t="str">
        <f t="shared" si="59"/>
        <v/>
      </c>
      <c r="AD326" s="18" t="str">
        <f t="shared" si="63"/>
        <v/>
      </c>
      <c r="AE326" s="18" t="str">
        <f t="shared" si="60"/>
        <v/>
      </c>
      <c r="AF326" s="18" t="str">
        <f t="shared" si="61"/>
        <v/>
      </c>
      <c r="AG326" s="18" t="str">
        <f t="shared" si="62"/>
        <v/>
      </c>
    </row>
    <row r="327" spans="1:33" ht="22.5" customHeight="1" x14ac:dyDescent="0.2">
      <c r="A327" s="98">
        <v>318</v>
      </c>
      <c r="B327" s="66"/>
      <c r="C327" s="67"/>
      <c r="D327" s="22"/>
      <c r="E327" s="22"/>
      <c r="F327" s="22"/>
      <c r="G327" s="23"/>
      <c r="H327" s="23"/>
      <c r="I327" s="23"/>
      <c r="J327" s="15"/>
      <c r="K327" s="15"/>
      <c r="L327" s="15"/>
      <c r="M327" s="14"/>
      <c r="N327" s="14"/>
      <c r="O327" s="14"/>
      <c r="P327" s="14"/>
      <c r="Q327" s="14"/>
      <c r="R327" s="16"/>
      <c r="S327" s="13"/>
      <c r="T327" s="12"/>
      <c r="U327" s="10" t="str">
        <f t="shared" si="53"/>
        <v/>
      </c>
      <c r="V327" s="10" t="str">
        <f t="shared" si="54"/>
        <v/>
      </c>
      <c r="W327" s="10" t="str">
        <f t="shared" si="64"/>
        <v/>
      </c>
      <c r="X327" s="10" t="str">
        <f t="shared" si="52"/>
        <v/>
      </c>
      <c r="Y327" s="10" t="str">
        <f t="shared" si="55"/>
        <v/>
      </c>
      <c r="Z327" s="10" t="str">
        <f t="shared" si="56"/>
        <v/>
      </c>
      <c r="AA327" s="10" t="str">
        <f t="shared" si="57"/>
        <v/>
      </c>
      <c r="AB327" s="10" t="str">
        <f t="shared" si="58"/>
        <v/>
      </c>
      <c r="AC327" s="18" t="str">
        <f t="shared" si="59"/>
        <v/>
      </c>
      <c r="AD327" s="18" t="str">
        <f t="shared" si="63"/>
        <v/>
      </c>
      <c r="AE327" s="18" t="str">
        <f t="shared" si="60"/>
        <v/>
      </c>
      <c r="AF327" s="18" t="str">
        <f t="shared" si="61"/>
        <v/>
      </c>
      <c r="AG327" s="18" t="str">
        <f t="shared" si="62"/>
        <v/>
      </c>
    </row>
    <row r="328" spans="1:33" ht="22.5" customHeight="1" x14ac:dyDescent="0.2">
      <c r="A328" s="98">
        <v>319</v>
      </c>
      <c r="B328" s="66"/>
      <c r="C328" s="67"/>
      <c r="D328" s="22"/>
      <c r="E328" s="22"/>
      <c r="F328" s="22"/>
      <c r="G328" s="23"/>
      <c r="H328" s="23"/>
      <c r="I328" s="23"/>
      <c r="J328" s="15"/>
      <c r="K328" s="15"/>
      <c r="L328" s="15"/>
      <c r="M328" s="14"/>
      <c r="N328" s="14"/>
      <c r="O328" s="14"/>
      <c r="P328" s="14"/>
      <c r="Q328" s="14"/>
      <c r="R328" s="16"/>
      <c r="S328" s="13"/>
      <c r="T328" s="12"/>
      <c r="U328" s="10" t="str">
        <f t="shared" si="53"/>
        <v/>
      </c>
      <c r="V328" s="10" t="str">
        <f t="shared" si="54"/>
        <v/>
      </c>
      <c r="W328" s="10" t="str">
        <f t="shared" si="64"/>
        <v/>
      </c>
      <c r="X328" s="10" t="str">
        <f t="shared" si="52"/>
        <v/>
      </c>
      <c r="Y328" s="10" t="str">
        <f t="shared" si="55"/>
        <v/>
      </c>
      <c r="Z328" s="10" t="str">
        <f t="shared" si="56"/>
        <v/>
      </c>
      <c r="AA328" s="10" t="str">
        <f t="shared" si="57"/>
        <v/>
      </c>
      <c r="AB328" s="10" t="str">
        <f t="shared" si="58"/>
        <v/>
      </c>
      <c r="AC328" s="18" t="str">
        <f t="shared" si="59"/>
        <v/>
      </c>
      <c r="AD328" s="18" t="str">
        <f t="shared" si="63"/>
        <v/>
      </c>
      <c r="AE328" s="18" t="str">
        <f t="shared" si="60"/>
        <v/>
      </c>
      <c r="AF328" s="18" t="str">
        <f t="shared" si="61"/>
        <v/>
      </c>
      <c r="AG328" s="18" t="str">
        <f t="shared" si="62"/>
        <v/>
      </c>
    </row>
    <row r="329" spans="1:33" ht="22.5" customHeight="1" x14ac:dyDescent="0.2">
      <c r="A329" s="98">
        <v>320</v>
      </c>
      <c r="B329" s="66"/>
      <c r="C329" s="67"/>
      <c r="D329" s="22"/>
      <c r="E329" s="22"/>
      <c r="F329" s="22"/>
      <c r="G329" s="23"/>
      <c r="H329" s="23"/>
      <c r="I329" s="23"/>
      <c r="J329" s="15"/>
      <c r="K329" s="15"/>
      <c r="L329" s="15"/>
      <c r="M329" s="14"/>
      <c r="N329" s="14"/>
      <c r="O329" s="14"/>
      <c r="P329" s="14"/>
      <c r="Q329" s="14"/>
      <c r="R329" s="16"/>
      <c r="S329" s="13"/>
      <c r="T329" s="12"/>
      <c r="U329" s="10" t="str">
        <f t="shared" si="53"/>
        <v/>
      </c>
      <c r="V329" s="10" t="str">
        <f t="shared" si="54"/>
        <v/>
      </c>
      <c r="W329" s="10" t="str">
        <f t="shared" si="64"/>
        <v/>
      </c>
      <c r="X329" s="10" t="str">
        <f t="shared" si="52"/>
        <v/>
      </c>
      <c r="Y329" s="10" t="str">
        <f t="shared" si="55"/>
        <v/>
      </c>
      <c r="Z329" s="10" t="str">
        <f t="shared" si="56"/>
        <v/>
      </c>
      <c r="AA329" s="10" t="str">
        <f t="shared" si="57"/>
        <v/>
      </c>
      <c r="AB329" s="10" t="str">
        <f t="shared" si="58"/>
        <v/>
      </c>
      <c r="AC329" s="18" t="str">
        <f t="shared" si="59"/>
        <v/>
      </c>
      <c r="AD329" s="18" t="str">
        <f t="shared" si="63"/>
        <v/>
      </c>
      <c r="AE329" s="18" t="str">
        <f t="shared" si="60"/>
        <v/>
      </c>
      <c r="AF329" s="18" t="str">
        <f t="shared" si="61"/>
        <v/>
      </c>
      <c r="AG329" s="18" t="str">
        <f t="shared" si="62"/>
        <v/>
      </c>
    </row>
    <row r="330" spans="1:33" ht="22.5" customHeight="1" x14ac:dyDescent="0.2">
      <c r="A330" s="98">
        <v>321</v>
      </c>
      <c r="B330" s="66"/>
      <c r="C330" s="67"/>
      <c r="D330" s="22"/>
      <c r="E330" s="22"/>
      <c r="F330" s="22"/>
      <c r="G330" s="23"/>
      <c r="H330" s="23"/>
      <c r="I330" s="23"/>
      <c r="J330" s="15"/>
      <c r="K330" s="15"/>
      <c r="L330" s="15"/>
      <c r="M330" s="14"/>
      <c r="N330" s="14"/>
      <c r="O330" s="14"/>
      <c r="P330" s="14"/>
      <c r="Q330" s="14"/>
      <c r="R330" s="16"/>
      <c r="S330" s="13"/>
      <c r="T330" s="12"/>
      <c r="U330" s="10" t="str">
        <f t="shared" si="53"/>
        <v/>
      </c>
      <c r="V330" s="10" t="str">
        <f t="shared" si="54"/>
        <v/>
      </c>
      <c r="W330" s="10" t="str">
        <f t="shared" si="64"/>
        <v/>
      </c>
      <c r="X330" s="10" t="str">
        <f t="shared" ref="X330:X393" si="65">IF(VLOOKUP(ROW()-9,A:S,18,0) = "","", IF(ISNUMBER(VLOOKUP(ROW()-9,A:S,18,0))=TRUE,"","Amount must be a numeric value. "))</f>
        <v/>
      </c>
      <c r="Y330" s="10" t="str">
        <f t="shared" si="55"/>
        <v/>
      </c>
      <c r="Z330" s="10" t="str">
        <f t="shared" si="56"/>
        <v/>
      </c>
      <c r="AA330" s="10" t="str">
        <f t="shared" si="57"/>
        <v/>
      </c>
      <c r="AB330" s="10" t="str">
        <f t="shared" si="58"/>
        <v/>
      </c>
      <c r="AC330" s="18" t="str">
        <f t="shared" si="59"/>
        <v/>
      </c>
      <c r="AD330" s="18" t="str">
        <f t="shared" si="63"/>
        <v/>
      </c>
      <c r="AE330" s="18" t="str">
        <f t="shared" si="60"/>
        <v/>
      </c>
      <c r="AF330" s="18" t="str">
        <f t="shared" si="61"/>
        <v/>
      </c>
      <c r="AG330" s="18" t="str">
        <f t="shared" si="62"/>
        <v/>
      </c>
    </row>
    <row r="331" spans="1:33" ht="22.5" customHeight="1" x14ac:dyDescent="0.2">
      <c r="A331" s="98">
        <v>322</v>
      </c>
      <c r="B331" s="66"/>
      <c r="C331" s="67"/>
      <c r="D331" s="22"/>
      <c r="E331" s="22"/>
      <c r="F331" s="22"/>
      <c r="G331" s="23"/>
      <c r="H331" s="23"/>
      <c r="I331" s="23"/>
      <c r="J331" s="15"/>
      <c r="K331" s="15"/>
      <c r="L331" s="15"/>
      <c r="M331" s="14"/>
      <c r="N331" s="14"/>
      <c r="O331" s="14"/>
      <c r="P331" s="14"/>
      <c r="Q331" s="14"/>
      <c r="R331" s="16"/>
      <c r="S331" s="13"/>
      <c r="T331" s="12"/>
      <c r="U331" s="10" t="str">
        <f t="shared" ref="U331:U394" si="66" xml:space="preserve">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</f>
        <v/>
      </c>
      <c r="V331" s="10" t="str">
        <f t="shared" ref="V331:V394" si="67">IF(OR(VLOOKUP(ROW()-9,A:S,18,0)&lt;0,VLOOKUP(ROW()-9,A:S,3,0)&lt;0),"Amount and encumbrances must be a positive value. ","")</f>
        <v/>
      </c>
      <c r="W331" s="10" t="str">
        <f t="shared" si="64"/>
        <v/>
      </c>
      <c r="X331" s="10" t="str">
        <f t="shared" si="65"/>
        <v/>
      </c>
      <c r="Y331" s="10" t="str">
        <f t="shared" ref="Y331:Y394" si="68">IF(VLOOKUP(ROW()-9,A:S,3,0) = "","", IF(ISNUMBER(VLOOKUP(ROW()-9,A:S,3,0))=TRUE,"","Encumbrances must be a numeric value. "))</f>
        <v/>
      </c>
      <c r="Z331" s="10" t="str">
        <f t="shared" ref="Z331:Z394" si="69">IF(VLOOKUP(ROW()-9,A:S,18,0)&gt;=VLOOKUP(ROW()-9,A:S,3,0),"","Encumbrance amount must be equal to or less than the accrual amount. ")</f>
        <v/>
      </c>
      <c r="AA331" s="10" t="str">
        <f t="shared" ref="AA331:AA394" si="70">IF(OR(AND(VLOOKUP(ROW()-9,A:S,18,0)&gt;0,VLOOKUP(ROW()-9,A:S,19,0)=""),AND(VLOOKUP(ROW()-9,A:S,3,0)&gt;0,VLOOKUP(ROW()-9,A:S,4,0)="")),"For every amount or encumbrance, the D/C column must have a D or C. ", "")</f>
        <v/>
      </c>
      <c r="AB331" s="10" t="str">
        <f t="shared" ref="AB331:AB394" si="71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31" s="18" t="str">
        <f t="shared" ref="AC331:AC394" si="72">IF(OR(VLOOKUP(ROW()-9,A:S,8,0)&lt;&gt;"97",VLOOKUP(ROW()-9,A:S,18,0)=""),"",IF(VLOOKUP(ROW()-9,A:S,15,0)&lt;&gt;"3","Cat 97 must have a block flag 3. ", IF(VLOOKUP(ROW()-9,A:S,19,0)&lt;&gt;"C","Cat 97 amount must be a credit. ","")))</f>
        <v/>
      </c>
      <c r="AD331" s="18" t="str">
        <f t="shared" si="63"/>
        <v/>
      </c>
      <c r="AE331" s="18" t="str">
        <f t="shared" ref="AE331:AE394" si="73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31" s="18" t="str">
        <f t="shared" ref="AF331:AF394" si="74">IF(VLOOKUP(ROW()-9,A:S,13,0) &lt;&gt;"R","",IF(VLOOKUP(ROW()-9,A:S,17,0) ="","R type must have a Revenue/Object code. ",""))</f>
        <v/>
      </c>
      <c r="AG331" s="18" t="str">
        <f t="shared" ref="AG331:AG394" si="75">IF(VLOOKUP(ROW()-9,A:S,18,0)="","",IF(VLOOKUP(ROW()-9,A:S,13,0)="","Account type is required. ",""))</f>
        <v/>
      </c>
    </row>
    <row r="332" spans="1:33" ht="22.5" customHeight="1" x14ac:dyDescent="0.2">
      <c r="A332" s="98">
        <v>323</v>
      </c>
      <c r="B332" s="66"/>
      <c r="C332" s="67"/>
      <c r="D332" s="22"/>
      <c r="E332" s="22"/>
      <c r="F332" s="22"/>
      <c r="G332" s="23"/>
      <c r="H332" s="23"/>
      <c r="I332" s="23"/>
      <c r="J332" s="15"/>
      <c r="K332" s="15"/>
      <c r="L332" s="15"/>
      <c r="M332" s="14"/>
      <c r="N332" s="14"/>
      <c r="O332" s="14"/>
      <c r="P332" s="14"/>
      <c r="Q332" s="14"/>
      <c r="R332" s="16"/>
      <c r="S332" s="13"/>
      <c r="T332" s="12"/>
      <c r="U332" s="10" t="str">
        <f t="shared" si="66"/>
        <v/>
      </c>
      <c r="V332" s="10" t="str">
        <f t="shared" si="67"/>
        <v/>
      </c>
      <c r="W332" s="10" t="str">
        <f t="shared" si="64"/>
        <v/>
      </c>
      <c r="X332" s="10" t="str">
        <f t="shared" si="65"/>
        <v/>
      </c>
      <c r="Y332" s="10" t="str">
        <f t="shared" si="68"/>
        <v/>
      </c>
      <c r="Z332" s="10" t="str">
        <f t="shared" si="69"/>
        <v/>
      </c>
      <c r="AA332" s="10" t="str">
        <f t="shared" si="70"/>
        <v/>
      </c>
      <c r="AB332" s="10" t="str">
        <f t="shared" si="71"/>
        <v/>
      </c>
      <c r="AC332" s="18" t="str">
        <f t="shared" si="72"/>
        <v/>
      </c>
      <c r="AD332" s="18" t="str">
        <f t="shared" si="63"/>
        <v/>
      </c>
      <c r="AE332" s="18" t="str">
        <f t="shared" si="73"/>
        <v/>
      </c>
      <c r="AF332" s="18" t="str">
        <f t="shared" si="74"/>
        <v/>
      </c>
      <c r="AG332" s="18" t="str">
        <f t="shared" si="75"/>
        <v/>
      </c>
    </row>
    <row r="333" spans="1:33" ht="22.5" customHeight="1" x14ac:dyDescent="0.2">
      <c r="A333" s="98">
        <v>324</v>
      </c>
      <c r="B333" s="66"/>
      <c r="C333" s="67"/>
      <c r="D333" s="22"/>
      <c r="E333" s="22"/>
      <c r="F333" s="22"/>
      <c r="G333" s="23"/>
      <c r="H333" s="23"/>
      <c r="I333" s="23"/>
      <c r="J333" s="15"/>
      <c r="K333" s="15"/>
      <c r="L333" s="15"/>
      <c r="M333" s="14"/>
      <c r="N333" s="14"/>
      <c r="O333" s="14"/>
      <c r="P333" s="14"/>
      <c r="Q333" s="14"/>
      <c r="R333" s="16"/>
      <c r="S333" s="13"/>
      <c r="T333" s="12"/>
      <c r="U333" s="10" t="str">
        <f t="shared" si="66"/>
        <v/>
      </c>
      <c r="V333" s="10" t="str">
        <f t="shared" si="67"/>
        <v/>
      </c>
      <c r="W333" s="10" t="str">
        <f t="shared" si="64"/>
        <v/>
      </c>
      <c r="X333" s="10" t="str">
        <f t="shared" si="65"/>
        <v/>
      </c>
      <c r="Y333" s="10" t="str">
        <f t="shared" si="68"/>
        <v/>
      </c>
      <c r="Z333" s="10" t="str">
        <f t="shared" si="69"/>
        <v/>
      </c>
      <c r="AA333" s="10" t="str">
        <f t="shared" si="70"/>
        <v/>
      </c>
      <c r="AB333" s="10" t="str">
        <f t="shared" si="71"/>
        <v/>
      </c>
      <c r="AC333" s="18" t="str">
        <f t="shared" si="72"/>
        <v/>
      </c>
      <c r="AD333" s="18" t="str">
        <f t="shared" ref="AD333:AD396" si="76">IF(VLOOKUP(ROW()-9,A:S,13,0)&lt;&gt;"F","",IF(LEN(VLOOKUP(ROW()-9,A:S,14,0))&lt;&gt;7,"Reimbursement accruals require a 4 digit fund number and a 3 digit sub-fund number in the Source Fund field. ",""))</f>
        <v/>
      </c>
      <c r="AE333" s="18" t="str">
        <f t="shared" si="73"/>
        <v/>
      </c>
      <c r="AF333" s="18" t="str">
        <f t="shared" si="74"/>
        <v/>
      </c>
      <c r="AG333" s="18" t="str">
        <f t="shared" si="75"/>
        <v/>
      </c>
    </row>
    <row r="334" spans="1:33" ht="22.5" customHeight="1" x14ac:dyDescent="0.2">
      <c r="A334" s="98">
        <v>325</v>
      </c>
      <c r="B334" s="66"/>
      <c r="C334" s="67"/>
      <c r="D334" s="22"/>
      <c r="E334" s="22"/>
      <c r="F334" s="22"/>
      <c r="G334" s="23"/>
      <c r="H334" s="23"/>
      <c r="I334" s="23"/>
      <c r="J334" s="15"/>
      <c r="K334" s="15"/>
      <c r="L334" s="15"/>
      <c r="M334" s="14"/>
      <c r="N334" s="14"/>
      <c r="O334" s="14"/>
      <c r="P334" s="14"/>
      <c r="Q334" s="14"/>
      <c r="R334" s="16"/>
      <c r="S334" s="13"/>
      <c r="T334" s="12"/>
      <c r="U334" s="10" t="str">
        <f t="shared" si="66"/>
        <v/>
      </c>
      <c r="V334" s="10" t="str">
        <f t="shared" si="67"/>
        <v/>
      </c>
      <c r="W334" s="10" t="str">
        <f t="shared" ref="W334:W397" si="77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34" s="10" t="str">
        <f t="shared" si="65"/>
        <v/>
      </c>
      <c r="Y334" s="10" t="str">
        <f t="shared" si="68"/>
        <v/>
      </c>
      <c r="Z334" s="10" t="str">
        <f t="shared" si="69"/>
        <v/>
      </c>
      <c r="AA334" s="10" t="str">
        <f t="shared" si="70"/>
        <v/>
      </c>
      <c r="AB334" s="10" t="str">
        <f t="shared" si="71"/>
        <v/>
      </c>
      <c r="AC334" s="18" t="str">
        <f t="shared" si="72"/>
        <v/>
      </c>
      <c r="AD334" s="18" t="str">
        <f t="shared" si="76"/>
        <v/>
      </c>
      <c r="AE334" s="18" t="str">
        <f t="shared" si="73"/>
        <v/>
      </c>
      <c r="AF334" s="18" t="str">
        <f t="shared" si="74"/>
        <v/>
      </c>
      <c r="AG334" s="18" t="str">
        <f t="shared" si="75"/>
        <v/>
      </c>
    </row>
    <row r="335" spans="1:33" ht="22.5" customHeight="1" x14ac:dyDescent="0.2">
      <c r="A335" s="98">
        <v>326</v>
      </c>
      <c r="B335" s="66"/>
      <c r="C335" s="67"/>
      <c r="D335" s="22"/>
      <c r="E335" s="22"/>
      <c r="F335" s="22"/>
      <c r="G335" s="23"/>
      <c r="H335" s="23"/>
      <c r="I335" s="23"/>
      <c r="J335" s="15"/>
      <c r="K335" s="15"/>
      <c r="L335" s="15"/>
      <c r="M335" s="14"/>
      <c r="N335" s="14"/>
      <c r="O335" s="14"/>
      <c r="P335" s="14"/>
      <c r="Q335" s="14"/>
      <c r="R335" s="16"/>
      <c r="S335" s="13"/>
      <c r="T335" s="12"/>
      <c r="U335" s="10" t="str">
        <f t="shared" si="66"/>
        <v/>
      </c>
      <c r="V335" s="10" t="str">
        <f t="shared" si="67"/>
        <v/>
      </c>
      <c r="W335" s="10" t="str">
        <f t="shared" si="77"/>
        <v/>
      </c>
      <c r="X335" s="10" t="str">
        <f t="shared" si="65"/>
        <v/>
      </c>
      <c r="Y335" s="10" t="str">
        <f t="shared" si="68"/>
        <v/>
      </c>
      <c r="Z335" s="10" t="str">
        <f t="shared" si="69"/>
        <v/>
      </c>
      <c r="AA335" s="10" t="str">
        <f t="shared" si="70"/>
        <v/>
      </c>
      <c r="AB335" s="10" t="str">
        <f t="shared" si="71"/>
        <v/>
      </c>
      <c r="AC335" s="18" t="str">
        <f t="shared" si="72"/>
        <v/>
      </c>
      <c r="AD335" s="18" t="str">
        <f t="shared" si="76"/>
        <v/>
      </c>
      <c r="AE335" s="18" t="str">
        <f t="shared" si="73"/>
        <v/>
      </c>
      <c r="AF335" s="18" t="str">
        <f t="shared" si="74"/>
        <v/>
      </c>
      <c r="AG335" s="18" t="str">
        <f t="shared" si="75"/>
        <v/>
      </c>
    </row>
    <row r="336" spans="1:33" ht="22.5" customHeight="1" x14ac:dyDescent="0.2">
      <c r="A336" s="98">
        <v>327</v>
      </c>
      <c r="B336" s="66"/>
      <c r="C336" s="67"/>
      <c r="D336" s="22"/>
      <c r="E336" s="22"/>
      <c r="F336" s="22"/>
      <c r="G336" s="23"/>
      <c r="H336" s="23"/>
      <c r="I336" s="23"/>
      <c r="J336" s="15"/>
      <c r="K336" s="15"/>
      <c r="L336" s="15"/>
      <c r="M336" s="14"/>
      <c r="N336" s="14"/>
      <c r="O336" s="14"/>
      <c r="P336" s="14"/>
      <c r="Q336" s="14"/>
      <c r="R336" s="16"/>
      <c r="S336" s="13"/>
      <c r="T336" s="12"/>
      <c r="U336" s="10" t="str">
        <f t="shared" si="66"/>
        <v/>
      </c>
      <c r="V336" s="10" t="str">
        <f t="shared" si="67"/>
        <v/>
      </c>
      <c r="W336" s="10" t="str">
        <f t="shared" si="77"/>
        <v/>
      </c>
      <c r="X336" s="10" t="str">
        <f t="shared" si="65"/>
        <v/>
      </c>
      <c r="Y336" s="10" t="str">
        <f t="shared" si="68"/>
        <v/>
      </c>
      <c r="Z336" s="10" t="str">
        <f t="shared" si="69"/>
        <v/>
      </c>
      <c r="AA336" s="10" t="str">
        <f t="shared" si="70"/>
        <v/>
      </c>
      <c r="AB336" s="10" t="str">
        <f t="shared" si="71"/>
        <v/>
      </c>
      <c r="AC336" s="18" t="str">
        <f t="shared" si="72"/>
        <v/>
      </c>
      <c r="AD336" s="18" t="str">
        <f t="shared" si="76"/>
        <v/>
      </c>
      <c r="AE336" s="18" t="str">
        <f t="shared" si="73"/>
        <v/>
      </c>
      <c r="AF336" s="18" t="str">
        <f t="shared" si="74"/>
        <v/>
      </c>
      <c r="AG336" s="18" t="str">
        <f t="shared" si="75"/>
        <v/>
      </c>
    </row>
    <row r="337" spans="1:33" ht="22.5" customHeight="1" x14ac:dyDescent="0.2">
      <c r="A337" s="98">
        <v>328</v>
      </c>
      <c r="B337" s="66"/>
      <c r="C337" s="67"/>
      <c r="D337" s="22"/>
      <c r="E337" s="22"/>
      <c r="F337" s="22"/>
      <c r="G337" s="23"/>
      <c r="H337" s="23"/>
      <c r="I337" s="23"/>
      <c r="J337" s="15"/>
      <c r="K337" s="15"/>
      <c r="L337" s="15"/>
      <c r="M337" s="14"/>
      <c r="N337" s="14"/>
      <c r="O337" s="14"/>
      <c r="P337" s="14"/>
      <c r="Q337" s="14"/>
      <c r="R337" s="16"/>
      <c r="S337" s="13"/>
      <c r="T337" s="12"/>
      <c r="U337" s="10" t="str">
        <f t="shared" si="66"/>
        <v/>
      </c>
      <c r="V337" s="10" t="str">
        <f t="shared" si="67"/>
        <v/>
      </c>
      <c r="W337" s="10" t="str">
        <f t="shared" si="77"/>
        <v/>
      </c>
      <c r="X337" s="10" t="str">
        <f t="shared" si="65"/>
        <v/>
      </c>
      <c r="Y337" s="10" t="str">
        <f t="shared" si="68"/>
        <v/>
      </c>
      <c r="Z337" s="10" t="str">
        <f t="shared" si="69"/>
        <v/>
      </c>
      <c r="AA337" s="10" t="str">
        <f t="shared" si="70"/>
        <v/>
      </c>
      <c r="AB337" s="10" t="str">
        <f t="shared" si="71"/>
        <v/>
      </c>
      <c r="AC337" s="18" t="str">
        <f t="shared" si="72"/>
        <v/>
      </c>
      <c r="AD337" s="18" t="str">
        <f t="shared" si="76"/>
        <v/>
      </c>
      <c r="AE337" s="18" t="str">
        <f t="shared" si="73"/>
        <v/>
      </c>
      <c r="AF337" s="18" t="str">
        <f t="shared" si="74"/>
        <v/>
      </c>
      <c r="AG337" s="18" t="str">
        <f t="shared" si="75"/>
        <v/>
      </c>
    </row>
    <row r="338" spans="1:33" ht="22.5" customHeight="1" x14ac:dyDescent="0.2">
      <c r="A338" s="98">
        <v>329</v>
      </c>
      <c r="B338" s="66"/>
      <c r="C338" s="67"/>
      <c r="D338" s="22"/>
      <c r="E338" s="22"/>
      <c r="F338" s="22"/>
      <c r="G338" s="23"/>
      <c r="H338" s="23"/>
      <c r="I338" s="23"/>
      <c r="J338" s="15"/>
      <c r="K338" s="15"/>
      <c r="L338" s="15"/>
      <c r="M338" s="14"/>
      <c r="N338" s="14"/>
      <c r="O338" s="14"/>
      <c r="P338" s="14"/>
      <c r="Q338" s="14"/>
      <c r="R338" s="16"/>
      <c r="S338" s="13"/>
      <c r="T338" s="12"/>
      <c r="U338" s="10" t="str">
        <f t="shared" si="66"/>
        <v/>
      </c>
      <c r="V338" s="10" t="str">
        <f t="shared" si="67"/>
        <v/>
      </c>
      <c r="W338" s="10" t="str">
        <f t="shared" si="77"/>
        <v/>
      </c>
      <c r="X338" s="10" t="str">
        <f t="shared" si="65"/>
        <v/>
      </c>
      <c r="Y338" s="10" t="str">
        <f t="shared" si="68"/>
        <v/>
      </c>
      <c r="Z338" s="10" t="str">
        <f t="shared" si="69"/>
        <v/>
      </c>
      <c r="AA338" s="10" t="str">
        <f t="shared" si="70"/>
        <v/>
      </c>
      <c r="AB338" s="10" t="str">
        <f t="shared" si="71"/>
        <v/>
      </c>
      <c r="AC338" s="18" t="str">
        <f t="shared" si="72"/>
        <v/>
      </c>
      <c r="AD338" s="18" t="str">
        <f t="shared" si="76"/>
        <v/>
      </c>
      <c r="AE338" s="18" t="str">
        <f t="shared" si="73"/>
        <v/>
      </c>
      <c r="AF338" s="18" t="str">
        <f t="shared" si="74"/>
        <v/>
      </c>
      <c r="AG338" s="18" t="str">
        <f t="shared" si="75"/>
        <v/>
      </c>
    </row>
    <row r="339" spans="1:33" ht="22.5" customHeight="1" x14ac:dyDescent="0.2">
      <c r="A339" s="98">
        <v>330</v>
      </c>
      <c r="B339" s="66"/>
      <c r="C339" s="67"/>
      <c r="D339" s="22"/>
      <c r="E339" s="22"/>
      <c r="F339" s="22"/>
      <c r="G339" s="23"/>
      <c r="H339" s="23"/>
      <c r="I339" s="23"/>
      <c r="J339" s="15"/>
      <c r="K339" s="15"/>
      <c r="L339" s="15"/>
      <c r="M339" s="14"/>
      <c r="N339" s="14"/>
      <c r="O339" s="14"/>
      <c r="P339" s="14"/>
      <c r="Q339" s="14"/>
      <c r="R339" s="16"/>
      <c r="S339" s="13"/>
      <c r="T339" s="12"/>
      <c r="U339" s="10" t="str">
        <f t="shared" si="66"/>
        <v/>
      </c>
      <c r="V339" s="10" t="str">
        <f t="shared" si="67"/>
        <v/>
      </c>
      <c r="W339" s="10" t="str">
        <f t="shared" si="77"/>
        <v/>
      </c>
      <c r="X339" s="10" t="str">
        <f t="shared" si="65"/>
        <v/>
      </c>
      <c r="Y339" s="10" t="str">
        <f t="shared" si="68"/>
        <v/>
      </c>
      <c r="Z339" s="10" t="str">
        <f t="shared" si="69"/>
        <v/>
      </c>
      <c r="AA339" s="10" t="str">
        <f t="shared" si="70"/>
        <v/>
      </c>
      <c r="AB339" s="10" t="str">
        <f t="shared" si="71"/>
        <v/>
      </c>
      <c r="AC339" s="18" t="str">
        <f t="shared" si="72"/>
        <v/>
      </c>
      <c r="AD339" s="18" t="str">
        <f t="shared" si="76"/>
        <v/>
      </c>
      <c r="AE339" s="18" t="str">
        <f t="shared" si="73"/>
        <v/>
      </c>
      <c r="AF339" s="18" t="str">
        <f t="shared" si="74"/>
        <v/>
      </c>
      <c r="AG339" s="18" t="str">
        <f t="shared" si="75"/>
        <v/>
      </c>
    </row>
    <row r="340" spans="1:33" ht="22.5" customHeight="1" x14ac:dyDescent="0.2">
      <c r="A340" s="98">
        <v>331</v>
      </c>
      <c r="B340" s="66"/>
      <c r="C340" s="67"/>
      <c r="D340" s="22"/>
      <c r="E340" s="22"/>
      <c r="F340" s="22"/>
      <c r="G340" s="23"/>
      <c r="H340" s="23"/>
      <c r="I340" s="23"/>
      <c r="J340" s="15"/>
      <c r="K340" s="15"/>
      <c r="L340" s="15"/>
      <c r="M340" s="14"/>
      <c r="N340" s="14"/>
      <c r="O340" s="14"/>
      <c r="P340" s="14"/>
      <c r="Q340" s="14"/>
      <c r="R340" s="16"/>
      <c r="S340" s="13"/>
      <c r="T340" s="12"/>
      <c r="U340" s="10" t="str">
        <f t="shared" si="66"/>
        <v/>
      </c>
      <c r="V340" s="10" t="str">
        <f t="shared" si="67"/>
        <v/>
      </c>
      <c r="W340" s="10" t="str">
        <f t="shared" si="77"/>
        <v/>
      </c>
      <c r="X340" s="10" t="str">
        <f t="shared" si="65"/>
        <v/>
      </c>
      <c r="Y340" s="10" t="str">
        <f t="shared" si="68"/>
        <v/>
      </c>
      <c r="Z340" s="10" t="str">
        <f t="shared" si="69"/>
        <v/>
      </c>
      <c r="AA340" s="10" t="str">
        <f t="shared" si="70"/>
        <v/>
      </c>
      <c r="AB340" s="10" t="str">
        <f t="shared" si="71"/>
        <v/>
      </c>
      <c r="AC340" s="18" t="str">
        <f t="shared" si="72"/>
        <v/>
      </c>
      <c r="AD340" s="18" t="str">
        <f t="shared" si="76"/>
        <v/>
      </c>
      <c r="AE340" s="18" t="str">
        <f t="shared" si="73"/>
        <v/>
      </c>
      <c r="AF340" s="18" t="str">
        <f t="shared" si="74"/>
        <v/>
      </c>
      <c r="AG340" s="18" t="str">
        <f t="shared" si="75"/>
        <v/>
      </c>
    </row>
    <row r="341" spans="1:33" ht="22.5" customHeight="1" x14ac:dyDescent="0.2">
      <c r="A341" s="98">
        <v>332</v>
      </c>
      <c r="B341" s="66"/>
      <c r="C341" s="67"/>
      <c r="D341" s="22"/>
      <c r="E341" s="22"/>
      <c r="F341" s="22"/>
      <c r="G341" s="23"/>
      <c r="H341" s="23"/>
      <c r="I341" s="23"/>
      <c r="J341" s="15"/>
      <c r="K341" s="15"/>
      <c r="L341" s="15"/>
      <c r="M341" s="14"/>
      <c r="N341" s="14"/>
      <c r="O341" s="14"/>
      <c r="P341" s="14"/>
      <c r="Q341" s="14"/>
      <c r="R341" s="16"/>
      <c r="S341" s="13"/>
      <c r="T341" s="12"/>
      <c r="U341" s="10" t="str">
        <f t="shared" si="66"/>
        <v/>
      </c>
      <c r="V341" s="10" t="str">
        <f t="shared" si="67"/>
        <v/>
      </c>
      <c r="W341" s="10" t="str">
        <f t="shared" si="77"/>
        <v/>
      </c>
      <c r="X341" s="10" t="str">
        <f t="shared" si="65"/>
        <v/>
      </c>
      <c r="Y341" s="10" t="str">
        <f t="shared" si="68"/>
        <v/>
      </c>
      <c r="Z341" s="10" t="str">
        <f t="shared" si="69"/>
        <v/>
      </c>
      <c r="AA341" s="10" t="str">
        <f t="shared" si="70"/>
        <v/>
      </c>
      <c r="AB341" s="10" t="str">
        <f t="shared" si="71"/>
        <v/>
      </c>
      <c r="AC341" s="18" t="str">
        <f t="shared" si="72"/>
        <v/>
      </c>
      <c r="AD341" s="18" t="str">
        <f t="shared" si="76"/>
        <v/>
      </c>
      <c r="AE341" s="18" t="str">
        <f t="shared" si="73"/>
        <v/>
      </c>
      <c r="AF341" s="18" t="str">
        <f t="shared" si="74"/>
        <v/>
      </c>
      <c r="AG341" s="18" t="str">
        <f t="shared" si="75"/>
        <v/>
      </c>
    </row>
    <row r="342" spans="1:33" ht="22.5" customHeight="1" x14ac:dyDescent="0.2">
      <c r="A342" s="98">
        <v>333</v>
      </c>
      <c r="B342" s="66"/>
      <c r="C342" s="67"/>
      <c r="D342" s="22"/>
      <c r="E342" s="22"/>
      <c r="F342" s="22"/>
      <c r="G342" s="23"/>
      <c r="H342" s="23"/>
      <c r="I342" s="23"/>
      <c r="J342" s="15"/>
      <c r="K342" s="15"/>
      <c r="L342" s="15"/>
      <c r="M342" s="14"/>
      <c r="N342" s="14"/>
      <c r="O342" s="14"/>
      <c r="P342" s="14"/>
      <c r="Q342" s="14"/>
      <c r="R342" s="16"/>
      <c r="S342" s="13"/>
      <c r="T342" s="12"/>
      <c r="U342" s="10" t="str">
        <f t="shared" si="66"/>
        <v/>
      </c>
      <c r="V342" s="10" t="str">
        <f t="shared" si="67"/>
        <v/>
      </c>
      <c r="W342" s="10" t="str">
        <f t="shared" si="77"/>
        <v/>
      </c>
      <c r="X342" s="10" t="str">
        <f t="shared" si="65"/>
        <v/>
      </c>
      <c r="Y342" s="10" t="str">
        <f t="shared" si="68"/>
        <v/>
      </c>
      <c r="Z342" s="10" t="str">
        <f t="shared" si="69"/>
        <v/>
      </c>
      <c r="AA342" s="10" t="str">
        <f t="shared" si="70"/>
        <v/>
      </c>
      <c r="AB342" s="10" t="str">
        <f t="shared" si="71"/>
        <v/>
      </c>
      <c r="AC342" s="18" t="str">
        <f t="shared" si="72"/>
        <v/>
      </c>
      <c r="AD342" s="18" t="str">
        <f t="shared" si="76"/>
        <v/>
      </c>
      <c r="AE342" s="18" t="str">
        <f t="shared" si="73"/>
        <v/>
      </c>
      <c r="AF342" s="18" t="str">
        <f t="shared" si="74"/>
        <v/>
      </c>
      <c r="AG342" s="18" t="str">
        <f t="shared" si="75"/>
        <v/>
      </c>
    </row>
    <row r="343" spans="1:33" ht="22.5" customHeight="1" x14ac:dyDescent="0.2">
      <c r="A343" s="98">
        <v>334</v>
      </c>
      <c r="B343" s="66"/>
      <c r="C343" s="67"/>
      <c r="D343" s="22"/>
      <c r="E343" s="22"/>
      <c r="F343" s="22"/>
      <c r="G343" s="23"/>
      <c r="H343" s="23"/>
      <c r="I343" s="23"/>
      <c r="J343" s="15"/>
      <c r="K343" s="15"/>
      <c r="L343" s="15"/>
      <c r="M343" s="14"/>
      <c r="N343" s="14"/>
      <c r="O343" s="14"/>
      <c r="P343" s="14"/>
      <c r="Q343" s="14"/>
      <c r="R343" s="16"/>
      <c r="S343" s="13"/>
      <c r="T343" s="12"/>
      <c r="U343" s="10" t="str">
        <f t="shared" si="66"/>
        <v/>
      </c>
      <c r="V343" s="10" t="str">
        <f t="shared" si="67"/>
        <v/>
      </c>
      <c r="W343" s="10" t="str">
        <f t="shared" si="77"/>
        <v/>
      </c>
      <c r="X343" s="10" t="str">
        <f t="shared" si="65"/>
        <v/>
      </c>
      <c r="Y343" s="10" t="str">
        <f t="shared" si="68"/>
        <v/>
      </c>
      <c r="Z343" s="10" t="str">
        <f t="shared" si="69"/>
        <v/>
      </c>
      <c r="AA343" s="10" t="str">
        <f t="shared" si="70"/>
        <v/>
      </c>
      <c r="AB343" s="10" t="str">
        <f t="shared" si="71"/>
        <v/>
      </c>
      <c r="AC343" s="18" t="str">
        <f t="shared" si="72"/>
        <v/>
      </c>
      <c r="AD343" s="18" t="str">
        <f t="shared" si="76"/>
        <v/>
      </c>
      <c r="AE343" s="18" t="str">
        <f t="shared" si="73"/>
        <v/>
      </c>
      <c r="AF343" s="18" t="str">
        <f t="shared" si="74"/>
        <v/>
      </c>
      <c r="AG343" s="18" t="str">
        <f t="shared" si="75"/>
        <v/>
      </c>
    </row>
    <row r="344" spans="1:33" ht="22.5" customHeight="1" x14ac:dyDescent="0.2">
      <c r="A344" s="98">
        <v>335</v>
      </c>
      <c r="B344" s="66"/>
      <c r="C344" s="67"/>
      <c r="D344" s="22"/>
      <c r="E344" s="22"/>
      <c r="F344" s="22"/>
      <c r="G344" s="23"/>
      <c r="H344" s="23"/>
      <c r="I344" s="23"/>
      <c r="J344" s="15"/>
      <c r="K344" s="15"/>
      <c r="L344" s="15"/>
      <c r="M344" s="14"/>
      <c r="N344" s="14"/>
      <c r="O344" s="14"/>
      <c r="P344" s="14"/>
      <c r="Q344" s="14"/>
      <c r="R344" s="16"/>
      <c r="S344" s="13"/>
      <c r="T344" s="12"/>
      <c r="U344" s="10" t="str">
        <f t="shared" si="66"/>
        <v/>
      </c>
      <c r="V344" s="10" t="str">
        <f t="shared" si="67"/>
        <v/>
      </c>
      <c r="W344" s="10" t="str">
        <f t="shared" si="77"/>
        <v/>
      </c>
      <c r="X344" s="10" t="str">
        <f t="shared" si="65"/>
        <v/>
      </c>
      <c r="Y344" s="10" t="str">
        <f t="shared" si="68"/>
        <v/>
      </c>
      <c r="Z344" s="10" t="str">
        <f t="shared" si="69"/>
        <v/>
      </c>
      <c r="AA344" s="10" t="str">
        <f t="shared" si="70"/>
        <v/>
      </c>
      <c r="AB344" s="10" t="str">
        <f t="shared" si="71"/>
        <v/>
      </c>
      <c r="AC344" s="18" t="str">
        <f t="shared" si="72"/>
        <v/>
      </c>
      <c r="AD344" s="18" t="str">
        <f t="shared" si="76"/>
        <v/>
      </c>
      <c r="AE344" s="18" t="str">
        <f t="shared" si="73"/>
        <v/>
      </c>
      <c r="AF344" s="18" t="str">
        <f t="shared" si="74"/>
        <v/>
      </c>
      <c r="AG344" s="18" t="str">
        <f t="shared" si="75"/>
        <v/>
      </c>
    </row>
    <row r="345" spans="1:33" ht="22.5" customHeight="1" x14ac:dyDescent="0.2">
      <c r="A345" s="98">
        <v>336</v>
      </c>
      <c r="B345" s="66"/>
      <c r="C345" s="67"/>
      <c r="D345" s="22"/>
      <c r="E345" s="22"/>
      <c r="F345" s="22"/>
      <c r="G345" s="23"/>
      <c r="H345" s="23"/>
      <c r="I345" s="23"/>
      <c r="J345" s="15"/>
      <c r="K345" s="15"/>
      <c r="L345" s="15"/>
      <c r="M345" s="14"/>
      <c r="N345" s="14"/>
      <c r="O345" s="14"/>
      <c r="P345" s="14"/>
      <c r="Q345" s="14"/>
      <c r="R345" s="16"/>
      <c r="S345" s="13"/>
      <c r="T345" s="12"/>
      <c r="U345" s="10" t="str">
        <f t="shared" si="66"/>
        <v/>
      </c>
      <c r="V345" s="10" t="str">
        <f t="shared" si="67"/>
        <v/>
      </c>
      <c r="W345" s="10" t="str">
        <f t="shared" si="77"/>
        <v/>
      </c>
      <c r="X345" s="10" t="str">
        <f t="shared" si="65"/>
        <v/>
      </c>
      <c r="Y345" s="10" t="str">
        <f t="shared" si="68"/>
        <v/>
      </c>
      <c r="Z345" s="10" t="str">
        <f t="shared" si="69"/>
        <v/>
      </c>
      <c r="AA345" s="10" t="str">
        <f t="shared" si="70"/>
        <v/>
      </c>
      <c r="AB345" s="10" t="str">
        <f t="shared" si="71"/>
        <v/>
      </c>
      <c r="AC345" s="18" t="str">
        <f t="shared" si="72"/>
        <v/>
      </c>
      <c r="AD345" s="18" t="str">
        <f t="shared" si="76"/>
        <v/>
      </c>
      <c r="AE345" s="18" t="str">
        <f t="shared" si="73"/>
        <v/>
      </c>
      <c r="AF345" s="18" t="str">
        <f t="shared" si="74"/>
        <v/>
      </c>
      <c r="AG345" s="18" t="str">
        <f t="shared" si="75"/>
        <v/>
      </c>
    </row>
    <row r="346" spans="1:33" ht="22.5" customHeight="1" x14ac:dyDescent="0.2">
      <c r="A346" s="98">
        <v>337</v>
      </c>
      <c r="B346" s="66"/>
      <c r="C346" s="67"/>
      <c r="D346" s="22"/>
      <c r="E346" s="22"/>
      <c r="F346" s="22"/>
      <c r="G346" s="23"/>
      <c r="H346" s="23"/>
      <c r="I346" s="23"/>
      <c r="J346" s="15"/>
      <c r="K346" s="15"/>
      <c r="L346" s="15"/>
      <c r="M346" s="14"/>
      <c r="N346" s="14"/>
      <c r="O346" s="14"/>
      <c r="P346" s="14"/>
      <c r="Q346" s="14"/>
      <c r="R346" s="16"/>
      <c r="S346" s="13"/>
      <c r="T346" s="12"/>
      <c r="U346" s="10" t="str">
        <f t="shared" si="66"/>
        <v/>
      </c>
      <c r="V346" s="10" t="str">
        <f t="shared" si="67"/>
        <v/>
      </c>
      <c r="W346" s="10" t="str">
        <f t="shared" si="77"/>
        <v/>
      </c>
      <c r="X346" s="10" t="str">
        <f t="shared" si="65"/>
        <v/>
      </c>
      <c r="Y346" s="10" t="str">
        <f t="shared" si="68"/>
        <v/>
      </c>
      <c r="Z346" s="10" t="str">
        <f t="shared" si="69"/>
        <v/>
      </c>
      <c r="AA346" s="10" t="str">
        <f t="shared" si="70"/>
        <v/>
      </c>
      <c r="AB346" s="10" t="str">
        <f t="shared" si="71"/>
        <v/>
      </c>
      <c r="AC346" s="18" t="str">
        <f t="shared" si="72"/>
        <v/>
      </c>
      <c r="AD346" s="18" t="str">
        <f t="shared" si="76"/>
        <v/>
      </c>
      <c r="AE346" s="18" t="str">
        <f t="shared" si="73"/>
        <v/>
      </c>
      <c r="AF346" s="18" t="str">
        <f t="shared" si="74"/>
        <v/>
      </c>
      <c r="AG346" s="18" t="str">
        <f t="shared" si="75"/>
        <v/>
      </c>
    </row>
    <row r="347" spans="1:33" ht="22.5" customHeight="1" x14ac:dyDescent="0.2">
      <c r="A347" s="98">
        <v>338</v>
      </c>
      <c r="B347" s="66"/>
      <c r="C347" s="67"/>
      <c r="D347" s="22"/>
      <c r="E347" s="22"/>
      <c r="F347" s="22"/>
      <c r="G347" s="23"/>
      <c r="H347" s="23"/>
      <c r="I347" s="23"/>
      <c r="J347" s="15"/>
      <c r="K347" s="15"/>
      <c r="L347" s="15"/>
      <c r="M347" s="14"/>
      <c r="N347" s="14"/>
      <c r="O347" s="14"/>
      <c r="P347" s="14"/>
      <c r="Q347" s="14"/>
      <c r="R347" s="16"/>
      <c r="S347" s="13"/>
      <c r="T347" s="12"/>
      <c r="U347" s="10" t="str">
        <f t="shared" si="66"/>
        <v/>
      </c>
      <c r="V347" s="10" t="str">
        <f t="shared" si="67"/>
        <v/>
      </c>
      <c r="W347" s="10" t="str">
        <f t="shared" si="77"/>
        <v/>
      </c>
      <c r="X347" s="10" t="str">
        <f t="shared" si="65"/>
        <v/>
      </c>
      <c r="Y347" s="10" t="str">
        <f t="shared" si="68"/>
        <v/>
      </c>
      <c r="Z347" s="10" t="str">
        <f t="shared" si="69"/>
        <v/>
      </c>
      <c r="AA347" s="10" t="str">
        <f t="shared" si="70"/>
        <v/>
      </c>
      <c r="AB347" s="10" t="str">
        <f t="shared" si="71"/>
        <v/>
      </c>
      <c r="AC347" s="18" t="str">
        <f t="shared" si="72"/>
        <v/>
      </c>
      <c r="AD347" s="18" t="str">
        <f t="shared" si="76"/>
        <v/>
      </c>
      <c r="AE347" s="18" t="str">
        <f t="shared" si="73"/>
        <v/>
      </c>
      <c r="AF347" s="18" t="str">
        <f t="shared" si="74"/>
        <v/>
      </c>
      <c r="AG347" s="18" t="str">
        <f t="shared" si="75"/>
        <v/>
      </c>
    </row>
    <row r="348" spans="1:33" ht="22.5" customHeight="1" x14ac:dyDescent="0.2">
      <c r="A348" s="98">
        <v>339</v>
      </c>
      <c r="B348" s="66"/>
      <c r="C348" s="67"/>
      <c r="D348" s="22"/>
      <c r="E348" s="22"/>
      <c r="F348" s="22"/>
      <c r="G348" s="23"/>
      <c r="H348" s="23"/>
      <c r="I348" s="23"/>
      <c r="J348" s="15"/>
      <c r="K348" s="15"/>
      <c r="L348" s="15"/>
      <c r="M348" s="14"/>
      <c r="N348" s="14"/>
      <c r="O348" s="14"/>
      <c r="P348" s="14"/>
      <c r="Q348" s="14"/>
      <c r="R348" s="16"/>
      <c r="S348" s="13"/>
      <c r="T348" s="12"/>
      <c r="U348" s="10" t="str">
        <f t="shared" si="66"/>
        <v/>
      </c>
      <c r="V348" s="10" t="str">
        <f t="shared" si="67"/>
        <v/>
      </c>
      <c r="W348" s="10" t="str">
        <f t="shared" si="77"/>
        <v/>
      </c>
      <c r="X348" s="10" t="str">
        <f t="shared" si="65"/>
        <v/>
      </c>
      <c r="Y348" s="10" t="str">
        <f t="shared" si="68"/>
        <v/>
      </c>
      <c r="Z348" s="10" t="str">
        <f t="shared" si="69"/>
        <v/>
      </c>
      <c r="AA348" s="10" t="str">
        <f t="shared" si="70"/>
        <v/>
      </c>
      <c r="AB348" s="10" t="str">
        <f t="shared" si="71"/>
        <v/>
      </c>
      <c r="AC348" s="18" t="str">
        <f t="shared" si="72"/>
        <v/>
      </c>
      <c r="AD348" s="18" t="str">
        <f t="shared" si="76"/>
        <v/>
      </c>
      <c r="AE348" s="18" t="str">
        <f t="shared" si="73"/>
        <v/>
      </c>
      <c r="AF348" s="18" t="str">
        <f t="shared" si="74"/>
        <v/>
      </c>
      <c r="AG348" s="18" t="str">
        <f t="shared" si="75"/>
        <v/>
      </c>
    </row>
    <row r="349" spans="1:33" ht="22.5" customHeight="1" x14ac:dyDescent="0.2">
      <c r="A349" s="98">
        <v>340</v>
      </c>
      <c r="B349" s="66"/>
      <c r="C349" s="67"/>
      <c r="D349" s="22"/>
      <c r="E349" s="22"/>
      <c r="F349" s="22"/>
      <c r="G349" s="23"/>
      <c r="H349" s="23"/>
      <c r="I349" s="23"/>
      <c r="J349" s="15"/>
      <c r="K349" s="15"/>
      <c r="L349" s="15"/>
      <c r="M349" s="14"/>
      <c r="N349" s="14"/>
      <c r="O349" s="14"/>
      <c r="P349" s="14"/>
      <c r="Q349" s="14"/>
      <c r="R349" s="16"/>
      <c r="S349" s="13"/>
      <c r="T349" s="12"/>
      <c r="U349" s="10" t="str">
        <f t="shared" si="66"/>
        <v/>
      </c>
      <c r="V349" s="10" t="str">
        <f t="shared" si="67"/>
        <v/>
      </c>
      <c r="W349" s="10" t="str">
        <f t="shared" si="77"/>
        <v/>
      </c>
      <c r="X349" s="10" t="str">
        <f t="shared" si="65"/>
        <v/>
      </c>
      <c r="Y349" s="10" t="str">
        <f t="shared" si="68"/>
        <v/>
      </c>
      <c r="Z349" s="10" t="str">
        <f t="shared" si="69"/>
        <v/>
      </c>
      <c r="AA349" s="10" t="str">
        <f t="shared" si="70"/>
        <v/>
      </c>
      <c r="AB349" s="10" t="str">
        <f t="shared" si="71"/>
        <v/>
      </c>
      <c r="AC349" s="18" t="str">
        <f t="shared" si="72"/>
        <v/>
      </c>
      <c r="AD349" s="18" t="str">
        <f t="shared" si="76"/>
        <v/>
      </c>
      <c r="AE349" s="18" t="str">
        <f t="shared" si="73"/>
        <v/>
      </c>
      <c r="AF349" s="18" t="str">
        <f t="shared" si="74"/>
        <v/>
      </c>
      <c r="AG349" s="18" t="str">
        <f t="shared" si="75"/>
        <v/>
      </c>
    </row>
    <row r="350" spans="1:33" ht="22.5" customHeight="1" x14ac:dyDescent="0.2">
      <c r="A350" s="98">
        <v>341</v>
      </c>
      <c r="B350" s="66"/>
      <c r="C350" s="67"/>
      <c r="D350" s="22"/>
      <c r="E350" s="22"/>
      <c r="F350" s="22"/>
      <c r="G350" s="23"/>
      <c r="H350" s="23"/>
      <c r="I350" s="23"/>
      <c r="J350" s="15"/>
      <c r="K350" s="15"/>
      <c r="L350" s="15"/>
      <c r="M350" s="14"/>
      <c r="N350" s="14"/>
      <c r="O350" s="14"/>
      <c r="P350" s="14"/>
      <c r="Q350" s="14"/>
      <c r="R350" s="16"/>
      <c r="S350" s="13"/>
      <c r="T350" s="12"/>
      <c r="U350" s="10" t="str">
        <f t="shared" si="66"/>
        <v/>
      </c>
      <c r="V350" s="10" t="str">
        <f t="shared" si="67"/>
        <v/>
      </c>
      <c r="W350" s="10" t="str">
        <f t="shared" si="77"/>
        <v/>
      </c>
      <c r="X350" s="10" t="str">
        <f t="shared" si="65"/>
        <v/>
      </c>
      <c r="Y350" s="10" t="str">
        <f t="shared" si="68"/>
        <v/>
      </c>
      <c r="Z350" s="10" t="str">
        <f t="shared" si="69"/>
        <v/>
      </c>
      <c r="AA350" s="10" t="str">
        <f t="shared" si="70"/>
        <v/>
      </c>
      <c r="AB350" s="10" t="str">
        <f t="shared" si="71"/>
        <v/>
      </c>
      <c r="AC350" s="18" t="str">
        <f t="shared" si="72"/>
        <v/>
      </c>
      <c r="AD350" s="18" t="str">
        <f t="shared" si="76"/>
        <v/>
      </c>
      <c r="AE350" s="18" t="str">
        <f t="shared" si="73"/>
        <v/>
      </c>
      <c r="AF350" s="18" t="str">
        <f t="shared" si="74"/>
        <v/>
      </c>
      <c r="AG350" s="18" t="str">
        <f t="shared" si="75"/>
        <v/>
      </c>
    </row>
    <row r="351" spans="1:33" ht="22.5" customHeight="1" x14ac:dyDescent="0.2">
      <c r="A351" s="98">
        <v>342</v>
      </c>
      <c r="B351" s="66"/>
      <c r="C351" s="67"/>
      <c r="D351" s="22"/>
      <c r="E351" s="22"/>
      <c r="F351" s="22"/>
      <c r="G351" s="23"/>
      <c r="H351" s="23"/>
      <c r="I351" s="23"/>
      <c r="J351" s="15"/>
      <c r="K351" s="15"/>
      <c r="L351" s="15"/>
      <c r="M351" s="14"/>
      <c r="N351" s="14"/>
      <c r="O351" s="14"/>
      <c r="P351" s="14"/>
      <c r="Q351" s="14"/>
      <c r="R351" s="16"/>
      <c r="S351" s="13"/>
      <c r="T351" s="12"/>
      <c r="U351" s="10" t="str">
        <f t="shared" si="66"/>
        <v/>
      </c>
      <c r="V351" s="10" t="str">
        <f t="shared" si="67"/>
        <v/>
      </c>
      <c r="W351" s="10" t="str">
        <f t="shared" si="77"/>
        <v/>
      </c>
      <c r="X351" s="10" t="str">
        <f t="shared" si="65"/>
        <v/>
      </c>
      <c r="Y351" s="10" t="str">
        <f t="shared" si="68"/>
        <v/>
      </c>
      <c r="Z351" s="10" t="str">
        <f t="shared" si="69"/>
        <v/>
      </c>
      <c r="AA351" s="10" t="str">
        <f t="shared" si="70"/>
        <v/>
      </c>
      <c r="AB351" s="10" t="str">
        <f t="shared" si="71"/>
        <v/>
      </c>
      <c r="AC351" s="18" t="str">
        <f t="shared" si="72"/>
        <v/>
      </c>
      <c r="AD351" s="18" t="str">
        <f t="shared" si="76"/>
        <v/>
      </c>
      <c r="AE351" s="18" t="str">
        <f t="shared" si="73"/>
        <v/>
      </c>
      <c r="AF351" s="18" t="str">
        <f t="shared" si="74"/>
        <v/>
      </c>
      <c r="AG351" s="18" t="str">
        <f t="shared" si="75"/>
        <v/>
      </c>
    </row>
    <row r="352" spans="1:33" ht="22.5" customHeight="1" x14ac:dyDescent="0.2">
      <c r="A352" s="98">
        <v>343</v>
      </c>
      <c r="B352" s="66"/>
      <c r="C352" s="67"/>
      <c r="D352" s="22"/>
      <c r="E352" s="22"/>
      <c r="F352" s="22"/>
      <c r="G352" s="23"/>
      <c r="H352" s="23"/>
      <c r="I352" s="23"/>
      <c r="J352" s="15"/>
      <c r="K352" s="15"/>
      <c r="L352" s="15"/>
      <c r="M352" s="14"/>
      <c r="N352" s="14"/>
      <c r="O352" s="14"/>
      <c r="P352" s="14"/>
      <c r="Q352" s="14"/>
      <c r="R352" s="16"/>
      <c r="S352" s="13"/>
      <c r="T352" s="12"/>
      <c r="U352" s="10" t="str">
        <f t="shared" si="66"/>
        <v/>
      </c>
      <c r="V352" s="10" t="str">
        <f t="shared" si="67"/>
        <v/>
      </c>
      <c r="W352" s="10" t="str">
        <f t="shared" si="77"/>
        <v/>
      </c>
      <c r="X352" s="10" t="str">
        <f t="shared" si="65"/>
        <v/>
      </c>
      <c r="Y352" s="10" t="str">
        <f t="shared" si="68"/>
        <v/>
      </c>
      <c r="Z352" s="10" t="str">
        <f t="shared" si="69"/>
        <v/>
      </c>
      <c r="AA352" s="10" t="str">
        <f t="shared" si="70"/>
        <v/>
      </c>
      <c r="AB352" s="10" t="str">
        <f t="shared" si="71"/>
        <v/>
      </c>
      <c r="AC352" s="18" t="str">
        <f t="shared" si="72"/>
        <v/>
      </c>
      <c r="AD352" s="18" t="str">
        <f t="shared" si="76"/>
        <v/>
      </c>
      <c r="AE352" s="18" t="str">
        <f t="shared" si="73"/>
        <v/>
      </c>
      <c r="AF352" s="18" t="str">
        <f t="shared" si="74"/>
        <v/>
      </c>
      <c r="AG352" s="18" t="str">
        <f t="shared" si="75"/>
        <v/>
      </c>
    </row>
    <row r="353" spans="1:33" ht="22.5" customHeight="1" x14ac:dyDescent="0.2">
      <c r="A353" s="98">
        <v>344</v>
      </c>
      <c r="B353" s="66"/>
      <c r="C353" s="67"/>
      <c r="D353" s="22"/>
      <c r="E353" s="22"/>
      <c r="F353" s="22"/>
      <c r="G353" s="23"/>
      <c r="H353" s="23"/>
      <c r="I353" s="23"/>
      <c r="J353" s="15"/>
      <c r="K353" s="15"/>
      <c r="L353" s="15"/>
      <c r="M353" s="14"/>
      <c r="N353" s="14"/>
      <c r="O353" s="14"/>
      <c r="P353" s="14"/>
      <c r="Q353" s="14"/>
      <c r="R353" s="16"/>
      <c r="S353" s="13"/>
      <c r="T353" s="12"/>
      <c r="U353" s="10" t="str">
        <f t="shared" si="66"/>
        <v/>
      </c>
      <c r="V353" s="10" t="str">
        <f t="shared" si="67"/>
        <v/>
      </c>
      <c r="W353" s="10" t="str">
        <f t="shared" si="77"/>
        <v/>
      </c>
      <c r="X353" s="10" t="str">
        <f t="shared" si="65"/>
        <v/>
      </c>
      <c r="Y353" s="10" t="str">
        <f t="shared" si="68"/>
        <v/>
      </c>
      <c r="Z353" s="10" t="str">
        <f t="shared" si="69"/>
        <v/>
      </c>
      <c r="AA353" s="10" t="str">
        <f t="shared" si="70"/>
        <v/>
      </c>
      <c r="AB353" s="10" t="str">
        <f t="shared" si="71"/>
        <v/>
      </c>
      <c r="AC353" s="18" t="str">
        <f t="shared" si="72"/>
        <v/>
      </c>
      <c r="AD353" s="18" t="str">
        <f t="shared" si="76"/>
        <v/>
      </c>
      <c r="AE353" s="18" t="str">
        <f t="shared" si="73"/>
        <v/>
      </c>
      <c r="AF353" s="18" t="str">
        <f t="shared" si="74"/>
        <v/>
      </c>
      <c r="AG353" s="18" t="str">
        <f t="shared" si="75"/>
        <v/>
      </c>
    </row>
    <row r="354" spans="1:33" ht="22.5" customHeight="1" x14ac:dyDescent="0.2">
      <c r="A354" s="98">
        <v>345</v>
      </c>
      <c r="B354" s="66"/>
      <c r="C354" s="67"/>
      <c r="D354" s="22"/>
      <c r="E354" s="22"/>
      <c r="F354" s="22"/>
      <c r="G354" s="23"/>
      <c r="H354" s="23"/>
      <c r="I354" s="23"/>
      <c r="J354" s="15"/>
      <c r="K354" s="15"/>
      <c r="L354" s="15"/>
      <c r="M354" s="14"/>
      <c r="N354" s="14"/>
      <c r="O354" s="14"/>
      <c r="P354" s="14"/>
      <c r="Q354" s="14"/>
      <c r="R354" s="16"/>
      <c r="S354" s="13"/>
      <c r="T354" s="12"/>
      <c r="U354" s="10" t="str">
        <f t="shared" si="66"/>
        <v/>
      </c>
      <c r="V354" s="10" t="str">
        <f t="shared" si="67"/>
        <v/>
      </c>
      <c r="W354" s="10" t="str">
        <f t="shared" si="77"/>
        <v/>
      </c>
      <c r="X354" s="10" t="str">
        <f t="shared" si="65"/>
        <v/>
      </c>
      <c r="Y354" s="10" t="str">
        <f t="shared" si="68"/>
        <v/>
      </c>
      <c r="Z354" s="10" t="str">
        <f t="shared" si="69"/>
        <v/>
      </c>
      <c r="AA354" s="10" t="str">
        <f t="shared" si="70"/>
        <v/>
      </c>
      <c r="AB354" s="10" t="str">
        <f t="shared" si="71"/>
        <v/>
      </c>
      <c r="AC354" s="18" t="str">
        <f t="shared" si="72"/>
        <v/>
      </c>
      <c r="AD354" s="18" t="str">
        <f t="shared" si="76"/>
        <v/>
      </c>
      <c r="AE354" s="18" t="str">
        <f t="shared" si="73"/>
        <v/>
      </c>
      <c r="AF354" s="18" t="str">
        <f t="shared" si="74"/>
        <v/>
      </c>
      <c r="AG354" s="18" t="str">
        <f t="shared" si="75"/>
        <v/>
      </c>
    </row>
    <row r="355" spans="1:33" ht="22.5" customHeight="1" x14ac:dyDescent="0.2">
      <c r="A355" s="98">
        <v>346</v>
      </c>
      <c r="B355" s="66"/>
      <c r="C355" s="67"/>
      <c r="D355" s="22"/>
      <c r="E355" s="22"/>
      <c r="F355" s="22"/>
      <c r="G355" s="23"/>
      <c r="H355" s="23"/>
      <c r="I355" s="23"/>
      <c r="J355" s="15"/>
      <c r="K355" s="15"/>
      <c r="L355" s="15"/>
      <c r="M355" s="14"/>
      <c r="N355" s="14"/>
      <c r="O355" s="14"/>
      <c r="P355" s="14"/>
      <c r="Q355" s="14"/>
      <c r="R355" s="16"/>
      <c r="S355" s="13"/>
      <c r="T355" s="12"/>
      <c r="U355" s="10" t="str">
        <f t="shared" si="66"/>
        <v/>
      </c>
      <c r="V355" s="10" t="str">
        <f t="shared" si="67"/>
        <v/>
      </c>
      <c r="W355" s="10" t="str">
        <f t="shared" si="77"/>
        <v/>
      </c>
      <c r="X355" s="10" t="str">
        <f t="shared" si="65"/>
        <v/>
      </c>
      <c r="Y355" s="10" t="str">
        <f t="shared" si="68"/>
        <v/>
      </c>
      <c r="Z355" s="10" t="str">
        <f t="shared" si="69"/>
        <v/>
      </c>
      <c r="AA355" s="10" t="str">
        <f t="shared" si="70"/>
        <v/>
      </c>
      <c r="AB355" s="10" t="str">
        <f t="shared" si="71"/>
        <v/>
      </c>
      <c r="AC355" s="18" t="str">
        <f t="shared" si="72"/>
        <v/>
      </c>
      <c r="AD355" s="18" t="str">
        <f t="shared" si="76"/>
        <v/>
      </c>
      <c r="AE355" s="18" t="str">
        <f t="shared" si="73"/>
        <v/>
      </c>
      <c r="AF355" s="18" t="str">
        <f t="shared" si="74"/>
        <v/>
      </c>
      <c r="AG355" s="18" t="str">
        <f t="shared" si="75"/>
        <v/>
      </c>
    </row>
    <row r="356" spans="1:33" ht="22.5" customHeight="1" x14ac:dyDescent="0.2">
      <c r="A356" s="98">
        <v>347</v>
      </c>
      <c r="B356" s="66"/>
      <c r="C356" s="67"/>
      <c r="D356" s="22"/>
      <c r="E356" s="22"/>
      <c r="F356" s="22"/>
      <c r="G356" s="23"/>
      <c r="H356" s="23"/>
      <c r="I356" s="23"/>
      <c r="J356" s="15"/>
      <c r="K356" s="15"/>
      <c r="L356" s="15"/>
      <c r="M356" s="14"/>
      <c r="N356" s="14"/>
      <c r="O356" s="14"/>
      <c r="P356" s="14"/>
      <c r="Q356" s="14"/>
      <c r="R356" s="16"/>
      <c r="S356" s="13"/>
      <c r="T356" s="12"/>
      <c r="U356" s="10" t="str">
        <f t="shared" si="66"/>
        <v/>
      </c>
      <c r="V356" s="10" t="str">
        <f t="shared" si="67"/>
        <v/>
      </c>
      <c r="W356" s="10" t="str">
        <f t="shared" si="77"/>
        <v/>
      </c>
      <c r="X356" s="10" t="str">
        <f t="shared" si="65"/>
        <v/>
      </c>
      <c r="Y356" s="10" t="str">
        <f t="shared" si="68"/>
        <v/>
      </c>
      <c r="Z356" s="10" t="str">
        <f t="shared" si="69"/>
        <v/>
      </c>
      <c r="AA356" s="10" t="str">
        <f t="shared" si="70"/>
        <v/>
      </c>
      <c r="AB356" s="10" t="str">
        <f t="shared" si="71"/>
        <v/>
      </c>
      <c r="AC356" s="18" t="str">
        <f t="shared" si="72"/>
        <v/>
      </c>
      <c r="AD356" s="18" t="str">
        <f t="shared" si="76"/>
        <v/>
      </c>
      <c r="AE356" s="18" t="str">
        <f t="shared" si="73"/>
        <v/>
      </c>
      <c r="AF356" s="18" t="str">
        <f t="shared" si="74"/>
        <v/>
      </c>
      <c r="AG356" s="18" t="str">
        <f t="shared" si="75"/>
        <v/>
      </c>
    </row>
    <row r="357" spans="1:33" ht="22.5" customHeight="1" x14ac:dyDescent="0.2">
      <c r="A357" s="98">
        <v>348</v>
      </c>
      <c r="B357" s="66"/>
      <c r="C357" s="67"/>
      <c r="D357" s="22"/>
      <c r="E357" s="22"/>
      <c r="F357" s="22"/>
      <c r="G357" s="23"/>
      <c r="H357" s="23"/>
      <c r="I357" s="23"/>
      <c r="J357" s="15"/>
      <c r="K357" s="15"/>
      <c r="L357" s="15"/>
      <c r="M357" s="14"/>
      <c r="N357" s="14"/>
      <c r="O357" s="14"/>
      <c r="P357" s="14"/>
      <c r="Q357" s="14"/>
      <c r="R357" s="16"/>
      <c r="S357" s="13"/>
      <c r="T357" s="12"/>
      <c r="U357" s="10" t="str">
        <f t="shared" si="66"/>
        <v/>
      </c>
      <c r="V357" s="10" t="str">
        <f t="shared" si="67"/>
        <v/>
      </c>
      <c r="W357" s="10" t="str">
        <f t="shared" si="77"/>
        <v/>
      </c>
      <c r="X357" s="10" t="str">
        <f t="shared" si="65"/>
        <v/>
      </c>
      <c r="Y357" s="10" t="str">
        <f t="shared" si="68"/>
        <v/>
      </c>
      <c r="Z357" s="10" t="str">
        <f t="shared" si="69"/>
        <v/>
      </c>
      <c r="AA357" s="10" t="str">
        <f t="shared" si="70"/>
        <v/>
      </c>
      <c r="AB357" s="10" t="str">
        <f t="shared" si="71"/>
        <v/>
      </c>
      <c r="AC357" s="18" t="str">
        <f t="shared" si="72"/>
        <v/>
      </c>
      <c r="AD357" s="18" t="str">
        <f t="shared" si="76"/>
        <v/>
      </c>
      <c r="AE357" s="18" t="str">
        <f t="shared" si="73"/>
        <v/>
      </c>
      <c r="AF357" s="18" t="str">
        <f t="shared" si="74"/>
        <v/>
      </c>
      <c r="AG357" s="18" t="str">
        <f t="shared" si="75"/>
        <v/>
      </c>
    </row>
    <row r="358" spans="1:33" ht="22.5" customHeight="1" x14ac:dyDescent="0.2">
      <c r="A358" s="98">
        <v>349</v>
      </c>
      <c r="B358" s="66"/>
      <c r="C358" s="67"/>
      <c r="D358" s="22"/>
      <c r="E358" s="22"/>
      <c r="F358" s="22"/>
      <c r="G358" s="23"/>
      <c r="H358" s="23"/>
      <c r="I358" s="23"/>
      <c r="J358" s="15"/>
      <c r="K358" s="15"/>
      <c r="L358" s="15"/>
      <c r="M358" s="14"/>
      <c r="N358" s="14"/>
      <c r="O358" s="14"/>
      <c r="P358" s="14"/>
      <c r="Q358" s="14"/>
      <c r="R358" s="16"/>
      <c r="S358" s="13"/>
      <c r="T358" s="12"/>
      <c r="U358" s="10" t="str">
        <f t="shared" si="66"/>
        <v/>
      </c>
      <c r="V358" s="10" t="str">
        <f t="shared" si="67"/>
        <v/>
      </c>
      <c r="W358" s="10" t="str">
        <f t="shared" si="77"/>
        <v/>
      </c>
      <c r="X358" s="10" t="str">
        <f t="shared" si="65"/>
        <v/>
      </c>
      <c r="Y358" s="10" t="str">
        <f t="shared" si="68"/>
        <v/>
      </c>
      <c r="Z358" s="10" t="str">
        <f t="shared" si="69"/>
        <v/>
      </c>
      <c r="AA358" s="10" t="str">
        <f t="shared" si="70"/>
        <v/>
      </c>
      <c r="AB358" s="10" t="str">
        <f t="shared" si="71"/>
        <v/>
      </c>
      <c r="AC358" s="18" t="str">
        <f t="shared" si="72"/>
        <v/>
      </c>
      <c r="AD358" s="18" t="str">
        <f t="shared" si="76"/>
        <v/>
      </c>
      <c r="AE358" s="18" t="str">
        <f t="shared" si="73"/>
        <v/>
      </c>
      <c r="AF358" s="18" t="str">
        <f t="shared" si="74"/>
        <v/>
      </c>
      <c r="AG358" s="18" t="str">
        <f t="shared" si="75"/>
        <v/>
      </c>
    </row>
    <row r="359" spans="1:33" ht="22.5" customHeight="1" x14ac:dyDescent="0.2">
      <c r="A359" s="98">
        <v>350</v>
      </c>
      <c r="B359" s="66"/>
      <c r="C359" s="67"/>
      <c r="D359" s="22"/>
      <c r="E359" s="22"/>
      <c r="F359" s="22"/>
      <c r="G359" s="23"/>
      <c r="H359" s="23"/>
      <c r="I359" s="23"/>
      <c r="J359" s="15"/>
      <c r="K359" s="15"/>
      <c r="L359" s="15"/>
      <c r="M359" s="14"/>
      <c r="N359" s="14"/>
      <c r="O359" s="14"/>
      <c r="P359" s="14"/>
      <c r="Q359" s="14"/>
      <c r="R359" s="16"/>
      <c r="S359" s="13"/>
      <c r="T359" s="12"/>
      <c r="U359" s="10" t="str">
        <f t="shared" si="66"/>
        <v/>
      </c>
      <c r="V359" s="10" t="str">
        <f t="shared" si="67"/>
        <v/>
      </c>
      <c r="W359" s="10" t="str">
        <f t="shared" si="77"/>
        <v/>
      </c>
      <c r="X359" s="10" t="str">
        <f t="shared" si="65"/>
        <v/>
      </c>
      <c r="Y359" s="10" t="str">
        <f t="shared" si="68"/>
        <v/>
      </c>
      <c r="Z359" s="10" t="str">
        <f t="shared" si="69"/>
        <v/>
      </c>
      <c r="AA359" s="10" t="str">
        <f t="shared" si="70"/>
        <v/>
      </c>
      <c r="AB359" s="10" t="str">
        <f t="shared" si="71"/>
        <v/>
      </c>
      <c r="AC359" s="18" t="str">
        <f t="shared" si="72"/>
        <v/>
      </c>
      <c r="AD359" s="18" t="str">
        <f t="shared" si="76"/>
        <v/>
      </c>
      <c r="AE359" s="18" t="str">
        <f t="shared" si="73"/>
        <v/>
      </c>
      <c r="AF359" s="18" t="str">
        <f t="shared" si="74"/>
        <v/>
      </c>
      <c r="AG359" s="18" t="str">
        <f t="shared" si="75"/>
        <v/>
      </c>
    </row>
    <row r="360" spans="1:33" ht="22.5" customHeight="1" x14ac:dyDescent="0.2">
      <c r="A360" s="98">
        <v>351</v>
      </c>
      <c r="B360" s="66"/>
      <c r="C360" s="67"/>
      <c r="D360" s="22"/>
      <c r="E360" s="22"/>
      <c r="F360" s="22"/>
      <c r="G360" s="23"/>
      <c r="H360" s="23"/>
      <c r="I360" s="23"/>
      <c r="J360" s="15"/>
      <c r="K360" s="15"/>
      <c r="L360" s="15"/>
      <c r="M360" s="14"/>
      <c r="N360" s="14"/>
      <c r="O360" s="14"/>
      <c r="P360" s="14"/>
      <c r="Q360" s="14"/>
      <c r="R360" s="16"/>
      <c r="S360" s="13"/>
      <c r="T360" s="12"/>
      <c r="U360" s="10" t="str">
        <f t="shared" si="66"/>
        <v/>
      </c>
      <c r="V360" s="10" t="str">
        <f t="shared" si="67"/>
        <v/>
      </c>
      <c r="W360" s="10" t="str">
        <f t="shared" si="77"/>
        <v/>
      </c>
      <c r="X360" s="10" t="str">
        <f t="shared" si="65"/>
        <v/>
      </c>
      <c r="Y360" s="10" t="str">
        <f t="shared" si="68"/>
        <v/>
      </c>
      <c r="Z360" s="10" t="str">
        <f t="shared" si="69"/>
        <v/>
      </c>
      <c r="AA360" s="10" t="str">
        <f t="shared" si="70"/>
        <v/>
      </c>
      <c r="AB360" s="10" t="str">
        <f t="shared" si="71"/>
        <v/>
      </c>
      <c r="AC360" s="18" t="str">
        <f t="shared" si="72"/>
        <v/>
      </c>
      <c r="AD360" s="18" t="str">
        <f t="shared" si="76"/>
        <v/>
      </c>
      <c r="AE360" s="18" t="str">
        <f t="shared" si="73"/>
        <v/>
      </c>
      <c r="AF360" s="18" t="str">
        <f t="shared" si="74"/>
        <v/>
      </c>
      <c r="AG360" s="18" t="str">
        <f t="shared" si="75"/>
        <v/>
      </c>
    </row>
    <row r="361" spans="1:33" ht="22.5" customHeight="1" x14ac:dyDescent="0.2">
      <c r="A361" s="98">
        <v>352</v>
      </c>
      <c r="B361" s="66"/>
      <c r="C361" s="67"/>
      <c r="D361" s="22"/>
      <c r="E361" s="22"/>
      <c r="F361" s="22"/>
      <c r="G361" s="23"/>
      <c r="H361" s="23"/>
      <c r="I361" s="23"/>
      <c r="J361" s="15"/>
      <c r="K361" s="15"/>
      <c r="L361" s="15"/>
      <c r="M361" s="14"/>
      <c r="N361" s="14"/>
      <c r="O361" s="14"/>
      <c r="P361" s="14"/>
      <c r="Q361" s="14"/>
      <c r="R361" s="16"/>
      <c r="S361" s="13"/>
      <c r="T361" s="12"/>
      <c r="U361" s="10" t="str">
        <f t="shared" si="66"/>
        <v/>
      </c>
      <c r="V361" s="10" t="str">
        <f t="shared" si="67"/>
        <v/>
      </c>
      <c r="W361" s="10" t="str">
        <f t="shared" si="77"/>
        <v/>
      </c>
      <c r="X361" s="10" t="str">
        <f t="shared" si="65"/>
        <v/>
      </c>
      <c r="Y361" s="10" t="str">
        <f t="shared" si="68"/>
        <v/>
      </c>
      <c r="Z361" s="10" t="str">
        <f t="shared" si="69"/>
        <v/>
      </c>
      <c r="AA361" s="10" t="str">
        <f t="shared" si="70"/>
        <v/>
      </c>
      <c r="AB361" s="10" t="str">
        <f t="shared" si="71"/>
        <v/>
      </c>
      <c r="AC361" s="18" t="str">
        <f t="shared" si="72"/>
        <v/>
      </c>
      <c r="AD361" s="18" t="str">
        <f t="shared" si="76"/>
        <v/>
      </c>
      <c r="AE361" s="18" t="str">
        <f t="shared" si="73"/>
        <v/>
      </c>
      <c r="AF361" s="18" t="str">
        <f t="shared" si="74"/>
        <v/>
      </c>
      <c r="AG361" s="18" t="str">
        <f t="shared" si="75"/>
        <v/>
      </c>
    </row>
    <row r="362" spans="1:33" ht="22.5" customHeight="1" x14ac:dyDescent="0.2">
      <c r="A362" s="98">
        <v>353</v>
      </c>
      <c r="B362" s="66"/>
      <c r="C362" s="67"/>
      <c r="D362" s="22"/>
      <c r="E362" s="22"/>
      <c r="F362" s="22"/>
      <c r="G362" s="23"/>
      <c r="H362" s="23"/>
      <c r="I362" s="23"/>
      <c r="J362" s="15"/>
      <c r="K362" s="15"/>
      <c r="L362" s="15"/>
      <c r="M362" s="14"/>
      <c r="N362" s="14"/>
      <c r="O362" s="14"/>
      <c r="P362" s="14"/>
      <c r="Q362" s="14"/>
      <c r="R362" s="16"/>
      <c r="S362" s="13"/>
      <c r="T362" s="12"/>
      <c r="U362" s="10" t="str">
        <f t="shared" si="66"/>
        <v/>
      </c>
      <c r="V362" s="10" t="str">
        <f t="shared" si="67"/>
        <v/>
      </c>
      <c r="W362" s="10" t="str">
        <f t="shared" si="77"/>
        <v/>
      </c>
      <c r="X362" s="10" t="str">
        <f t="shared" si="65"/>
        <v/>
      </c>
      <c r="Y362" s="10" t="str">
        <f t="shared" si="68"/>
        <v/>
      </c>
      <c r="Z362" s="10" t="str">
        <f t="shared" si="69"/>
        <v/>
      </c>
      <c r="AA362" s="10" t="str">
        <f t="shared" si="70"/>
        <v/>
      </c>
      <c r="AB362" s="10" t="str">
        <f t="shared" si="71"/>
        <v/>
      </c>
      <c r="AC362" s="18" t="str">
        <f t="shared" si="72"/>
        <v/>
      </c>
      <c r="AD362" s="18" t="str">
        <f t="shared" si="76"/>
        <v/>
      </c>
      <c r="AE362" s="18" t="str">
        <f t="shared" si="73"/>
        <v/>
      </c>
      <c r="AF362" s="18" t="str">
        <f t="shared" si="74"/>
        <v/>
      </c>
      <c r="AG362" s="18" t="str">
        <f t="shared" si="75"/>
        <v/>
      </c>
    </row>
    <row r="363" spans="1:33" ht="22.5" customHeight="1" x14ac:dyDescent="0.2">
      <c r="A363" s="98">
        <v>354</v>
      </c>
      <c r="B363" s="66"/>
      <c r="C363" s="67"/>
      <c r="D363" s="22"/>
      <c r="E363" s="22"/>
      <c r="F363" s="22"/>
      <c r="G363" s="23"/>
      <c r="H363" s="23"/>
      <c r="I363" s="23"/>
      <c r="J363" s="15"/>
      <c r="K363" s="15"/>
      <c r="L363" s="15"/>
      <c r="M363" s="14"/>
      <c r="N363" s="14"/>
      <c r="O363" s="14"/>
      <c r="P363" s="14"/>
      <c r="Q363" s="14"/>
      <c r="R363" s="16"/>
      <c r="S363" s="13"/>
      <c r="T363" s="12"/>
      <c r="U363" s="10" t="str">
        <f t="shared" si="66"/>
        <v/>
      </c>
      <c r="V363" s="10" t="str">
        <f t="shared" si="67"/>
        <v/>
      </c>
      <c r="W363" s="10" t="str">
        <f t="shared" si="77"/>
        <v/>
      </c>
      <c r="X363" s="10" t="str">
        <f t="shared" si="65"/>
        <v/>
      </c>
      <c r="Y363" s="10" t="str">
        <f t="shared" si="68"/>
        <v/>
      </c>
      <c r="Z363" s="10" t="str">
        <f t="shared" si="69"/>
        <v/>
      </c>
      <c r="AA363" s="10" t="str">
        <f t="shared" si="70"/>
        <v/>
      </c>
      <c r="AB363" s="10" t="str">
        <f t="shared" si="71"/>
        <v/>
      </c>
      <c r="AC363" s="18" t="str">
        <f t="shared" si="72"/>
        <v/>
      </c>
      <c r="AD363" s="18" t="str">
        <f t="shared" si="76"/>
        <v/>
      </c>
      <c r="AE363" s="18" t="str">
        <f t="shared" si="73"/>
        <v/>
      </c>
      <c r="AF363" s="18" t="str">
        <f t="shared" si="74"/>
        <v/>
      </c>
      <c r="AG363" s="18" t="str">
        <f t="shared" si="75"/>
        <v/>
      </c>
    </row>
    <row r="364" spans="1:33" ht="22.5" customHeight="1" x14ac:dyDescent="0.2">
      <c r="A364" s="98">
        <v>355</v>
      </c>
      <c r="B364" s="66"/>
      <c r="C364" s="67"/>
      <c r="D364" s="22"/>
      <c r="E364" s="22"/>
      <c r="F364" s="22"/>
      <c r="G364" s="23"/>
      <c r="H364" s="23"/>
      <c r="I364" s="23"/>
      <c r="J364" s="15"/>
      <c r="K364" s="15"/>
      <c r="L364" s="15"/>
      <c r="M364" s="14"/>
      <c r="N364" s="14"/>
      <c r="O364" s="14"/>
      <c r="P364" s="14"/>
      <c r="Q364" s="14"/>
      <c r="R364" s="16"/>
      <c r="S364" s="13"/>
      <c r="T364" s="12"/>
      <c r="U364" s="10" t="str">
        <f t="shared" si="66"/>
        <v/>
      </c>
      <c r="V364" s="10" t="str">
        <f t="shared" si="67"/>
        <v/>
      </c>
      <c r="W364" s="10" t="str">
        <f t="shared" si="77"/>
        <v/>
      </c>
      <c r="X364" s="10" t="str">
        <f t="shared" si="65"/>
        <v/>
      </c>
      <c r="Y364" s="10" t="str">
        <f t="shared" si="68"/>
        <v/>
      </c>
      <c r="Z364" s="10" t="str">
        <f t="shared" si="69"/>
        <v/>
      </c>
      <c r="AA364" s="10" t="str">
        <f t="shared" si="70"/>
        <v/>
      </c>
      <c r="AB364" s="10" t="str">
        <f t="shared" si="71"/>
        <v/>
      </c>
      <c r="AC364" s="18" t="str">
        <f t="shared" si="72"/>
        <v/>
      </c>
      <c r="AD364" s="18" t="str">
        <f t="shared" si="76"/>
        <v/>
      </c>
      <c r="AE364" s="18" t="str">
        <f t="shared" si="73"/>
        <v/>
      </c>
      <c r="AF364" s="18" t="str">
        <f t="shared" si="74"/>
        <v/>
      </c>
      <c r="AG364" s="18" t="str">
        <f t="shared" si="75"/>
        <v/>
      </c>
    </row>
    <row r="365" spans="1:33" ht="22.5" customHeight="1" x14ac:dyDescent="0.2">
      <c r="A365" s="98">
        <v>356</v>
      </c>
      <c r="B365" s="66"/>
      <c r="C365" s="67"/>
      <c r="D365" s="22"/>
      <c r="E365" s="22"/>
      <c r="F365" s="22"/>
      <c r="G365" s="23"/>
      <c r="H365" s="23"/>
      <c r="I365" s="23"/>
      <c r="J365" s="15"/>
      <c r="K365" s="15"/>
      <c r="L365" s="15"/>
      <c r="M365" s="14"/>
      <c r="N365" s="14"/>
      <c r="O365" s="14"/>
      <c r="P365" s="14"/>
      <c r="Q365" s="14"/>
      <c r="R365" s="16"/>
      <c r="S365" s="13"/>
      <c r="T365" s="12"/>
      <c r="U365" s="10" t="str">
        <f t="shared" si="66"/>
        <v/>
      </c>
      <c r="V365" s="10" t="str">
        <f t="shared" si="67"/>
        <v/>
      </c>
      <c r="W365" s="10" t="str">
        <f t="shared" si="77"/>
        <v/>
      </c>
      <c r="X365" s="10" t="str">
        <f t="shared" si="65"/>
        <v/>
      </c>
      <c r="Y365" s="10" t="str">
        <f t="shared" si="68"/>
        <v/>
      </c>
      <c r="Z365" s="10" t="str">
        <f t="shared" si="69"/>
        <v/>
      </c>
      <c r="AA365" s="10" t="str">
        <f t="shared" si="70"/>
        <v/>
      </c>
      <c r="AB365" s="10" t="str">
        <f t="shared" si="71"/>
        <v/>
      </c>
      <c r="AC365" s="18" t="str">
        <f t="shared" si="72"/>
        <v/>
      </c>
      <c r="AD365" s="18" t="str">
        <f t="shared" si="76"/>
        <v/>
      </c>
      <c r="AE365" s="18" t="str">
        <f t="shared" si="73"/>
        <v/>
      </c>
      <c r="AF365" s="18" t="str">
        <f t="shared" si="74"/>
        <v/>
      </c>
      <c r="AG365" s="18" t="str">
        <f t="shared" si="75"/>
        <v/>
      </c>
    </row>
    <row r="366" spans="1:33" ht="22.5" customHeight="1" x14ac:dyDescent="0.2">
      <c r="A366" s="98">
        <v>357</v>
      </c>
      <c r="B366" s="66"/>
      <c r="C366" s="67"/>
      <c r="D366" s="22"/>
      <c r="E366" s="22"/>
      <c r="F366" s="22"/>
      <c r="G366" s="23"/>
      <c r="H366" s="23"/>
      <c r="I366" s="23"/>
      <c r="J366" s="15"/>
      <c r="K366" s="15"/>
      <c r="L366" s="15"/>
      <c r="M366" s="14"/>
      <c r="N366" s="14"/>
      <c r="O366" s="14"/>
      <c r="P366" s="14"/>
      <c r="Q366" s="14"/>
      <c r="R366" s="16"/>
      <c r="S366" s="13"/>
      <c r="T366" s="12"/>
      <c r="U366" s="10" t="str">
        <f t="shared" si="66"/>
        <v/>
      </c>
      <c r="V366" s="10" t="str">
        <f t="shared" si="67"/>
        <v/>
      </c>
      <c r="W366" s="10" t="str">
        <f t="shared" si="77"/>
        <v/>
      </c>
      <c r="X366" s="10" t="str">
        <f t="shared" si="65"/>
        <v/>
      </c>
      <c r="Y366" s="10" t="str">
        <f t="shared" si="68"/>
        <v/>
      </c>
      <c r="Z366" s="10" t="str">
        <f t="shared" si="69"/>
        <v/>
      </c>
      <c r="AA366" s="10" t="str">
        <f t="shared" si="70"/>
        <v/>
      </c>
      <c r="AB366" s="10" t="str">
        <f t="shared" si="71"/>
        <v/>
      </c>
      <c r="AC366" s="18" t="str">
        <f t="shared" si="72"/>
        <v/>
      </c>
      <c r="AD366" s="18" t="str">
        <f t="shared" si="76"/>
        <v/>
      </c>
      <c r="AE366" s="18" t="str">
        <f t="shared" si="73"/>
        <v/>
      </c>
      <c r="AF366" s="18" t="str">
        <f t="shared" si="74"/>
        <v/>
      </c>
      <c r="AG366" s="18" t="str">
        <f t="shared" si="75"/>
        <v/>
      </c>
    </row>
    <row r="367" spans="1:33" ht="22.5" customHeight="1" x14ac:dyDescent="0.2">
      <c r="A367" s="98">
        <v>358</v>
      </c>
      <c r="B367" s="66"/>
      <c r="C367" s="67"/>
      <c r="D367" s="22"/>
      <c r="E367" s="22"/>
      <c r="F367" s="22"/>
      <c r="G367" s="23"/>
      <c r="H367" s="23"/>
      <c r="I367" s="23"/>
      <c r="J367" s="15"/>
      <c r="K367" s="15"/>
      <c r="L367" s="15"/>
      <c r="M367" s="14"/>
      <c r="N367" s="14"/>
      <c r="O367" s="14"/>
      <c r="P367" s="14"/>
      <c r="Q367" s="14"/>
      <c r="R367" s="16"/>
      <c r="S367" s="13"/>
      <c r="T367" s="12"/>
      <c r="U367" s="10" t="str">
        <f t="shared" si="66"/>
        <v/>
      </c>
      <c r="V367" s="10" t="str">
        <f t="shared" si="67"/>
        <v/>
      </c>
      <c r="W367" s="10" t="str">
        <f t="shared" si="77"/>
        <v/>
      </c>
      <c r="X367" s="10" t="str">
        <f t="shared" si="65"/>
        <v/>
      </c>
      <c r="Y367" s="10" t="str">
        <f t="shared" si="68"/>
        <v/>
      </c>
      <c r="Z367" s="10" t="str">
        <f t="shared" si="69"/>
        <v/>
      </c>
      <c r="AA367" s="10" t="str">
        <f t="shared" si="70"/>
        <v/>
      </c>
      <c r="AB367" s="10" t="str">
        <f t="shared" si="71"/>
        <v/>
      </c>
      <c r="AC367" s="18" t="str">
        <f t="shared" si="72"/>
        <v/>
      </c>
      <c r="AD367" s="18" t="str">
        <f t="shared" si="76"/>
        <v/>
      </c>
      <c r="AE367" s="18" t="str">
        <f t="shared" si="73"/>
        <v/>
      </c>
      <c r="AF367" s="18" t="str">
        <f t="shared" si="74"/>
        <v/>
      </c>
      <c r="AG367" s="18" t="str">
        <f t="shared" si="75"/>
        <v/>
      </c>
    </row>
    <row r="368" spans="1:33" ht="22.5" customHeight="1" x14ac:dyDescent="0.2">
      <c r="A368" s="98">
        <v>359</v>
      </c>
      <c r="B368" s="66"/>
      <c r="C368" s="67"/>
      <c r="D368" s="22"/>
      <c r="E368" s="22"/>
      <c r="F368" s="22"/>
      <c r="G368" s="23"/>
      <c r="H368" s="23"/>
      <c r="I368" s="23"/>
      <c r="J368" s="15"/>
      <c r="K368" s="15"/>
      <c r="L368" s="15"/>
      <c r="M368" s="14"/>
      <c r="N368" s="14"/>
      <c r="O368" s="14"/>
      <c r="P368" s="14"/>
      <c r="Q368" s="14"/>
      <c r="R368" s="16"/>
      <c r="S368" s="13"/>
      <c r="T368" s="12"/>
      <c r="U368" s="10" t="str">
        <f t="shared" si="66"/>
        <v/>
      </c>
      <c r="V368" s="10" t="str">
        <f t="shared" si="67"/>
        <v/>
      </c>
      <c r="W368" s="10" t="str">
        <f t="shared" si="77"/>
        <v/>
      </c>
      <c r="X368" s="10" t="str">
        <f t="shared" si="65"/>
        <v/>
      </c>
      <c r="Y368" s="10" t="str">
        <f t="shared" si="68"/>
        <v/>
      </c>
      <c r="Z368" s="10" t="str">
        <f t="shared" si="69"/>
        <v/>
      </c>
      <c r="AA368" s="10" t="str">
        <f t="shared" si="70"/>
        <v/>
      </c>
      <c r="AB368" s="10" t="str">
        <f t="shared" si="71"/>
        <v/>
      </c>
      <c r="AC368" s="18" t="str">
        <f t="shared" si="72"/>
        <v/>
      </c>
      <c r="AD368" s="18" t="str">
        <f t="shared" si="76"/>
        <v/>
      </c>
      <c r="AE368" s="18" t="str">
        <f t="shared" si="73"/>
        <v/>
      </c>
      <c r="AF368" s="18" t="str">
        <f t="shared" si="74"/>
        <v/>
      </c>
      <c r="AG368" s="18" t="str">
        <f t="shared" si="75"/>
        <v/>
      </c>
    </row>
    <row r="369" spans="1:33" ht="22.5" customHeight="1" x14ac:dyDescent="0.2">
      <c r="A369" s="98">
        <v>360</v>
      </c>
      <c r="B369" s="66"/>
      <c r="C369" s="67"/>
      <c r="D369" s="22"/>
      <c r="E369" s="22"/>
      <c r="F369" s="22"/>
      <c r="G369" s="23"/>
      <c r="H369" s="23"/>
      <c r="I369" s="23"/>
      <c r="J369" s="15"/>
      <c r="K369" s="15"/>
      <c r="L369" s="15"/>
      <c r="M369" s="14"/>
      <c r="N369" s="14"/>
      <c r="O369" s="14"/>
      <c r="P369" s="14"/>
      <c r="Q369" s="14"/>
      <c r="R369" s="16"/>
      <c r="S369" s="13"/>
      <c r="T369" s="12"/>
      <c r="U369" s="10" t="str">
        <f t="shared" si="66"/>
        <v/>
      </c>
      <c r="V369" s="10" t="str">
        <f t="shared" si="67"/>
        <v/>
      </c>
      <c r="W369" s="10" t="str">
        <f t="shared" si="77"/>
        <v/>
      </c>
      <c r="X369" s="10" t="str">
        <f t="shared" si="65"/>
        <v/>
      </c>
      <c r="Y369" s="10" t="str">
        <f t="shared" si="68"/>
        <v/>
      </c>
      <c r="Z369" s="10" t="str">
        <f t="shared" si="69"/>
        <v/>
      </c>
      <c r="AA369" s="10" t="str">
        <f t="shared" si="70"/>
        <v/>
      </c>
      <c r="AB369" s="10" t="str">
        <f t="shared" si="71"/>
        <v/>
      </c>
      <c r="AC369" s="18" t="str">
        <f t="shared" si="72"/>
        <v/>
      </c>
      <c r="AD369" s="18" t="str">
        <f t="shared" si="76"/>
        <v/>
      </c>
      <c r="AE369" s="18" t="str">
        <f t="shared" si="73"/>
        <v/>
      </c>
      <c r="AF369" s="18" t="str">
        <f t="shared" si="74"/>
        <v/>
      </c>
      <c r="AG369" s="18" t="str">
        <f t="shared" si="75"/>
        <v/>
      </c>
    </row>
    <row r="370" spans="1:33" ht="22.5" customHeight="1" x14ac:dyDescent="0.2">
      <c r="A370" s="98">
        <v>361</v>
      </c>
      <c r="B370" s="66"/>
      <c r="C370" s="67"/>
      <c r="D370" s="22"/>
      <c r="E370" s="22"/>
      <c r="F370" s="22"/>
      <c r="G370" s="23"/>
      <c r="H370" s="23"/>
      <c r="I370" s="23"/>
      <c r="J370" s="15"/>
      <c r="K370" s="15"/>
      <c r="L370" s="15"/>
      <c r="M370" s="14"/>
      <c r="N370" s="14"/>
      <c r="O370" s="14"/>
      <c r="P370" s="14"/>
      <c r="Q370" s="14"/>
      <c r="R370" s="16"/>
      <c r="S370" s="13"/>
      <c r="T370" s="12"/>
      <c r="U370" s="10" t="str">
        <f t="shared" si="66"/>
        <v/>
      </c>
      <c r="V370" s="10" t="str">
        <f t="shared" si="67"/>
        <v/>
      </c>
      <c r="W370" s="10" t="str">
        <f t="shared" si="77"/>
        <v/>
      </c>
      <c r="X370" s="10" t="str">
        <f t="shared" si="65"/>
        <v/>
      </c>
      <c r="Y370" s="10" t="str">
        <f t="shared" si="68"/>
        <v/>
      </c>
      <c r="Z370" s="10" t="str">
        <f t="shared" si="69"/>
        <v/>
      </c>
      <c r="AA370" s="10" t="str">
        <f t="shared" si="70"/>
        <v/>
      </c>
      <c r="AB370" s="10" t="str">
        <f t="shared" si="71"/>
        <v/>
      </c>
      <c r="AC370" s="18" t="str">
        <f t="shared" si="72"/>
        <v/>
      </c>
      <c r="AD370" s="18" t="str">
        <f t="shared" si="76"/>
        <v/>
      </c>
      <c r="AE370" s="18" t="str">
        <f t="shared" si="73"/>
        <v/>
      </c>
      <c r="AF370" s="18" t="str">
        <f t="shared" si="74"/>
        <v/>
      </c>
      <c r="AG370" s="18" t="str">
        <f t="shared" si="75"/>
        <v/>
      </c>
    </row>
    <row r="371" spans="1:33" ht="22.5" customHeight="1" x14ac:dyDescent="0.2">
      <c r="A371" s="98">
        <v>362</v>
      </c>
      <c r="B371" s="66"/>
      <c r="C371" s="67"/>
      <c r="D371" s="22"/>
      <c r="E371" s="22"/>
      <c r="F371" s="22"/>
      <c r="G371" s="23"/>
      <c r="H371" s="23"/>
      <c r="I371" s="23"/>
      <c r="J371" s="15"/>
      <c r="K371" s="15"/>
      <c r="L371" s="15"/>
      <c r="M371" s="14"/>
      <c r="N371" s="14"/>
      <c r="O371" s="14"/>
      <c r="P371" s="14"/>
      <c r="Q371" s="14"/>
      <c r="R371" s="16"/>
      <c r="S371" s="13"/>
      <c r="T371" s="12"/>
      <c r="U371" s="10" t="str">
        <f t="shared" si="66"/>
        <v/>
      </c>
      <c r="V371" s="10" t="str">
        <f t="shared" si="67"/>
        <v/>
      </c>
      <c r="W371" s="10" t="str">
        <f t="shared" si="77"/>
        <v/>
      </c>
      <c r="X371" s="10" t="str">
        <f t="shared" si="65"/>
        <v/>
      </c>
      <c r="Y371" s="10" t="str">
        <f t="shared" si="68"/>
        <v/>
      </c>
      <c r="Z371" s="10" t="str">
        <f t="shared" si="69"/>
        <v/>
      </c>
      <c r="AA371" s="10" t="str">
        <f t="shared" si="70"/>
        <v/>
      </c>
      <c r="AB371" s="10" t="str">
        <f t="shared" si="71"/>
        <v/>
      </c>
      <c r="AC371" s="18" t="str">
        <f t="shared" si="72"/>
        <v/>
      </c>
      <c r="AD371" s="18" t="str">
        <f t="shared" si="76"/>
        <v/>
      </c>
      <c r="AE371" s="18" t="str">
        <f t="shared" si="73"/>
        <v/>
      </c>
      <c r="AF371" s="18" t="str">
        <f t="shared" si="74"/>
        <v/>
      </c>
      <c r="AG371" s="18" t="str">
        <f t="shared" si="75"/>
        <v/>
      </c>
    </row>
    <row r="372" spans="1:33" ht="22.5" customHeight="1" x14ac:dyDescent="0.2">
      <c r="A372" s="98">
        <v>363</v>
      </c>
      <c r="B372" s="66"/>
      <c r="C372" s="67"/>
      <c r="D372" s="22"/>
      <c r="E372" s="22"/>
      <c r="F372" s="22"/>
      <c r="G372" s="23"/>
      <c r="H372" s="23"/>
      <c r="I372" s="23"/>
      <c r="J372" s="15"/>
      <c r="K372" s="15"/>
      <c r="L372" s="15"/>
      <c r="M372" s="14"/>
      <c r="N372" s="14"/>
      <c r="O372" s="14"/>
      <c r="P372" s="14"/>
      <c r="Q372" s="14"/>
      <c r="R372" s="16"/>
      <c r="S372" s="13"/>
      <c r="T372" s="12"/>
      <c r="U372" s="10" t="str">
        <f t="shared" si="66"/>
        <v/>
      </c>
      <c r="V372" s="10" t="str">
        <f t="shared" si="67"/>
        <v/>
      </c>
      <c r="W372" s="10" t="str">
        <f t="shared" si="77"/>
        <v/>
      </c>
      <c r="X372" s="10" t="str">
        <f t="shared" si="65"/>
        <v/>
      </c>
      <c r="Y372" s="10" t="str">
        <f t="shared" si="68"/>
        <v/>
      </c>
      <c r="Z372" s="10" t="str">
        <f t="shared" si="69"/>
        <v/>
      </c>
      <c r="AA372" s="10" t="str">
        <f t="shared" si="70"/>
        <v/>
      </c>
      <c r="AB372" s="10" t="str">
        <f t="shared" si="71"/>
        <v/>
      </c>
      <c r="AC372" s="18" t="str">
        <f t="shared" si="72"/>
        <v/>
      </c>
      <c r="AD372" s="18" t="str">
        <f t="shared" si="76"/>
        <v/>
      </c>
      <c r="AE372" s="18" t="str">
        <f t="shared" si="73"/>
        <v/>
      </c>
      <c r="AF372" s="18" t="str">
        <f t="shared" si="74"/>
        <v/>
      </c>
      <c r="AG372" s="18" t="str">
        <f t="shared" si="75"/>
        <v/>
      </c>
    </row>
    <row r="373" spans="1:33" ht="22.5" customHeight="1" x14ac:dyDescent="0.2">
      <c r="A373" s="98">
        <v>364</v>
      </c>
      <c r="B373" s="66"/>
      <c r="C373" s="67"/>
      <c r="D373" s="22"/>
      <c r="E373" s="22"/>
      <c r="F373" s="22"/>
      <c r="G373" s="23"/>
      <c r="H373" s="23"/>
      <c r="I373" s="23"/>
      <c r="J373" s="15"/>
      <c r="K373" s="15"/>
      <c r="L373" s="15"/>
      <c r="M373" s="14"/>
      <c r="N373" s="14"/>
      <c r="O373" s="14"/>
      <c r="P373" s="14"/>
      <c r="Q373" s="14"/>
      <c r="R373" s="16"/>
      <c r="S373" s="13"/>
      <c r="T373" s="12"/>
      <c r="U373" s="10" t="str">
        <f t="shared" si="66"/>
        <v/>
      </c>
      <c r="V373" s="10" t="str">
        <f t="shared" si="67"/>
        <v/>
      </c>
      <c r="W373" s="10" t="str">
        <f t="shared" si="77"/>
        <v/>
      </c>
      <c r="X373" s="10" t="str">
        <f t="shared" si="65"/>
        <v/>
      </c>
      <c r="Y373" s="10" t="str">
        <f t="shared" si="68"/>
        <v/>
      </c>
      <c r="Z373" s="10" t="str">
        <f t="shared" si="69"/>
        <v/>
      </c>
      <c r="AA373" s="10" t="str">
        <f t="shared" si="70"/>
        <v/>
      </c>
      <c r="AB373" s="10" t="str">
        <f t="shared" si="71"/>
        <v/>
      </c>
      <c r="AC373" s="18" t="str">
        <f t="shared" si="72"/>
        <v/>
      </c>
      <c r="AD373" s="18" t="str">
        <f t="shared" si="76"/>
        <v/>
      </c>
      <c r="AE373" s="18" t="str">
        <f t="shared" si="73"/>
        <v/>
      </c>
      <c r="AF373" s="18" t="str">
        <f t="shared" si="74"/>
        <v/>
      </c>
      <c r="AG373" s="18" t="str">
        <f t="shared" si="75"/>
        <v/>
      </c>
    </row>
    <row r="374" spans="1:33" ht="22.5" customHeight="1" x14ac:dyDescent="0.2">
      <c r="A374" s="98">
        <v>365</v>
      </c>
      <c r="B374" s="66"/>
      <c r="C374" s="67"/>
      <c r="D374" s="22"/>
      <c r="E374" s="22"/>
      <c r="F374" s="22"/>
      <c r="G374" s="23"/>
      <c r="H374" s="23"/>
      <c r="I374" s="23"/>
      <c r="J374" s="15"/>
      <c r="K374" s="15"/>
      <c r="L374" s="15"/>
      <c r="M374" s="14"/>
      <c r="N374" s="14"/>
      <c r="O374" s="14"/>
      <c r="P374" s="14"/>
      <c r="Q374" s="14"/>
      <c r="R374" s="16"/>
      <c r="S374" s="13"/>
      <c r="T374" s="12"/>
      <c r="U374" s="10" t="str">
        <f t="shared" si="66"/>
        <v/>
      </c>
      <c r="V374" s="10" t="str">
        <f t="shared" si="67"/>
        <v/>
      </c>
      <c r="W374" s="10" t="str">
        <f t="shared" si="77"/>
        <v/>
      </c>
      <c r="X374" s="10" t="str">
        <f t="shared" si="65"/>
        <v/>
      </c>
      <c r="Y374" s="10" t="str">
        <f t="shared" si="68"/>
        <v/>
      </c>
      <c r="Z374" s="10" t="str">
        <f t="shared" si="69"/>
        <v/>
      </c>
      <c r="AA374" s="10" t="str">
        <f t="shared" si="70"/>
        <v/>
      </c>
      <c r="AB374" s="10" t="str">
        <f t="shared" si="71"/>
        <v/>
      </c>
      <c r="AC374" s="18" t="str">
        <f t="shared" si="72"/>
        <v/>
      </c>
      <c r="AD374" s="18" t="str">
        <f t="shared" si="76"/>
        <v/>
      </c>
      <c r="AE374" s="18" t="str">
        <f t="shared" si="73"/>
        <v/>
      </c>
      <c r="AF374" s="18" t="str">
        <f t="shared" si="74"/>
        <v/>
      </c>
      <c r="AG374" s="18" t="str">
        <f t="shared" si="75"/>
        <v/>
      </c>
    </row>
    <row r="375" spans="1:33" ht="22.5" customHeight="1" x14ac:dyDescent="0.2">
      <c r="A375" s="98">
        <v>366</v>
      </c>
      <c r="B375" s="66"/>
      <c r="C375" s="67"/>
      <c r="D375" s="22"/>
      <c r="E375" s="22"/>
      <c r="F375" s="22"/>
      <c r="G375" s="23"/>
      <c r="H375" s="23"/>
      <c r="I375" s="23"/>
      <c r="J375" s="15"/>
      <c r="K375" s="15"/>
      <c r="L375" s="15"/>
      <c r="M375" s="14"/>
      <c r="N375" s="14"/>
      <c r="O375" s="14"/>
      <c r="P375" s="14"/>
      <c r="Q375" s="14"/>
      <c r="R375" s="16"/>
      <c r="S375" s="13"/>
      <c r="T375" s="12"/>
      <c r="U375" s="10" t="str">
        <f t="shared" si="66"/>
        <v/>
      </c>
      <c r="V375" s="10" t="str">
        <f t="shared" si="67"/>
        <v/>
      </c>
      <c r="W375" s="10" t="str">
        <f t="shared" si="77"/>
        <v/>
      </c>
      <c r="X375" s="10" t="str">
        <f t="shared" si="65"/>
        <v/>
      </c>
      <c r="Y375" s="10" t="str">
        <f t="shared" si="68"/>
        <v/>
      </c>
      <c r="Z375" s="10" t="str">
        <f t="shared" si="69"/>
        <v/>
      </c>
      <c r="AA375" s="10" t="str">
        <f t="shared" si="70"/>
        <v/>
      </c>
      <c r="AB375" s="10" t="str">
        <f t="shared" si="71"/>
        <v/>
      </c>
      <c r="AC375" s="18" t="str">
        <f t="shared" si="72"/>
        <v/>
      </c>
      <c r="AD375" s="18" t="str">
        <f t="shared" si="76"/>
        <v/>
      </c>
      <c r="AE375" s="18" t="str">
        <f t="shared" si="73"/>
        <v/>
      </c>
      <c r="AF375" s="18" t="str">
        <f t="shared" si="74"/>
        <v/>
      </c>
      <c r="AG375" s="18" t="str">
        <f t="shared" si="75"/>
        <v/>
      </c>
    </row>
    <row r="376" spans="1:33" ht="22.5" customHeight="1" x14ac:dyDescent="0.2">
      <c r="A376" s="98">
        <v>367</v>
      </c>
      <c r="B376" s="66"/>
      <c r="C376" s="67"/>
      <c r="D376" s="22"/>
      <c r="E376" s="22"/>
      <c r="F376" s="22"/>
      <c r="G376" s="23"/>
      <c r="H376" s="23"/>
      <c r="I376" s="23"/>
      <c r="J376" s="15"/>
      <c r="K376" s="15"/>
      <c r="L376" s="15"/>
      <c r="M376" s="14"/>
      <c r="N376" s="14"/>
      <c r="O376" s="14"/>
      <c r="P376" s="14"/>
      <c r="Q376" s="14"/>
      <c r="R376" s="16"/>
      <c r="S376" s="13"/>
      <c r="T376" s="12"/>
      <c r="U376" s="10" t="str">
        <f t="shared" si="66"/>
        <v/>
      </c>
      <c r="V376" s="10" t="str">
        <f t="shared" si="67"/>
        <v/>
      </c>
      <c r="W376" s="10" t="str">
        <f t="shared" si="77"/>
        <v/>
      </c>
      <c r="X376" s="10" t="str">
        <f t="shared" si="65"/>
        <v/>
      </c>
      <c r="Y376" s="10" t="str">
        <f t="shared" si="68"/>
        <v/>
      </c>
      <c r="Z376" s="10" t="str">
        <f t="shared" si="69"/>
        <v/>
      </c>
      <c r="AA376" s="10" t="str">
        <f t="shared" si="70"/>
        <v/>
      </c>
      <c r="AB376" s="10" t="str">
        <f t="shared" si="71"/>
        <v/>
      </c>
      <c r="AC376" s="18" t="str">
        <f t="shared" si="72"/>
        <v/>
      </c>
      <c r="AD376" s="18" t="str">
        <f t="shared" si="76"/>
        <v/>
      </c>
      <c r="AE376" s="18" t="str">
        <f t="shared" si="73"/>
        <v/>
      </c>
      <c r="AF376" s="18" t="str">
        <f t="shared" si="74"/>
        <v/>
      </c>
      <c r="AG376" s="18" t="str">
        <f t="shared" si="75"/>
        <v/>
      </c>
    </row>
    <row r="377" spans="1:33" ht="22.5" customHeight="1" x14ac:dyDescent="0.2">
      <c r="A377" s="98">
        <v>368</v>
      </c>
      <c r="B377" s="66"/>
      <c r="C377" s="67"/>
      <c r="D377" s="22"/>
      <c r="E377" s="22"/>
      <c r="F377" s="22"/>
      <c r="G377" s="23"/>
      <c r="H377" s="23"/>
      <c r="I377" s="23"/>
      <c r="J377" s="15"/>
      <c r="K377" s="15"/>
      <c r="L377" s="15"/>
      <c r="M377" s="14"/>
      <c r="N377" s="14"/>
      <c r="O377" s="14"/>
      <c r="P377" s="14"/>
      <c r="Q377" s="14"/>
      <c r="R377" s="16"/>
      <c r="S377" s="13"/>
      <c r="T377" s="12"/>
      <c r="U377" s="10" t="str">
        <f t="shared" si="66"/>
        <v/>
      </c>
      <c r="V377" s="10" t="str">
        <f t="shared" si="67"/>
        <v/>
      </c>
      <c r="W377" s="10" t="str">
        <f t="shared" si="77"/>
        <v/>
      </c>
      <c r="X377" s="10" t="str">
        <f t="shared" si="65"/>
        <v/>
      </c>
      <c r="Y377" s="10" t="str">
        <f t="shared" si="68"/>
        <v/>
      </c>
      <c r="Z377" s="10" t="str">
        <f t="shared" si="69"/>
        <v/>
      </c>
      <c r="AA377" s="10" t="str">
        <f t="shared" si="70"/>
        <v/>
      </c>
      <c r="AB377" s="10" t="str">
        <f t="shared" si="71"/>
        <v/>
      </c>
      <c r="AC377" s="18" t="str">
        <f t="shared" si="72"/>
        <v/>
      </c>
      <c r="AD377" s="18" t="str">
        <f t="shared" si="76"/>
        <v/>
      </c>
      <c r="AE377" s="18" t="str">
        <f t="shared" si="73"/>
        <v/>
      </c>
      <c r="AF377" s="18" t="str">
        <f t="shared" si="74"/>
        <v/>
      </c>
      <c r="AG377" s="18" t="str">
        <f t="shared" si="75"/>
        <v/>
      </c>
    </row>
    <row r="378" spans="1:33" ht="22.5" customHeight="1" x14ac:dyDescent="0.2">
      <c r="A378" s="98">
        <v>369</v>
      </c>
      <c r="B378" s="66"/>
      <c r="C378" s="67"/>
      <c r="D378" s="22"/>
      <c r="E378" s="22"/>
      <c r="F378" s="22"/>
      <c r="G378" s="23"/>
      <c r="H378" s="23"/>
      <c r="I378" s="23"/>
      <c r="J378" s="15"/>
      <c r="K378" s="15"/>
      <c r="L378" s="15"/>
      <c r="M378" s="14"/>
      <c r="N378" s="14"/>
      <c r="O378" s="14"/>
      <c r="P378" s="14"/>
      <c r="Q378" s="14"/>
      <c r="R378" s="16"/>
      <c r="S378" s="13"/>
      <c r="T378" s="12"/>
      <c r="U378" s="10" t="str">
        <f t="shared" si="66"/>
        <v/>
      </c>
      <c r="V378" s="10" t="str">
        <f t="shared" si="67"/>
        <v/>
      </c>
      <c r="W378" s="10" t="str">
        <f t="shared" si="77"/>
        <v/>
      </c>
      <c r="X378" s="10" t="str">
        <f t="shared" si="65"/>
        <v/>
      </c>
      <c r="Y378" s="10" t="str">
        <f t="shared" si="68"/>
        <v/>
      </c>
      <c r="Z378" s="10" t="str">
        <f t="shared" si="69"/>
        <v/>
      </c>
      <c r="AA378" s="10" t="str">
        <f t="shared" si="70"/>
        <v/>
      </c>
      <c r="AB378" s="10" t="str">
        <f t="shared" si="71"/>
        <v/>
      </c>
      <c r="AC378" s="18" t="str">
        <f t="shared" si="72"/>
        <v/>
      </c>
      <c r="AD378" s="18" t="str">
        <f t="shared" si="76"/>
        <v/>
      </c>
      <c r="AE378" s="18" t="str">
        <f t="shared" si="73"/>
        <v/>
      </c>
      <c r="AF378" s="18" t="str">
        <f t="shared" si="74"/>
        <v/>
      </c>
      <c r="AG378" s="18" t="str">
        <f t="shared" si="75"/>
        <v/>
      </c>
    </row>
    <row r="379" spans="1:33" ht="22.5" customHeight="1" x14ac:dyDescent="0.2">
      <c r="A379" s="98">
        <v>370</v>
      </c>
      <c r="B379" s="66"/>
      <c r="C379" s="67"/>
      <c r="D379" s="22"/>
      <c r="E379" s="22"/>
      <c r="F379" s="22"/>
      <c r="G379" s="23"/>
      <c r="H379" s="23"/>
      <c r="I379" s="23"/>
      <c r="J379" s="15"/>
      <c r="K379" s="15"/>
      <c r="L379" s="15"/>
      <c r="M379" s="14"/>
      <c r="N379" s="14"/>
      <c r="O379" s="14"/>
      <c r="P379" s="14"/>
      <c r="Q379" s="14"/>
      <c r="R379" s="16"/>
      <c r="S379" s="13"/>
      <c r="T379" s="12"/>
      <c r="U379" s="10" t="str">
        <f t="shared" si="66"/>
        <v/>
      </c>
      <c r="V379" s="10" t="str">
        <f t="shared" si="67"/>
        <v/>
      </c>
      <c r="W379" s="10" t="str">
        <f t="shared" si="77"/>
        <v/>
      </c>
      <c r="X379" s="10" t="str">
        <f t="shared" si="65"/>
        <v/>
      </c>
      <c r="Y379" s="10" t="str">
        <f t="shared" si="68"/>
        <v/>
      </c>
      <c r="Z379" s="10" t="str">
        <f t="shared" si="69"/>
        <v/>
      </c>
      <c r="AA379" s="10" t="str">
        <f t="shared" si="70"/>
        <v/>
      </c>
      <c r="AB379" s="10" t="str">
        <f t="shared" si="71"/>
        <v/>
      </c>
      <c r="AC379" s="18" t="str">
        <f t="shared" si="72"/>
        <v/>
      </c>
      <c r="AD379" s="18" t="str">
        <f t="shared" si="76"/>
        <v/>
      </c>
      <c r="AE379" s="18" t="str">
        <f t="shared" si="73"/>
        <v/>
      </c>
      <c r="AF379" s="18" t="str">
        <f t="shared" si="74"/>
        <v/>
      </c>
      <c r="AG379" s="18" t="str">
        <f t="shared" si="75"/>
        <v/>
      </c>
    </row>
    <row r="380" spans="1:33" ht="22.5" customHeight="1" x14ac:dyDescent="0.2">
      <c r="A380" s="98">
        <v>371</v>
      </c>
      <c r="B380" s="66"/>
      <c r="C380" s="67"/>
      <c r="D380" s="22"/>
      <c r="E380" s="22"/>
      <c r="F380" s="22"/>
      <c r="G380" s="23"/>
      <c r="H380" s="23"/>
      <c r="I380" s="23"/>
      <c r="J380" s="15"/>
      <c r="K380" s="15"/>
      <c r="L380" s="15"/>
      <c r="M380" s="14"/>
      <c r="N380" s="14"/>
      <c r="O380" s="14"/>
      <c r="P380" s="14"/>
      <c r="Q380" s="14"/>
      <c r="R380" s="16"/>
      <c r="S380" s="13"/>
      <c r="T380" s="12"/>
      <c r="U380" s="10" t="str">
        <f t="shared" si="66"/>
        <v/>
      </c>
      <c r="V380" s="10" t="str">
        <f t="shared" si="67"/>
        <v/>
      </c>
      <c r="W380" s="10" t="str">
        <f t="shared" si="77"/>
        <v/>
      </c>
      <c r="X380" s="10" t="str">
        <f t="shared" si="65"/>
        <v/>
      </c>
      <c r="Y380" s="10" t="str">
        <f t="shared" si="68"/>
        <v/>
      </c>
      <c r="Z380" s="10" t="str">
        <f t="shared" si="69"/>
        <v/>
      </c>
      <c r="AA380" s="10" t="str">
        <f t="shared" si="70"/>
        <v/>
      </c>
      <c r="AB380" s="10" t="str">
        <f t="shared" si="71"/>
        <v/>
      </c>
      <c r="AC380" s="18" t="str">
        <f t="shared" si="72"/>
        <v/>
      </c>
      <c r="AD380" s="18" t="str">
        <f t="shared" si="76"/>
        <v/>
      </c>
      <c r="AE380" s="18" t="str">
        <f t="shared" si="73"/>
        <v/>
      </c>
      <c r="AF380" s="18" t="str">
        <f t="shared" si="74"/>
        <v/>
      </c>
      <c r="AG380" s="18" t="str">
        <f t="shared" si="75"/>
        <v/>
      </c>
    </row>
    <row r="381" spans="1:33" ht="22.5" customHeight="1" x14ac:dyDescent="0.2">
      <c r="A381" s="98">
        <v>372</v>
      </c>
      <c r="B381" s="66"/>
      <c r="C381" s="67"/>
      <c r="D381" s="22"/>
      <c r="E381" s="22"/>
      <c r="F381" s="22"/>
      <c r="G381" s="23"/>
      <c r="H381" s="23"/>
      <c r="I381" s="23"/>
      <c r="J381" s="15"/>
      <c r="K381" s="15"/>
      <c r="L381" s="15"/>
      <c r="M381" s="14"/>
      <c r="N381" s="14"/>
      <c r="O381" s="14"/>
      <c r="P381" s="14"/>
      <c r="Q381" s="14"/>
      <c r="R381" s="16"/>
      <c r="S381" s="13"/>
      <c r="T381" s="12"/>
      <c r="U381" s="10" t="str">
        <f t="shared" si="66"/>
        <v/>
      </c>
      <c r="V381" s="10" t="str">
        <f t="shared" si="67"/>
        <v/>
      </c>
      <c r="W381" s="10" t="str">
        <f t="shared" si="77"/>
        <v/>
      </c>
      <c r="X381" s="10" t="str">
        <f t="shared" si="65"/>
        <v/>
      </c>
      <c r="Y381" s="10" t="str">
        <f t="shared" si="68"/>
        <v/>
      </c>
      <c r="Z381" s="10" t="str">
        <f t="shared" si="69"/>
        <v/>
      </c>
      <c r="AA381" s="10" t="str">
        <f t="shared" si="70"/>
        <v/>
      </c>
      <c r="AB381" s="10" t="str">
        <f t="shared" si="71"/>
        <v/>
      </c>
      <c r="AC381" s="18" t="str">
        <f t="shared" si="72"/>
        <v/>
      </c>
      <c r="AD381" s="18" t="str">
        <f t="shared" si="76"/>
        <v/>
      </c>
      <c r="AE381" s="18" t="str">
        <f t="shared" si="73"/>
        <v/>
      </c>
      <c r="AF381" s="18" t="str">
        <f t="shared" si="74"/>
        <v/>
      </c>
      <c r="AG381" s="18" t="str">
        <f t="shared" si="75"/>
        <v/>
      </c>
    </row>
    <row r="382" spans="1:33" ht="22.5" customHeight="1" x14ac:dyDescent="0.2">
      <c r="A382" s="98">
        <v>373</v>
      </c>
      <c r="B382" s="66"/>
      <c r="C382" s="67"/>
      <c r="D382" s="22"/>
      <c r="E382" s="22"/>
      <c r="F382" s="22"/>
      <c r="G382" s="23"/>
      <c r="H382" s="23"/>
      <c r="I382" s="23"/>
      <c r="J382" s="15"/>
      <c r="K382" s="15"/>
      <c r="L382" s="15"/>
      <c r="M382" s="14"/>
      <c r="N382" s="14"/>
      <c r="O382" s="14"/>
      <c r="P382" s="14"/>
      <c r="Q382" s="14"/>
      <c r="R382" s="16"/>
      <c r="S382" s="13"/>
      <c r="T382" s="12"/>
      <c r="U382" s="10" t="str">
        <f t="shared" si="66"/>
        <v/>
      </c>
      <c r="V382" s="10" t="str">
        <f t="shared" si="67"/>
        <v/>
      </c>
      <c r="W382" s="10" t="str">
        <f t="shared" si="77"/>
        <v/>
      </c>
      <c r="X382" s="10" t="str">
        <f t="shared" si="65"/>
        <v/>
      </c>
      <c r="Y382" s="10" t="str">
        <f t="shared" si="68"/>
        <v/>
      </c>
      <c r="Z382" s="10" t="str">
        <f t="shared" si="69"/>
        <v/>
      </c>
      <c r="AA382" s="10" t="str">
        <f t="shared" si="70"/>
        <v/>
      </c>
      <c r="AB382" s="10" t="str">
        <f t="shared" si="71"/>
        <v/>
      </c>
      <c r="AC382" s="18" t="str">
        <f t="shared" si="72"/>
        <v/>
      </c>
      <c r="AD382" s="18" t="str">
        <f t="shared" si="76"/>
        <v/>
      </c>
      <c r="AE382" s="18" t="str">
        <f t="shared" si="73"/>
        <v/>
      </c>
      <c r="AF382" s="18" t="str">
        <f t="shared" si="74"/>
        <v/>
      </c>
      <c r="AG382" s="18" t="str">
        <f t="shared" si="75"/>
        <v/>
      </c>
    </row>
    <row r="383" spans="1:33" ht="22.5" customHeight="1" x14ac:dyDescent="0.2">
      <c r="A383" s="98">
        <v>374</v>
      </c>
      <c r="B383" s="66"/>
      <c r="C383" s="67"/>
      <c r="D383" s="22"/>
      <c r="E383" s="22"/>
      <c r="F383" s="22"/>
      <c r="G383" s="23"/>
      <c r="H383" s="23"/>
      <c r="I383" s="23"/>
      <c r="J383" s="15"/>
      <c r="K383" s="15"/>
      <c r="L383" s="15"/>
      <c r="M383" s="14"/>
      <c r="N383" s="14"/>
      <c r="O383" s="14"/>
      <c r="P383" s="14"/>
      <c r="Q383" s="14"/>
      <c r="R383" s="16"/>
      <c r="S383" s="13"/>
      <c r="T383" s="12"/>
      <c r="U383" s="10" t="str">
        <f t="shared" si="66"/>
        <v/>
      </c>
      <c r="V383" s="10" t="str">
        <f t="shared" si="67"/>
        <v/>
      </c>
      <c r="W383" s="10" t="str">
        <f t="shared" si="77"/>
        <v/>
      </c>
      <c r="X383" s="10" t="str">
        <f t="shared" si="65"/>
        <v/>
      </c>
      <c r="Y383" s="10" t="str">
        <f t="shared" si="68"/>
        <v/>
      </c>
      <c r="Z383" s="10" t="str">
        <f t="shared" si="69"/>
        <v/>
      </c>
      <c r="AA383" s="10" t="str">
        <f t="shared" si="70"/>
        <v/>
      </c>
      <c r="AB383" s="10" t="str">
        <f t="shared" si="71"/>
        <v/>
      </c>
      <c r="AC383" s="18" t="str">
        <f t="shared" si="72"/>
        <v/>
      </c>
      <c r="AD383" s="18" t="str">
        <f t="shared" si="76"/>
        <v/>
      </c>
      <c r="AE383" s="18" t="str">
        <f t="shared" si="73"/>
        <v/>
      </c>
      <c r="AF383" s="18" t="str">
        <f t="shared" si="74"/>
        <v/>
      </c>
      <c r="AG383" s="18" t="str">
        <f t="shared" si="75"/>
        <v/>
      </c>
    </row>
    <row r="384" spans="1:33" ht="22.5" customHeight="1" x14ac:dyDescent="0.2">
      <c r="A384" s="98">
        <v>375</v>
      </c>
      <c r="B384" s="66"/>
      <c r="C384" s="67"/>
      <c r="D384" s="22"/>
      <c r="E384" s="22"/>
      <c r="F384" s="22"/>
      <c r="G384" s="23"/>
      <c r="H384" s="23"/>
      <c r="I384" s="23"/>
      <c r="J384" s="15"/>
      <c r="K384" s="15"/>
      <c r="L384" s="15"/>
      <c r="M384" s="14"/>
      <c r="N384" s="14"/>
      <c r="O384" s="14"/>
      <c r="P384" s="14"/>
      <c r="Q384" s="14"/>
      <c r="R384" s="16"/>
      <c r="S384" s="13"/>
      <c r="T384" s="12"/>
      <c r="U384" s="10" t="str">
        <f t="shared" si="66"/>
        <v/>
      </c>
      <c r="V384" s="10" t="str">
        <f t="shared" si="67"/>
        <v/>
      </c>
      <c r="W384" s="10" t="str">
        <f t="shared" si="77"/>
        <v/>
      </c>
      <c r="X384" s="10" t="str">
        <f t="shared" si="65"/>
        <v/>
      </c>
      <c r="Y384" s="10" t="str">
        <f t="shared" si="68"/>
        <v/>
      </c>
      <c r="Z384" s="10" t="str">
        <f t="shared" si="69"/>
        <v/>
      </c>
      <c r="AA384" s="10" t="str">
        <f t="shared" si="70"/>
        <v/>
      </c>
      <c r="AB384" s="10" t="str">
        <f t="shared" si="71"/>
        <v/>
      </c>
      <c r="AC384" s="18" t="str">
        <f t="shared" si="72"/>
        <v/>
      </c>
      <c r="AD384" s="18" t="str">
        <f t="shared" si="76"/>
        <v/>
      </c>
      <c r="AE384" s="18" t="str">
        <f t="shared" si="73"/>
        <v/>
      </c>
      <c r="AF384" s="18" t="str">
        <f t="shared" si="74"/>
        <v/>
      </c>
      <c r="AG384" s="18" t="str">
        <f t="shared" si="75"/>
        <v/>
      </c>
    </row>
    <row r="385" spans="1:33" ht="22.5" customHeight="1" x14ac:dyDescent="0.2">
      <c r="A385" s="98">
        <v>376</v>
      </c>
      <c r="B385" s="66"/>
      <c r="C385" s="67"/>
      <c r="D385" s="22"/>
      <c r="E385" s="22"/>
      <c r="F385" s="22"/>
      <c r="G385" s="23"/>
      <c r="H385" s="23"/>
      <c r="I385" s="23"/>
      <c r="J385" s="15"/>
      <c r="K385" s="15"/>
      <c r="L385" s="15"/>
      <c r="M385" s="14"/>
      <c r="N385" s="14"/>
      <c r="O385" s="14"/>
      <c r="P385" s="14"/>
      <c r="Q385" s="14"/>
      <c r="R385" s="16"/>
      <c r="S385" s="13"/>
      <c r="T385" s="12"/>
      <c r="U385" s="10" t="str">
        <f t="shared" si="66"/>
        <v/>
      </c>
      <c r="V385" s="10" t="str">
        <f t="shared" si="67"/>
        <v/>
      </c>
      <c r="W385" s="10" t="str">
        <f t="shared" si="77"/>
        <v/>
      </c>
      <c r="X385" s="10" t="str">
        <f t="shared" si="65"/>
        <v/>
      </c>
      <c r="Y385" s="10" t="str">
        <f t="shared" si="68"/>
        <v/>
      </c>
      <c r="Z385" s="10" t="str">
        <f t="shared" si="69"/>
        <v/>
      </c>
      <c r="AA385" s="10" t="str">
        <f t="shared" si="70"/>
        <v/>
      </c>
      <c r="AB385" s="10" t="str">
        <f t="shared" si="71"/>
        <v/>
      </c>
      <c r="AC385" s="18" t="str">
        <f t="shared" si="72"/>
        <v/>
      </c>
      <c r="AD385" s="18" t="str">
        <f t="shared" si="76"/>
        <v/>
      </c>
      <c r="AE385" s="18" t="str">
        <f t="shared" si="73"/>
        <v/>
      </c>
      <c r="AF385" s="18" t="str">
        <f t="shared" si="74"/>
        <v/>
      </c>
      <c r="AG385" s="18" t="str">
        <f t="shared" si="75"/>
        <v/>
      </c>
    </row>
    <row r="386" spans="1:33" ht="22.5" customHeight="1" x14ac:dyDescent="0.2">
      <c r="A386" s="98">
        <v>377</v>
      </c>
      <c r="B386" s="66"/>
      <c r="C386" s="67"/>
      <c r="D386" s="22"/>
      <c r="E386" s="22"/>
      <c r="F386" s="22"/>
      <c r="G386" s="23"/>
      <c r="H386" s="23"/>
      <c r="I386" s="23"/>
      <c r="J386" s="15"/>
      <c r="K386" s="15"/>
      <c r="L386" s="15"/>
      <c r="M386" s="14"/>
      <c r="N386" s="14"/>
      <c r="O386" s="14"/>
      <c r="P386" s="14"/>
      <c r="Q386" s="14"/>
      <c r="R386" s="16"/>
      <c r="S386" s="13"/>
      <c r="T386" s="12"/>
      <c r="U386" s="10" t="str">
        <f t="shared" si="66"/>
        <v/>
      </c>
      <c r="V386" s="10" t="str">
        <f t="shared" si="67"/>
        <v/>
      </c>
      <c r="W386" s="10" t="str">
        <f t="shared" si="77"/>
        <v/>
      </c>
      <c r="X386" s="10" t="str">
        <f t="shared" si="65"/>
        <v/>
      </c>
      <c r="Y386" s="10" t="str">
        <f t="shared" si="68"/>
        <v/>
      </c>
      <c r="Z386" s="10" t="str">
        <f t="shared" si="69"/>
        <v/>
      </c>
      <c r="AA386" s="10" t="str">
        <f t="shared" si="70"/>
        <v/>
      </c>
      <c r="AB386" s="10" t="str">
        <f t="shared" si="71"/>
        <v/>
      </c>
      <c r="AC386" s="18" t="str">
        <f t="shared" si="72"/>
        <v/>
      </c>
      <c r="AD386" s="18" t="str">
        <f t="shared" si="76"/>
        <v/>
      </c>
      <c r="AE386" s="18" t="str">
        <f t="shared" si="73"/>
        <v/>
      </c>
      <c r="AF386" s="18" t="str">
        <f t="shared" si="74"/>
        <v/>
      </c>
      <c r="AG386" s="18" t="str">
        <f t="shared" si="75"/>
        <v/>
      </c>
    </row>
    <row r="387" spans="1:33" ht="22.5" customHeight="1" x14ac:dyDescent="0.2">
      <c r="A387" s="98">
        <v>378</v>
      </c>
      <c r="B387" s="66"/>
      <c r="C387" s="67"/>
      <c r="D387" s="22"/>
      <c r="E387" s="22"/>
      <c r="F387" s="22"/>
      <c r="G387" s="23"/>
      <c r="H387" s="23"/>
      <c r="I387" s="23"/>
      <c r="J387" s="15"/>
      <c r="K387" s="15"/>
      <c r="L387" s="15"/>
      <c r="M387" s="14"/>
      <c r="N387" s="14"/>
      <c r="O387" s="14"/>
      <c r="P387" s="14"/>
      <c r="Q387" s="14"/>
      <c r="R387" s="16"/>
      <c r="S387" s="13"/>
      <c r="T387" s="12"/>
      <c r="U387" s="10" t="str">
        <f t="shared" si="66"/>
        <v/>
      </c>
      <c r="V387" s="10" t="str">
        <f t="shared" si="67"/>
        <v/>
      </c>
      <c r="W387" s="10" t="str">
        <f t="shared" si="77"/>
        <v/>
      </c>
      <c r="X387" s="10" t="str">
        <f t="shared" si="65"/>
        <v/>
      </c>
      <c r="Y387" s="10" t="str">
        <f t="shared" si="68"/>
        <v/>
      </c>
      <c r="Z387" s="10" t="str">
        <f t="shared" si="69"/>
        <v/>
      </c>
      <c r="AA387" s="10" t="str">
        <f t="shared" si="70"/>
        <v/>
      </c>
      <c r="AB387" s="10" t="str">
        <f t="shared" si="71"/>
        <v/>
      </c>
      <c r="AC387" s="18" t="str">
        <f t="shared" si="72"/>
        <v/>
      </c>
      <c r="AD387" s="18" t="str">
        <f t="shared" si="76"/>
        <v/>
      </c>
      <c r="AE387" s="18" t="str">
        <f t="shared" si="73"/>
        <v/>
      </c>
      <c r="AF387" s="18" t="str">
        <f t="shared" si="74"/>
        <v/>
      </c>
      <c r="AG387" s="18" t="str">
        <f t="shared" si="75"/>
        <v/>
      </c>
    </row>
    <row r="388" spans="1:33" ht="22.5" customHeight="1" x14ac:dyDescent="0.2">
      <c r="A388" s="98">
        <v>379</v>
      </c>
      <c r="B388" s="66"/>
      <c r="C388" s="67"/>
      <c r="D388" s="22"/>
      <c r="E388" s="22"/>
      <c r="F388" s="22"/>
      <c r="G388" s="23"/>
      <c r="H388" s="23"/>
      <c r="I388" s="23"/>
      <c r="J388" s="15"/>
      <c r="K388" s="15"/>
      <c r="L388" s="15"/>
      <c r="M388" s="14"/>
      <c r="N388" s="14"/>
      <c r="O388" s="14"/>
      <c r="P388" s="14"/>
      <c r="Q388" s="14"/>
      <c r="R388" s="16"/>
      <c r="S388" s="13"/>
      <c r="T388" s="12"/>
      <c r="U388" s="10" t="str">
        <f t="shared" si="66"/>
        <v/>
      </c>
      <c r="V388" s="10" t="str">
        <f t="shared" si="67"/>
        <v/>
      </c>
      <c r="W388" s="10" t="str">
        <f t="shared" si="77"/>
        <v/>
      </c>
      <c r="X388" s="10" t="str">
        <f t="shared" si="65"/>
        <v/>
      </c>
      <c r="Y388" s="10" t="str">
        <f t="shared" si="68"/>
        <v/>
      </c>
      <c r="Z388" s="10" t="str">
        <f t="shared" si="69"/>
        <v/>
      </c>
      <c r="AA388" s="10" t="str">
        <f t="shared" si="70"/>
        <v/>
      </c>
      <c r="AB388" s="10" t="str">
        <f t="shared" si="71"/>
        <v/>
      </c>
      <c r="AC388" s="18" t="str">
        <f t="shared" si="72"/>
        <v/>
      </c>
      <c r="AD388" s="18" t="str">
        <f t="shared" si="76"/>
        <v/>
      </c>
      <c r="AE388" s="18" t="str">
        <f t="shared" si="73"/>
        <v/>
      </c>
      <c r="AF388" s="18" t="str">
        <f t="shared" si="74"/>
        <v/>
      </c>
      <c r="AG388" s="18" t="str">
        <f t="shared" si="75"/>
        <v/>
      </c>
    </row>
    <row r="389" spans="1:33" ht="22.5" customHeight="1" x14ac:dyDescent="0.2">
      <c r="A389" s="98">
        <v>380</v>
      </c>
      <c r="B389" s="66"/>
      <c r="C389" s="67"/>
      <c r="D389" s="22"/>
      <c r="E389" s="22"/>
      <c r="F389" s="22"/>
      <c r="G389" s="23"/>
      <c r="H389" s="23"/>
      <c r="I389" s="23"/>
      <c r="J389" s="15"/>
      <c r="K389" s="15"/>
      <c r="L389" s="15"/>
      <c r="M389" s="14"/>
      <c r="N389" s="14"/>
      <c r="O389" s="14"/>
      <c r="P389" s="14"/>
      <c r="Q389" s="14"/>
      <c r="R389" s="16"/>
      <c r="S389" s="13"/>
      <c r="T389" s="12"/>
      <c r="U389" s="10" t="str">
        <f t="shared" si="66"/>
        <v/>
      </c>
      <c r="V389" s="10" t="str">
        <f t="shared" si="67"/>
        <v/>
      </c>
      <c r="W389" s="10" t="str">
        <f t="shared" si="77"/>
        <v/>
      </c>
      <c r="X389" s="10" t="str">
        <f t="shared" si="65"/>
        <v/>
      </c>
      <c r="Y389" s="10" t="str">
        <f t="shared" si="68"/>
        <v/>
      </c>
      <c r="Z389" s="10" t="str">
        <f t="shared" si="69"/>
        <v/>
      </c>
      <c r="AA389" s="10" t="str">
        <f t="shared" si="70"/>
        <v/>
      </c>
      <c r="AB389" s="10" t="str">
        <f t="shared" si="71"/>
        <v/>
      </c>
      <c r="AC389" s="18" t="str">
        <f t="shared" si="72"/>
        <v/>
      </c>
      <c r="AD389" s="18" t="str">
        <f t="shared" si="76"/>
        <v/>
      </c>
      <c r="AE389" s="18" t="str">
        <f t="shared" si="73"/>
        <v/>
      </c>
      <c r="AF389" s="18" t="str">
        <f t="shared" si="74"/>
        <v/>
      </c>
      <c r="AG389" s="18" t="str">
        <f t="shared" si="75"/>
        <v/>
      </c>
    </row>
    <row r="390" spans="1:33" ht="22.5" customHeight="1" x14ac:dyDescent="0.2">
      <c r="A390" s="98">
        <v>381</v>
      </c>
      <c r="B390" s="66"/>
      <c r="C390" s="67"/>
      <c r="D390" s="22"/>
      <c r="E390" s="22"/>
      <c r="F390" s="22"/>
      <c r="G390" s="23"/>
      <c r="H390" s="23"/>
      <c r="I390" s="23"/>
      <c r="J390" s="15"/>
      <c r="K390" s="15"/>
      <c r="L390" s="15"/>
      <c r="M390" s="14"/>
      <c r="N390" s="14"/>
      <c r="O390" s="14"/>
      <c r="P390" s="14"/>
      <c r="Q390" s="14"/>
      <c r="R390" s="16"/>
      <c r="S390" s="13"/>
      <c r="T390" s="12"/>
      <c r="U390" s="10" t="str">
        <f t="shared" si="66"/>
        <v/>
      </c>
      <c r="V390" s="10" t="str">
        <f t="shared" si="67"/>
        <v/>
      </c>
      <c r="W390" s="10" t="str">
        <f t="shared" si="77"/>
        <v/>
      </c>
      <c r="X390" s="10" t="str">
        <f t="shared" si="65"/>
        <v/>
      </c>
      <c r="Y390" s="10" t="str">
        <f t="shared" si="68"/>
        <v/>
      </c>
      <c r="Z390" s="10" t="str">
        <f t="shared" si="69"/>
        <v/>
      </c>
      <c r="AA390" s="10" t="str">
        <f t="shared" si="70"/>
        <v/>
      </c>
      <c r="AB390" s="10" t="str">
        <f t="shared" si="71"/>
        <v/>
      </c>
      <c r="AC390" s="18" t="str">
        <f t="shared" si="72"/>
        <v/>
      </c>
      <c r="AD390" s="18" t="str">
        <f t="shared" si="76"/>
        <v/>
      </c>
      <c r="AE390" s="18" t="str">
        <f t="shared" si="73"/>
        <v/>
      </c>
      <c r="AF390" s="18" t="str">
        <f t="shared" si="74"/>
        <v/>
      </c>
      <c r="AG390" s="18" t="str">
        <f t="shared" si="75"/>
        <v/>
      </c>
    </row>
    <row r="391" spans="1:33" ht="22.5" customHeight="1" x14ac:dyDescent="0.2">
      <c r="A391" s="98">
        <v>382</v>
      </c>
      <c r="B391" s="66"/>
      <c r="C391" s="67"/>
      <c r="D391" s="22"/>
      <c r="E391" s="22"/>
      <c r="F391" s="22"/>
      <c r="G391" s="23"/>
      <c r="H391" s="23"/>
      <c r="I391" s="23"/>
      <c r="J391" s="15"/>
      <c r="K391" s="15"/>
      <c r="L391" s="15"/>
      <c r="M391" s="14"/>
      <c r="N391" s="14"/>
      <c r="O391" s="14"/>
      <c r="P391" s="14"/>
      <c r="Q391" s="14"/>
      <c r="R391" s="16"/>
      <c r="S391" s="13"/>
      <c r="T391" s="12"/>
      <c r="U391" s="10" t="str">
        <f t="shared" si="66"/>
        <v/>
      </c>
      <c r="V391" s="10" t="str">
        <f t="shared" si="67"/>
        <v/>
      </c>
      <c r="W391" s="10" t="str">
        <f t="shared" si="77"/>
        <v/>
      </c>
      <c r="X391" s="10" t="str">
        <f t="shared" si="65"/>
        <v/>
      </c>
      <c r="Y391" s="10" t="str">
        <f t="shared" si="68"/>
        <v/>
      </c>
      <c r="Z391" s="10" t="str">
        <f t="shared" si="69"/>
        <v/>
      </c>
      <c r="AA391" s="10" t="str">
        <f t="shared" si="70"/>
        <v/>
      </c>
      <c r="AB391" s="10" t="str">
        <f t="shared" si="71"/>
        <v/>
      </c>
      <c r="AC391" s="18" t="str">
        <f t="shared" si="72"/>
        <v/>
      </c>
      <c r="AD391" s="18" t="str">
        <f t="shared" si="76"/>
        <v/>
      </c>
      <c r="AE391" s="18" t="str">
        <f t="shared" si="73"/>
        <v/>
      </c>
      <c r="AF391" s="18" t="str">
        <f t="shared" si="74"/>
        <v/>
      </c>
      <c r="AG391" s="18" t="str">
        <f t="shared" si="75"/>
        <v/>
      </c>
    </row>
    <row r="392" spans="1:33" ht="22.5" customHeight="1" x14ac:dyDescent="0.2">
      <c r="A392" s="98">
        <v>383</v>
      </c>
      <c r="B392" s="66"/>
      <c r="C392" s="67"/>
      <c r="D392" s="22"/>
      <c r="E392" s="22"/>
      <c r="F392" s="22"/>
      <c r="G392" s="23"/>
      <c r="H392" s="23"/>
      <c r="I392" s="23"/>
      <c r="J392" s="15"/>
      <c r="K392" s="15"/>
      <c r="L392" s="15"/>
      <c r="M392" s="14"/>
      <c r="N392" s="14"/>
      <c r="O392" s="14"/>
      <c r="P392" s="14"/>
      <c r="Q392" s="14"/>
      <c r="R392" s="16"/>
      <c r="S392" s="13"/>
      <c r="T392" s="12"/>
      <c r="U392" s="10" t="str">
        <f t="shared" si="66"/>
        <v/>
      </c>
      <c r="V392" s="10" t="str">
        <f t="shared" si="67"/>
        <v/>
      </c>
      <c r="W392" s="10" t="str">
        <f t="shared" si="77"/>
        <v/>
      </c>
      <c r="X392" s="10" t="str">
        <f t="shared" si="65"/>
        <v/>
      </c>
      <c r="Y392" s="10" t="str">
        <f t="shared" si="68"/>
        <v/>
      </c>
      <c r="Z392" s="10" t="str">
        <f t="shared" si="69"/>
        <v/>
      </c>
      <c r="AA392" s="10" t="str">
        <f t="shared" si="70"/>
        <v/>
      </c>
      <c r="AB392" s="10" t="str">
        <f t="shared" si="71"/>
        <v/>
      </c>
      <c r="AC392" s="18" t="str">
        <f t="shared" si="72"/>
        <v/>
      </c>
      <c r="AD392" s="18" t="str">
        <f t="shared" si="76"/>
        <v/>
      </c>
      <c r="AE392" s="18" t="str">
        <f t="shared" si="73"/>
        <v/>
      </c>
      <c r="AF392" s="18" t="str">
        <f t="shared" si="74"/>
        <v/>
      </c>
      <c r="AG392" s="18" t="str">
        <f t="shared" si="75"/>
        <v/>
      </c>
    </row>
    <row r="393" spans="1:33" ht="22.5" customHeight="1" x14ac:dyDescent="0.2">
      <c r="A393" s="98">
        <v>384</v>
      </c>
      <c r="B393" s="66"/>
      <c r="C393" s="67"/>
      <c r="D393" s="22"/>
      <c r="E393" s="22"/>
      <c r="F393" s="22"/>
      <c r="G393" s="23"/>
      <c r="H393" s="23"/>
      <c r="I393" s="23"/>
      <c r="J393" s="15"/>
      <c r="K393" s="15"/>
      <c r="L393" s="15"/>
      <c r="M393" s="14"/>
      <c r="N393" s="14"/>
      <c r="O393" s="14"/>
      <c r="P393" s="14"/>
      <c r="Q393" s="14"/>
      <c r="R393" s="16"/>
      <c r="S393" s="13"/>
      <c r="T393" s="12"/>
      <c r="U393" s="10" t="str">
        <f t="shared" si="66"/>
        <v/>
      </c>
      <c r="V393" s="10" t="str">
        <f t="shared" si="67"/>
        <v/>
      </c>
      <c r="W393" s="10" t="str">
        <f t="shared" si="77"/>
        <v/>
      </c>
      <c r="X393" s="10" t="str">
        <f t="shared" si="65"/>
        <v/>
      </c>
      <c r="Y393" s="10" t="str">
        <f t="shared" si="68"/>
        <v/>
      </c>
      <c r="Z393" s="10" t="str">
        <f t="shared" si="69"/>
        <v/>
      </c>
      <c r="AA393" s="10" t="str">
        <f t="shared" si="70"/>
        <v/>
      </c>
      <c r="AB393" s="10" t="str">
        <f t="shared" si="71"/>
        <v/>
      </c>
      <c r="AC393" s="18" t="str">
        <f t="shared" si="72"/>
        <v/>
      </c>
      <c r="AD393" s="18" t="str">
        <f t="shared" si="76"/>
        <v/>
      </c>
      <c r="AE393" s="18" t="str">
        <f t="shared" si="73"/>
        <v/>
      </c>
      <c r="AF393" s="18" t="str">
        <f t="shared" si="74"/>
        <v/>
      </c>
      <c r="AG393" s="18" t="str">
        <f t="shared" si="75"/>
        <v/>
      </c>
    </row>
    <row r="394" spans="1:33" ht="22.5" customHeight="1" x14ac:dyDescent="0.2">
      <c r="A394" s="98">
        <v>385</v>
      </c>
      <c r="B394" s="66"/>
      <c r="C394" s="67"/>
      <c r="D394" s="22"/>
      <c r="E394" s="22"/>
      <c r="F394" s="22"/>
      <c r="G394" s="23"/>
      <c r="H394" s="23"/>
      <c r="I394" s="23"/>
      <c r="J394" s="15"/>
      <c r="K394" s="15"/>
      <c r="L394" s="15"/>
      <c r="M394" s="14"/>
      <c r="N394" s="14"/>
      <c r="O394" s="14"/>
      <c r="P394" s="14"/>
      <c r="Q394" s="14"/>
      <c r="R394" s="16"/>
      <c r="S394" s="13"/>
      <c r="T394" s="12"/>
      <c r="U394" s="10" t="str">
        <f t="shared" si="66"/>
        <v/>
      </c>
      <c r="V394" s="10" t="str">
        <f t="shared" si="67"/>
        <v/>
      </c>
      <c r="W394" s="10" t="str">
        <f t="shared" si="77"/>
        <v/>
      </c>
      <c r="X394" s="10" t="str">
        <f t="shared" ref="X394:X457" si="78">IF(VLOOKUP(ROW()-9,A:S,18,0) = "","", IF(ISNUMBER(VLOOKUP(ROW()-9,A:S,18,0))=TRUE,"","Amount must be a numeric value. "))</f>
        <v/>
      </c>
      <c r="Y394" s="10" t="str">
        <f t="shared" si="68"/>
        <v/>
      </c>
      <c r="Z394" s="10" t="str">
        <f t="shared" si="69"/>
        <v/>
      </c>
      <c r="AA394" s="10" t="str">
        <f t="shared" si="70"/>
        <v/>
      </c>
      <c r="AB394" s="10" t="str">
        <f t="shared" si="71"/>
        <v/>
      </c>
      <c r="AC394" s="18" t="str">
        <f t="shared" si="72"/>
        <v/>
      </c>
      <c r="AD394" s="18" t="str">
        <f t="shared" si="76"/>
        <v/>
      </c>
      <c r="AE394" s="18" t="str">
        <f t="shared" si="73"/>
        <v/>
      </c>
      <c r="AF394" s="18" t="str">
        <f t="shared" si="74"/>
        <v/>
      </c>
      <c r="AG394" s="18" t="str">
        <f t="shared" si="75"/>
        <v/>
      </c>
    </row>
    <row r="395" spans="1:33" ht="22.5" customHeight="1" x14ac:dyDescent="0.2">
      <c r="A395" s="98">
        <v>386</v>
      </c>
      <c r="B395" s="66"/>
      <c r="C395" s="67"/>
      <c r="D395" s="22"/>
      <c r="E395" s="22"/>
      <c r="F395" s="22"/>
      <c r="G395" s="23"/>
      <c r="H395" s="23"/>
      <c r="I395" s="23"/>
      <c r="J395" s="15"/>
      <c r="K395" s="15"/>
      <c r="L395" s="15"/>
      <c r="M395" s="14"/>
      <c r="N395" s="14"/>
      <c r="O395" s="14"/>
      <c r="P395" s="14"/>
      <c r="Q395" s="14"/>
      <c r="R395" s="16"/>
      <c r="S395" s="13"/>
      <c r="T395" s="12"/>
      <c r="U395" s="10" t="str">
        <f t="shared" ref="U395:U458" si="79" xml:space="preserve">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</f>
        <v/>
      </c>
      <c r="V395" s="10" t="str">
        <f t="shared" ref="V395:V458" si="80">IF(OR(VLOOKUP(ROW()-9,A:S,18,0)&lt;0,VLOOKUP(ROW()-9,A:S,3,0)&lt;0),"Amount and encumbrances must be a positive value. ","")</f>
        <v/>
      </c>
      <c r="W395" s="10" t="str">
        <f t="shared" si="77"/>
        <v/>
      </c>
      <c r="X395" s="10" t="str">
        <f t="shared" si="78"/>
        <v/>
      </c>
      <c r="Y395" s="10" t="str">
        <f t="shared" ref="Y395:Y458" si="81">IF(VLOOKUP(ROW()-9,A:S,3,0) = "","", IF(ISNUMBER(VLOOKUP(ROW()-9,A:S,3,0))=TRUE,"","Encumbrances must be a numeric value. "))</f>
        <v/>
      </c>
      <c r="Z395" s="10" t="str">
        <f t="shared" ref="Z395:Z458" si="82">IF(VLOOKUP(ROW()-9,A:S,18,0)&gt;=VLOOKUP(ROW()-9,A:S,3,0),"","Encumbrance amount must be equal to or less than the accrual amount. ")</f>
        <v/>
      </c>
      <c r="AA395" s="10" t="str">
        <f t="shared" ref="AA395:AA458" si="83">IF(OR(AND(VLOOKUP(ROW()-9,A:S,18,0)&gt;0,VLOOKUP(ROW()-9,A:S,19,0)=""),AND(VLOOKUP(ROW()-9,A:S,3,0)&gt;0,VLOOKUP(ROW()-9,A:S,4,0)="")),"For every amount or encumbrance, the D/C column must have a D or C. ", "")</f>
        <v/>
      </c>
      <c r="AB395" s="10" t="str">
        <f t="shared" ref="AB395:AB458" si="84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95" s="18" t="str">
        <f t="shared" ref="AC395:AC458" si="85">IF(OR(VLOOKUP(ROW()-9,A:S,8,0)&lt;&gt;"97",VLOOKUP(ROW()-9,A:S,18,0)=""),"",IF(VLOOKUP(ROW()-9,A:S,15,0)&lt;&gt;"3","Cat 97 must have a block flag 3. ", IF(VLOOKUP(ROW()-9,A:S,19,0)&lt;&gt;"C","Cat 97 amount must be a credit. ","")))</f>
        <v/>
      </c>
      <c r="AD395" s="18" t="str">
        <f t="shared" si="76"/>
        <v/>
      </c>
      <c r="AE395" s="18" t="str">
        <f t="shared" ref="AE395:AE458" si="86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95" s="18" t="str">
        <f t="shared" ref="AF395:AF458" si="87">IF(VLOOKUP(ROW()-9,A:S,13,0) &lt;&gt;"R","",IF(VLOOKUP(ROW()-9,A:S,17,0) ="","R type must have a Revenue/Object code. ",""))</f>
        <v/>
      </c>
      <c r="AG395" s="18" t="str">
        <f t="shared" ref="AG395:AG458" si="88">IF(VLOOKUP(ROW()-9,A:S,18,0)="","",IF(VLOOKUP(ROW()-9,A:S,13,0)="","Account type is required. ",""))</f>
        <v/>
      </c>
    </row>
    <row r="396" spans="1:33" ht="22.5" customHeight="1" x14ac:dyDescent="0.2">
      <c r="A396" s="98">
        <v>387</v>
      </c>
      <c r="B396" s="66"/>
      <c r="C396" s="67"/>
      <c r="D396" s="22"/>
      <c r="E396" s="22"/>
      <c r="F396" s="22"/>
      <c r="G396" s="23"/>
      <c r="H396" s="23"/>
      <c r="I396" s="23"/>
      <c r="J396" s="15"/>
      <c r="K396" s="15"/>
      <c r="L396" s="15"/>
      <c r="M396" s="14"/>
      <c r="N396" s="14"/>
      <c r="O396" s="14"/>
      <c r="P396" s="14"/>
      <c r="Q396" s="14"/>
      <c r="R396" s="16"/>
      <c r="S396" s="13"/>
      <c r="T396" s="12"/>
      <c r="U396" s="10" t="str">
        <f t="shared" si="79"/>
        <v/>
      </c>
      <c r="V396" s="10" t="str">
        <f t="shared" si="80"/>
        <v/>
      </c>
      <c r="W396" s="10" t="str">
        <f t="shared" si="77"/>
        <v/>
      </c>
      <c r="X396" s="10" t="str">
        <f t="shared" si="78"/>
        <v/>
      </c>
      <c r="Y396" s="10" t="str">
        <f t="shared" si="81"/>
        <v/>
      </c>
      <c r="Z396" s="10" t="str">
        <f t="shared" si="82"/>
        <v/>
      </c>
      <c r="AA396" s="10" t="str">
        <f t="shared" si="83"/>
        <v/>
      </c>
      <c r="AB396" s="10" t="str">
        <f t="shared" si="84"/>
        <v/>
      </c>
      <c r="AC396" s="18" t="str">
        <f t="shared" si="85"/>
        <v/>
      </c>
      <c r="AD396" s="18" t="str">
        <f t="shared" si="76"/>
        <v/>
      </c>
      <c r="AE396" s="18" t="str">
        <f t="shared" si="86"/>
        <v/>
      </c>
      <c r="AF396" s="18" t="str">
        <f t="shared" si="87"/>
        <v/>
      </c>
      <c r="AG396" s="18" t="str">
        <f t="shared" si="88"/>
        <v/>
      </c>
    </row>
    <row r="397" spans="1:33" ht="22.5" customHeight="1" x14ac:dyDescent="0.2">
      <c r="A397" s="98">
        <v>388</v>
      </c>
      <c r="B397" s="66"/>
      <c r="C397" s="67"/>
      <c r="D397" s="22"/>
      <c r="E397" s="22"/>
      <c r="F397" s="22"/>
      <c r="G397" s="23"/>
      <c r="H397" s="23"/>
      <c r="I397" s="23"/>
      <c r="J397" s="15"/>
      <c r="K397" s="15"/>
      <c r="L397" s="15"/>
      <c r="M397" s="14"/>
      <c r="N397" s="14"/>
      <c r="O397" s="14"/>
      <c r="P397" s="14"/>
      <c r="Q397" s="14"/>
      <c r="R397" s="16"/>
      <c r="S397" s="13"/>
      <c r="T397" s="12"/>
      <c r="U397" s="10" t="str">
        <f t="shared" si="79"/>
        <v/>
      </c>
      <c r="V397" s="10" t="str">
        <f t="shared" si="80"/>
        <v/>
      </c>
      <c r="W397" s="10" t="str">
        <f t="shared" si="77"/>
        <v/>
      </c>
      <c r="X397" s="10" t="str">
        <f t="shared" si="78"/>
        <v/>
      </c>
      <c r="Y397" s="10" t="str">
        <f t="shared" si="81"/>
        <v/>
      </c>
      <c r="Z397" s="10" t="str">
        <f t="shared" si="82"/>
        <v/>
      </c>
      <c r="AA397" s="10" t="str">
        <f t="shared" si="83"/>
        <v/>
      </c>
      <c r="AB397" s="10" t="str">
        <f t="shared" si="84"/>
        <v/>
      </c>
      <c r="AC397" s="18" t="str">
        <f t="shared" si="85"/>
        <v/>
      </c>
      <c r="AD397" s="18" t="str">
        <f t="shared" ref="AD397:AD460" si="89">IF(VLOOKUP(ROW()-9,A:S,13,0)&lt;&gt;"F","",IF(LEN(VLOOKUP(ROW()-9,A:S,14,0))&lt;&gt;7,"Reimbursement accruals require a 4 digit fund number and a 3 digit sub-fund number in the Source Fund field. ",""))</f>
        <v/>
      </c>
      <c r="AE397" s="18" t="str">
        <f t="shared" si="86"/>
        <v/>
      </c>
      <c r="AF397" s="18" t="str">
        <f t="shared" si="87"/>
        <v/>
      </c>
      <c r="AG397" s="18" t="str">
        <f t="shared" si="88"/>
        <v/>
      </c>
    </row>
    <row r="398" spans="1:33" ht="22.5" customHeight="1" x14ac:dyDescent="0.2">
      <c r="A398" s="98">
        <v>389</v>
      </c>
      <c r="B398" s="66"/>
      <c r="C398" s="67"/>
      <c r="D398" s="22"/>
      <c r="E398" s="22"/>
      <c r="F398" s="22"/>
      <c r="G398" s="23"/>
      <c r="H398" s="23"/>
      <c r="I398" s="23"/>
      <c r="J398" s="15"/>
      <c r="K398" s="15"/>
      <c r="L398" s="15"/>
      <c r="M398" s="14"/>
      <c r="N398" s="14"/>
      <c r="O398" s="14"/>
      <c r="P398" s="14"/>
      <c r="Q398" s="14"/>
      <c r="R398" s="16"/>
      <c r="S398" s="13"/>
      <c r="T398" s="12"/>
      <c r="U398" s="10" t="str">
        <f t="shared" si="79"/>
        <v/>
      </c>
      <c r="V398" s="10" t="str">
        <f t="shared" si="80"/>
        <v/>
      </c>
      <c r="W398" s="10" t="str">
        <f t="shared" ref="W398:W461" si="90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98" s="10" t="str">
        <f t="shared" si="78"/>
        <v/>
      </c>
      <c r="Y398" s="10" t="str">
        <f t="shared" si="81"/>
        <v/>
      </c>
      <c r="Z398" s="10" t="str">
        <f t="shared" si="82"/>
        <v/>
      </c>
      <c r="AA398" s="10" t="str">
        <f t="shared" si="83"/>
        <v/>
      </c>
      <c r="AB398" s="10" t="str">
        <f t="shared" si="84"/>
        <v/>
      </c>
      <c r="AC398" s="18" t="str">
        <f t="shared" si="85"/>
        <v/>
      </c>
      <c r="AD398" s="18" t="str">
        <f t="shared" si="89"/>
        <v/>
      </c>
      <c r="AE398" s="18" t="str">
        <f t="shared" si="86"/>
        <v/>
      </c>
      <c r="AF398" s="18" t="str">
        <f t="shared" si="87"/>
        <v/>
      </c>
      <c r="AG398" s="18" t="str">
        <f t="shared" si="88"/>
        <v/>
      </c>
    </row>
    <row r="399" spans="1:33" ht="22.5" customHeight="1" x14ac:dyDescent="0.2">
      <c r="A399" s="98">
        <v>390</v>
      </c>
      <c r="B399" s="66"/>
      <c r="C399" s="67"/>
      <c r="D399" s="22"/>
      <c r="E399" s="22"/>
      <c r="F399" s="22"/>
      <c r="G399" s="23"/>
      <c r="H399" s="23"/>
      <c r="I399" s="23"/>
      <c r="J399" s="15"/>
      <c r="K399" s="15"/>
      <c r="L399" s="15"/>
      <c r="M399" s="14"/>
      <c r="N399" s="14"/>
      <c r="O399" s="14"/>
      <c r="P399" s="14"/>
      <c r="Q399" s="14"/>
      <c r="R399" s="16"/>
      <c r="S399" s="13"/>
      <c r="T399" s="12"/>
      <c r="U399" s="10" t="str">
        <f t="shared" si="79"/>
        <v/>
      </c>
      <c r="V399" s="10" t="str">
        <f t="shared" si="80"/>
        <v/>
      </c>
      <c r="W399" s="10" t="str">
        <f t="shared" si="90"/>
        <v/>
      </c>
      <c r="X399" s="10" t="str">
        <f t="shared" si="78"/>
        <v/>
      </c>
      <c r="Y399" s="10" t="str">
        <f t="shared" si="81"/>
        <v/>
      </c>
      <c r="Z399" s="10" t="str">
        <f t="shared" si="82"/>
        <v/>
      </c>
      <c r="AA399" s="10" t="str">
        <f t="shared" si="83"/>
        <v/>
      </c>
      <c r="AB399" s="10" t="str">
        <f t="shared" si="84"/>
        <v/>
      </c>
      <c r="AC399" s="18" t="str">
        <f t="shared" si="85"/>
        <v/>
      </c>
      <c r="AD399" s="18" t="str">
        <f t="shared" si="89"/>
        <v/>
      </c>
      <c r="AE399" s="18" t="str">
        <f t="shared" si="86"/>
        <v/>
      </c>
      <c r="AF399" s="18" t="str">
        <f t="shared" si="87"/>
        <v/>
      </c>
      <c r="AG399" s="18" t="str">
        <f t="shared" si="88"/>
        <v/>
      </c>
    </row>
    <row r="400" spans="1:33" ht="22.5" customHeight="1" x14ac:dyDescent="0.2">
      <c r="A400" s="98">
        <v>391</v>
      </c>
      <c r="B400" s="66"/>
      <c r="C400" s="67"/>
      <c r="D400" s="22"/>
      <c r="E400" s="22"/>
      <c r="F400" s="22"/>
      <c r="G400" s="23"/>
      <c r="H400" s="23"/>
      <c r="I400" s="23"/>
      <c r="J400" s="15"/>
      <c r="K400" s="15"/>
      <c r="L400" s="15"/>
      <c r="M400" s="14"/>
      <c r="N400" s="14"/>
      <c r="O400" s="14"/>
      <c r="P400" s="14"/>
      <c r="Q400" s="14"/>
      <c r="R400" s="16"/>
      <c r="S400" s="13"/>
      <c r="T400" s="12"/>
      <c r="U400" s="10" t="str">
        <f t="shared" si="79"/>
        <v/>
      </c>
      <c r="V400" s="10" t="str">
        <f t="shared" si="80"/>
        <v/>
      </c>
      <c r="W400" s="10" t="str">
        <f t="shared" si="90"/>
        <v/>
      </c>
      <c r="X400" s="10" t="str">
        <f t="shared" si="78"/>
        <v/>
      </c>
      <c r="Y400" s="10" t="str">
        <f t="shared" si="81"/>
        <v/>
      </c>
      <c r="Z400" s="10" t="str">
        <f t="shared" si="82"/>
        <v/>
      </c>
      <c r="AA400" s="10" t="str">
        <f t="shared" si="83"/>
        <v/>
      </c>
      <c r="AB400" s="10" t="str">
        <f t="shared" si="84"/>
        <v/>
      </c>
      <c r="AC400" s="18" t="str">
        <f t="shared" si="85"/>
        <v/>
      </c>
      <c r="AD400" s="18" t="str">
        <f t="shared" si="89"/>
        <v/>
      </c>
      <c r="AE400" s="18" t="str">
        <f t="shared" si="86"/>
        <v/>
      </c>
      <c r="AF400" s="18" t="str">
        <f t="shared" si="87"/>
        <v/>
      </c>
      <c r="AG400" s="18" t="str">
        <f t="shared" si="88"/>
        <v/>
      </c>
    </row>
    <row r="401" spans="1:33" ht="22.5" customHeight="1" x14ac:dyDescent="0.2">
      <c r="A401" s="98">
        <v>392</v>
      </c>
      <c r="B401" s="66"/>
      <c r="C401" s="67"/>
      <c r="D401" s="22"/>
      <c r="E401" s="22"/>
      <c r="F401" s="22"/>
      <c r="G401" s="23"/>
      <c r="H401" s="23"/>
      <c r="I401" s="23"/>
      <c r="J401" s="15"/>
      <c r="K401" s="15"/>
      <c r="L401" s="15"/>
      <c r="M401" s="14"/>
      <c r="N401" s="14"/>
      <c r="O401" s="14"/>
      <c r="P401" s="14"/>
      <c r="Q401" s="14"/>
      <c r="R401" s="16"/>
      <c r="S401" s="13"/>
      <c r="T401" s="12"/>
      <c r="U401" s="10" t="str">
        <f t="shared" si="79"/>
        <v/>
      </c>
      <c r="V401" s="10" t="str">
        <f t="shared" si="80"/>
        <v/>
      </c>
      <c r="W401" s="10" t="str">
        <f t="shared" si="90"/>
        <v/>
      </c>
      <c r="X401" s="10" t="str">
        <f t="shared" si="78"/>
        <v/>
      </c>
      <c r="Y401" s="10" t="str">
        <f t="shared" si="81"/>
        <v/>
      </c>
      <c r="Z401" s="10" t="str">
        <f t="shared" si="82"/>
        <v/>
      </c>
      <c r="AA401" s="10" t="str">
        <f t="shared" si="83"/>
        <v/>
      </c>
      <c r="AB401" s="10" t="str">
        <f t="shared" si="84"/>
        <v/>
      </c>
      <c r="AC401" s="18" t="str">
        <f t="shared" si="85"/>
        <v/>
      </c>
      <c r="AD401" s="18" t="str">
        <f t="shared" si="89"/>
        <v/>
      </c>
      <c r="AE401" s="18" t="str">
        <f t="shared" si="86"/>
        <v/>
      </c>
      <c r="AF401" s="18" t="str">
        <f t="shared" si="87"/>
        <v/>
      </c>
      <c r="AG401" s="18" t="str">
        <f t="shared" si="88"/>
        <v/>
      </c>
    </row>
    <row r="402" spans="1:33" ht="22.5" customHeight="1" x14ac:dyDescent="0.2">
      <c r="A402" s="98">
        <v>393</v>
      </c>
      <c r="B402" s="66"/>
      <c r="C402" s="67"/>
      <c r="D402" s="22"/>
      <c r="E402" s="22"/>
      <c r="F402" s="22"/>
      <c r="G402" s="23"/>
      <c r="H402" s="23"/>
      <c r="I402" s="23"/>
      <c r="J402" s="15"/>
      <c r="K402" s="15"/>
      <c r="L402" s="15"/>
      <c r="M402" s="14"/>
      <c r="N402" s="14"/>
      <c r="O402" s="14"/>
      <c r="P402" s="14"/>
      <c r="Q402" s="14"/>
      <c r="R402" s="16"/>
      <c r="S402" s="13"/>
      <c r="T402" s="12"/>
      <c r="U402" s="10" t="str">
        <f t="shared" si="79"/>
        <v/>
      </c>
      <c r="V402" s="10" t="str">
        <f t="shared" si="80"/>
        <v/>
      </c>
      <c r="W402" s="10" t="str">
        <f t="shared" si="90"/>
        <v/>
      </c>
      <c r="X402" s="10" t="str">
        <f t="shared" si="78"/>
        <v/>
      </c>
      <c r="Y402" s="10" t="str">
        <f t="shared" si="81"/>
        <v/>
      </c>
      <c r="Z402" s="10" t="str">
        <f t="shared" si="82"/>
        <v/>
      </c>
      <c r="AA402" s="10" t="str">
        <f t="shared" si="83"/>
        <v/>
      </c>
      <c r="AB402" s="10" t="str">
        <f t="shared" si="84"/>
        <v/>
      </c>
      <c r="AC402" s="18" t="str">
        <f t="shared" si="85"/>
        <v/>
      </c>
      <c r="AD402" s="18" t="str">
        <f t="shared" si="89"/>
        <v/>
      </c>
      <c r="AE402" s="18" t="str">
        <f t="shared" si="86"/>
        <v/>
      </c>
      <c r="AF402" s="18" t="str">
        <f t="shared" si="87"/>
        <v/>
      </c>
      <c r="AG402" s="18" t="str">
        <f t="shared" si="88"/>
        <v/>
      </c>
    </row>
    <row r="403" spans="1:33" ht="22.5" customHeight="1" x14ac:dyDescent="0.2">
      <c r="A403" s="98">
        <v>394</v>
      </c>
      <c r="B403" s="66"/>
      <c r="C403" s="67"/>
      <c r="D403" s="22"/>
      <c r="E403" s="22"/>
      <c r="F403" s="22"/>
      <c r="G403" s="23"/>
      <c r="H403" s="23"/>
      <c r="I403" s="23"/>
      <c r="J403" s="15"/>
      <c r="K403" s="15"/>
      <c r="L403" s="15"/>
      <c r="M403" s="14"/>
      <c r="N403" s="14"/>
      <c r="O403" s="14"/>
      <c r="P403" s="14"/>
      <c r="Q403" s="14"/>
      <c r="R403" s="16"/>
      <c r="S403" s="13"/>
      <c r="T403" s="12"/>
      <c r="U403" s="10" t="str">
        <f t="shared" si="79"/>
        <v/>
      </c>
      <c r="V403" s="10" t="str">
        <f t="shared" si="80"/>
        <v/>
      </c>
      <c r="W403" s="10" t="str">
        <f t="shared" si="90"/>
        <v/>
      </c>
      <c r="X403" s="10" t="str">
        <f t="shared" si="78"/>
        <v/>
      </c>
      <c r="Y403" s="10" t="str">
        <f t="shared" si="81"/>
        <v/>
      </c>
      <c r="Z403" s="10" t="str">
        <f t="shared" si="82"/>
        <v/>
      </c>
      <c r="AA403" s="10" t="str">
        <f t="shared" si="83"/>
        <v/>
      </c>
      <c r="AB403" s="10" t="str">
        <f t="shared" si="84"/>
        <v/>
      </c>
      <c r="AC403" s="18" t="str">
        <f t="shared" si="85"/>
        <v/>
      </c>
      <c r="AD403" s="18" t="str">
        <f t="shared" si="89"/>
        <v/>
      </c>
      <c r="AE403" s="18" t="str">
        <f t="shared" si="86"/>
        <v/>
      </c>
      <c r="AF403" s="18" t="str">
        <f t="shared" si="87"/>
        <v/>
      </c>
      <c r="AG403" s="18" t="str">
        <f t="shared" si="88"/>
        <v/>
      </c>
    </row>
    <row r="404" spans="1:33" ht="22.5" customHeight="1" x14ac:dyDescent="0.2">
      <c r="A404" s="98">
        <v>395</v>
      </c>
      <c r="B404" s="66"/>
      <c r="C404" s="67"/>
      <c r="D404" s="22"/>
      <c r="E404" s="22"/>
      <c r="F404" s="22"/>
      <c r="G404" s="23"/>
      <c r="H404" s="23"/>
      <c r="I404" s="23"/>
      <c r="J404" s="15"/>
      <c r="K404" s="15"/>
      <c r="L404" s="15"/>
      <c r="M404" s="14"/>
      <c r="N404" s="14"/>
      <c r="O404" s="14"/>
      <c r="P404" s="14"/>
      <c r="Q404" s="14"/>
      <c r="R404" s="16"/>
      <c r="S404" s="13"/>
      <c r="T404" s="12"/>
      <c r="U404" s="10" t="str">
        <f t="shared" si="79"/>
        <v/>
      </c>
      <c r="V404" s="10" t="str">
        <f t="shared" si="80"/>
        <v/>
      </c>
      <c r="W404" s="10" t="str">
        <f t="shared" si="90"/>
        <v/>
      </c>
      <c r="X404" s="10" t="str">
        <f t="shared" si="78"/>
        <v/>
      </c>
      <c r="Y404" s="10" t="str">
        <f t="shared" si="81"/>
        <v/>
      </c>
      <c r="Z404" s="10" t="str">
        <f t="shared" si="82"/>
        <v/>
      </c>
      <c r="AA404" s="10" t="str">
        <f t="shared" si="83"/>
        <v/>
      </c>
      <c r="AB404" s="10" t="str">
        <f t="shared" si="84"/>
        <v/>
      </c>
      <c r="AC404" s="18" t="str">
        <f t="shared" si="85"/>
        <v/>
      </c>
      <c r="AD404" s="18" t="str">
        <f t="shared" si="89"/>
        <v/>
      </c>
      <c r="AE404" s="18" t="str">
        <f t="shared" si="86"/>
        <v/>
      </c>
      <c r="AF404" s="18" t="str">
        <f t="shared" si="87"/>
        <v/>
      </c>
      <c r="AG404" s="18" t="str">
        <f t="shared" si="88"/>
        <v/>
      </c>
    </row>
    <row r="405" spans="1:33" ht="22.5" customHeight="1" x14ac:dyDescent="0.2">
      <c r="A405" s="98">
        <v>396</v>
      </c>
      <c r="B405" s="66"/>
      <c r="C405" s="67"/>
      <c r="D405" s="22"/>
      <c r="E405" s="22"/>
      <c r="F405" s="22"/>
      <c r="G405" s="23"/>
      <c r="H405" s="23"/>
      <c r="I405" s="23"/>
      <c r="J405" s="15"/>
      <c r="K405" s="15"/>
      <c r="L405" s="15"/>
      <c r="M405" s="14"/>
      <c r="N405" s="14"/>
      <c r="O405" s="14"/>
      <c r="P405" s="14"/>
      <c r="Q405" s="14"/>
      <c r="R405" s="16"/>
      <c r="S405" s="13"/>
      <c r="T405" s="12"/>
      <c r="U405" s="10" t="str">
        <f t="shared" si="79"/>
        <v/>
      </c>
      <c r="V405" s="10" t="str">
        <f t="shared" si="80"/>
        <v/>
      </c>
      <c r="W405" s="10" t="str">
        <f t="shared" si="90"/>
        <v/>
      </c>
      <c r="X405" s="10" t="str">
        <f t="shared" si="78"/>
        <v/>
      </c>
      <c r="Y405" s="10" t="str">
        <f t="shared" si="81"/>
        <v/>
      </c>
      <c r="Z405" s="10" t="str">
        <f t="shared" si="82"/>
        <v/>
      </c>
      <c r="AA405" s="10" t="str">
        <f t="shared" si="83"/>
        <v/>
      </c>
      <c r="AB405" s="10" t="str">
        <f t="shared" si="84"/>
        <v/>
      </c>
      <c r="AC405" s="18" t="str">
        <f t="shared" si="85"/>
        <v/>
      </c>
      <c r="AD405" s="18" t="str">
        <f t="shared" si="89"/>
        <v/>
      </c>
      <c r="AE405" s="18" t="str">
        <f t="shared" si="86"/>
        <v/>
      </c>
      <c r="AF405" s="18" t="str">
        <f t="shared" si="87"/>
        <v/>
      </c>
      <c r="AG405" s="18" t="str">
        <f t="shared" si="88"/>
        <v/>
      </c>
    </row>
    <row r="406" spans="1:33" ht="22.5" customHeight="1" x14ac:dyDescent="0.2">
      <c r="A406" s="98">
        <v>397</v>
      </c>
      <c r="B406" s="66"/>
      <c r="C406" s="67"/>
      <c r="D406" s="22"/>
      <c r="E406" s="22"/>
      <c r="F406" s="22"/>
      <c r="G406" s="23"/>
      <c r="H406" s="23"/>
      <c r="I406" s="23"/>
      <c r="J406" s="15"/>
      <c r="K406" s="15"/>
      <c r="L406" s="15"/>
      <c r="M406" s="14"/>
      <c r="N406" s="14"/>
      <c r="O406" s="14"/>
      <c r="P406" s="14"/>
      <c r="Q406" s="14"/>
      <c r="R406" s="16"/>
      <c r="S406" s="13"/>
      <c r="T406" s="12"/>
      <c r="U406" s="10" t="str">
        <f t="shared" si="79"/>
        <v/>
      </c>
      <c r="V406" s="10" t="str">
        <f t="shared" si="80"/>
        <v/>
      </c>
      <c r="W406" s="10" t="str">
        <f t="shared" si="90"/>
        <v/>
      </c>
      <c r="X406" s="10" t="str">
        <f t="shared" si="78"/>
        <v/>
      </c>
      <c r="Y406" s="10" t="str">
        <f t="shared" si="81"/>
        <v/>
      </c>
      <c r="Z406" s="10" t="str">
        <f t="shared" si="82"/>
        <v/>
      </c>
      <c r="AA406" s="10" t="str">
        <f t="shared" si="83"/>
        <v/>
      </c>
      <c r="AB406" s="10" t="str">
        <f t="shared" si="84"/>
        <v/>
      </c>
      <c r="AC406" s="18" t="str">
        <f t="shared" si="85"/>
        <v/>
      </c>
      <c r="AD406" s="18" t="str">
        <f t="shared" si="89"/>
        <v/>
      </c>
      <c r="AE406" s="18" t="str">
        <f t="shared" si="86"/>
        <v/>
      </c>
      <c r="AF406" s="18" t="str">
        <f t="shared" si="87"/>
        <v/>
      </c>
      <c r="AG406" s="18" t="str">
        <f t="shared" si="88"/>
        <v/>
      </c>
    </row>
    <row r="407" spans="1:33" ht="22.5" customHeight="1" x14ac:dyDescent="0.2">
      <c r="A407" s="98">
        <v>398</v>
      </c>
      <c r="B407" s="66"/>
      <c r="C407" s="67"/>
      <c r="D407" s="22"/>
      <c r="E407" s="22"/>
      <c r="F407" s="22"/>
      <c r="G407" s="23"/>
      <c r="H407" s="23"/>
      <c r="I407" s="23"/>
      <c r="J407" s="15"/>
      <c r="K407" s="15"/>
      <c r="L407" s="15"/>
      <c r="M407" s="14"/>
      <c r="N407" s="14"/>
      <c r="O407" s="14"/>
      <c r="P407" s="14"/>
      <c r="Q407" s="14"/>
      <c r="R407" s="16"/>
      <c r="S407" s="13"/>
      <c r="T407" s="12"/>
      <c r="U407" s="10" t="str">
        <f t="shared" si="79"/>
        <v/>
      </c>
      <c r="V407" s="10" t="str">
        <f t="shared" si="80"/>
        <v/>
      </c>
      <c r="W407" s="10" t="str">
        <f t="shared" si="90"/>
        <v/>
      </c>
      <c r="X407" s="10" t="str">
        <f t="shared" si="78"/>
        <v/>
      </c>
      <c r="Y407" s="10" t="str">
        <f t="shared" si="81"/>
        <v/>
      </c>
      <c r="Z407" s="10" t="str">
        <f t="shared" si="82"/>
        <v/>
      </c>
      <c r="AA407" s="10" t="str">
        <f t="shared" si="83"/>
        <v/>
      </c>
      <c r="AB407" s="10" t="str">
        <f t="shared" si="84"/>
        <v/>
      </c>
      <c r="AC407" s="18" t="str">
        <f t="shared" si="85"/>
        <v/>
      </c>
      <c r="AD407" s="18" t="str">
        <f t="shared" si="89"/>
        <v/>
      </c>
      <c r="AE407" s="18" t="str">
        <f t="shared" si="86"/>
        <v/>
      </c>
      <c r="AF407" s="18" t="str">
        <f t="shared" si="87"/>
        <v/>
      </c>
      <c r="AG407" s="18" t="str">
        <f t="shared" si="88"/>
        <v/>
      </c>
    </row>
    <row r="408" spans="1:33" ht="22.5" customHeight="1" x14ac:dyDescent="0.2">
      <c r="A408" s="98">
        <v>399</v>
      </c>
      <c r="B408" s="66"/>
      <c r="C408" s="67"/>
      <c r="D408" s="22"/>
      <c r="E408" s="22"/>
      <c r="F408" s="22"/>
      <c r="G408" s="23"/>
      <c r="H408" s="23"/>
      <c r="I408" s="23"/>
      <c r="J408" s="15"/>
      <c r="K408" s="15"/>
      <c r="L408" s="15"/>
      <c r="M408" s="14"/>
      <c r="N408" s="14"/>
      <c r="O408" s="14"/>
      <c r="P408" s="14"/>
      <c r="Q408" s="14"/>
      <c r="R408" s="16"/>
      <c r="S408" s="13"/>
      <c r="T408" s="12"/>
      <c r="U408" s="10" t="str">
        <f t="shared" si="79"/>
        <v/>
      </c>
      <c r="V408" s="10" t="str">
        <f t="shared" si="80"/>
        <v/>
      </c>
      <c r="W408" s="10" t="str">
        <f t="shared" si="90"/>
        <v/>
      </c>
      <c r="X408" s="10" t="str">
        <f t="shared" si="78"/>
        <v/>
      </c>
      <c r="Y408" s="10" t="str">
        <f t="shared" si="81"/>
        <v/>
      </c>
      <c r="Z408" s="10" t="str">
        <f t="shared" si="82"/>
        <v/>
      </c>
      <c r="AA408" s="10" t="str">
        <f t="shared" si="83"/>
        <v/>
      </c>
      <c r="AB408" s="10" t="str">
        <f t="shared" si="84"/>
        <v/>
      </c>
      <c r="AC408" s="18" t="str">
        <f t="shared" si="85"/>
        <v/>
      </c>
      <c r="AD408" s="18" t="str">
        <f t="shared" si="89"/>
        <v/>
      </c>
      <c r="AE408" s="18" t="str">
        <f t="shared" si="86"/>
        <v/>
      </c>
      <c r="AF408" s="18" t="str">
        <f t="shared" si="87"/>
        <v/>
      </c>
      <c r="AG408" s="18" t="str">
        <f t="shared" si="88"/>
        <v/>
      </c>
    </row>
    <row r="409" spans="1:33" ht="22.5" customHeight="1" x14ac:dyDescent="0.2">
      <c r="A409" s="98">
        <v>400</v>
      </c>
      <c r="B409" s="66"/>
      <c r="C409" s="67"/>
      <c r="D409" s="22"/>
      <c r="E409" s="22"/>
      <c r="F409" s="22"/>
      <c r="G409" s="23"/>
      <c r="H409" s="23"/>
      <c r="I409" s="23"/>
      <c r="J409" s="15"/>
      <c r="K409" s="15"/>
      <c r="L409" s="15"/>
      <c r="M409" s="14"/>
      <c r="N409" s="14"/>
      <c r="O409" s="14"/>
      <c r="P409" s="14"/>
      <c r="Q409" s="14"/>
      <c r="R409" s="16"/>
      <c r="S409" s="13"/>
      <c r="T409" s="12"/>
      <c r="U409" s="10" t="str">
        <f t="shared" si="79"/>
        <v/>
      </c>
      <c r="V409" s="10" t="str">
        <f t="shared" si="80"/>
        <v/>
      </c>
      <c r="W409" s="10" t="str">
        <f t="shared" si="90"/>
        <v/>
      </c>
      <c r="X409" s="10" t="str">
        <f t="shared" si="78"/>
        <v/>
      </c>
      <c r="Y409" s="10" t="str">
        <f t="shared" si="81"/>
        <v/>
      </c>
      <c r="Z409" s="10" t="str">
        <f t="shared" si="82"/>
        <v/>
      </c>
      <c r="AA409" s="10" t="str">
        <f t="shared" si="83"/>
        <v/>
      </c>
      <c r="AB409" s="10" t="str">
        <f t="shared" si="84"/>
        <v/>
      </c>
      <c r="AC409" s="18" t="str">
        <f t="shared" si="85"/>
        <v/>
      </c>
      <c r="AD409" s="18" t="str">
        <f t="shared" si="89"/>
        <v/>
      </c>
      <c r="AE409" s="18" t="str">
        <f t="shared" si="86"/>
        <v/>
      </c>
      <c r="AF409" s="18" t="str">
        <f t="shared" si="87"/>
        <v/>
      </c>
      <c r="AG409" s="18" t="str">
        <f t="shared" si="88"/>
        <v/>
      </c>
    </row>
    <row r="410" spans="1:33" ht="22.5" customHeight="1" x14ac:dyDescent="0.2">
      <c r="A410" s="98">
        <v>401</v>
      </c>
      <c r="B410" s="66"/>
      <c r="C410" s="67"/>
      <c r="D410" s="22"/>
      <c r="E410" s="22"/>
      <c r="F410" s="22"/>
      <c r="G410" s="23"/>
      <c r="H410" s="23"/>
      <c r="I410" s="23"/>
      <c r="J410" s="15"/>
      <c r="K410" s="15"/>
      <c r="L410" s="15"/>
      <c r="M410" s="14"/>
      <c r="N410" s="14"/>
      <c r="O410" s="14"/>
      <c r="P410" s="14"/>
      <c r="Q410" s="14"/>
      <c r="R410" s="16"/>
      <c r="S410" s="13"/>
      <c r="T410" s="12"/>
      <c r="U410" s="10" t="str">
        <f t="shared" si="79"/>
        <v/>
      </c>
      <c r="V410" s="10" t="str">
        <f t="shared" si="80"/>
        <v/>
      </c>
      <c r="W410" s="10" t="str">
        <f t="shared" si="90"/>
        <v/>
      </c>
      <c r="X410" s="10" t="str">
        <f t="shared" si="78"/>
        <v/>
      </c>
      <c r="Y410" s="10" t="str">
        <f t="shared" si="81"/>
        <v/>
      </c>
      <c r="Z410" s="10" t="str">
        <f t="shared" si="82"/>
        <v/>
      </c>
      <c r="AA410" s="10" t="str">
        <f t="shared" si="83"/>
        <v/>
      </c>
      <c r="AB410" s="10" t="str">
        <f t="shared" si="84"/>
        <v/>
      </c>
      <c r="AC410" s="18" t="str">
        <f t="shared" si="85"/>
        <v/>
      </c>
      <c r="AD410" s="18" t="str">
        <f t="shared" si="89"/>
        <v/>
      </c>
      <c r="AE410" s="18" t="str">
        <f t="shared" si="86"/>
        <v/>
      </c>
      <c r="AF410" s="18" t="str">
        <f t="shared" si="87"/>
        <v/>
      </c>
      <c r="AG410" s="18" t="str">
        <f t="shared" si="88"/>
        <v/>
      </c>
    </row>
    <row r="411" spans="1:33" ht="22.5" customHeight="1" x14ac:dyDescent="0.2">
      <c r="A411" s="98">
        <v>402</v>
      </c>
      <c r="B411" s="66"/>
      <c r="C411" s="67"/>
      <c r="D411" s="22"/>
      <c r="E411" s="22"/>
      <c r="F411" s="22"/>
      <c r="G411" s="23"/>
      <c r="H411" s="23"/>
      <c r="I411" s="23"/>
      <c r="J411" s="15"/>
      <c r="K411" s="15"/>
      <c r="L411" s="15"/>
      <c r="M411" s="14"/>
      <c r="N411" s="14"/>
      <c r="O411" s="14"/>
      <c r="P411" s="14"/>
      <c r="Q411" s="14"/>
      <c r="R411" s="16"/>
      <c r="S411" s="13"/>
      <c r="T411" s="12"/>
      <c r="U411" s="10" t="str">
        <f t="shared" si="79"/>
        <v/>
      </c>
      <c r="V411" s="10" t="str">
        <f t="shared" si="80"/>
        <v/>
      </c>
      <c r="W411" s="10" t="str">
        <f t="shared" si="90"/>
        <v/>
      </c>
      <c r="X411" s="10" t="str">
        <f t="shared" si="78"/>
        <v/>
      </c>
      <c r="Y411" s="10" t="str">
        <f t="shared" si="81"/>
        <v/>
      </c>
      <c r="Z411" s="10" t="str">
        <f t="shared" si="82"/>
        <v/>
      </c>
      <c r="AA411" s="10" t="str">
        <f t="shared" si="83"/>
        <v/>
      </c>
      <c r="AB411" s="10" t="str">
        <f t="shared" si="84"/>
        <v/>
      </c>
      <c r="AC411" s="18" t="str">
        <f t="shared" si="85"/>
        <v/>
      </c>
      <c r="AD411" s="18" t="str">
        <f t="shared" si="89"/>
        <v/>
      </c>
      <c r="AE411" s="18" t="str">
        <f t="shared" si="86"/>
        <v/>
      </c>
      <c r="AF411" s="18" t="str">
        <f t="shared" si="87"/>
        <v/>
      </c>
      <c r="AG411" s="18" t="str">
        <f t="shared" si="88"/>
        <v/>
      </c>
    </row>
    <row r="412" spans="1:33" ht="22.5" customHeight="1" x14ac:dyDescent="0.2">
      <c r="A412" s="98">
        <v>403</v>
      </c>
      <c r="B412" s="66"/>
      <c r="C412" s="67"/>
      <c r="D412" s="22"/>
      <c r="E412" s="22"/>
      <c r="F412" s="22"/>
      <c r="G412" s="23"/>
      <c r="H412" s="23"/>
      <c r="I412" s="23"/>
      <c r="J412" s="15"/>
      <c r="K412" s="15"/>
      <c r="L412" s="15"/>
      <c r="M412" s="14"/>
      <c r="N412" s="14"/>
      <c r="O412" s="14"/>
      <c r="P412" s="14"/>
      <c r="Q412" s="14"/>
      <c r="R412" s="16"/>
      <c r="S412" s="13"/>
      <c r="T412" s="12"/>
      <c r="U412" s="10" t="str">
        <f t="shared" si="79"/>
        <v/>
      </c>
      <c r="V412" s="10" t="str">
        <f t="shared" si="80"/>
        <v/>
      </c>
      <c r="W412" s="10" t="str">
        <f t="shared" si="90"/>
        <v/>
      </c>
      <c r="X412" s="10" t="str">
        <f t="shared" si="78"/>
        <v/>
      </c>
      <c r="Y412" s="10" t="str">
        <f t="shared" si="81"/>
        <v/>
      </c>
      <c r="Z412" s="10" t="str">
        <f t="shared" si="82"/>
        <v/>
      </c>
      <c r="AA412" s="10" t="str">
        <f t="shared" si="83"/>
        <v/>
      </c>
      <c r="AB412" s="10" t="str">
        <f t="shared" si="84"/>
        <v/>
      </c>
      <c r="AC412" s="18" t="str">
        <f t="shared" si="85"/>
        <v/>
      </c>
      <c r="AD412" s="18" t="str">
        <f t="shared" si="89"/>
        <v/>
      </c>
      <c r="AE412" s="18" t="str">
        <f t="shared" si="86"/>
        <v/>
      </c>
      <c r="AF412" s="18" t="str">
        <f t="shared" si="87"/>
        <v/>
      </c>
      <c r="AG412" s="18" t="str">
        <f t="shared" si="88"/>
        <v/>
      </c>
    </row>
    <row r="413" spans="1:33" ht="22.5" customHeight="1" x14ac:dyDescent="0.2">
      <c r="A413" s="98">
        <v>404</v>
      </c>
      <c r="B413" s="66"/>
      <c r="C413" s="67"/>
      <c r="D413" s="22"/>
      <c r="E413" s="22"/>
      <c r="F413" s="22"/>
      <c r="G413" s="23"/>
      <c r="H413" s="23"/>
      <c r="I413" s="23"/>
      <c r="J413" s="15"/>
      <c r="K413" s="15"/>
      <c r="L413" s="15"/>
      <c r="M413" s="14"/>
      <c r="N413" s="14"/>
      <c r="O413" s="14"/>
      <c r="P413" s="14"/>
      <c r="Q413" s="14"/>
      <c r="R413" s="16"/>
      <c r="S413" s="13"/>
      <c r="T413" s="12"/>
      <c r="U413" s="10" t="str">
        <f t="shared" si="79"/>
        <v/>
      </c>
      <c r="V413" s="10" t="str">
        <f t="shared" si="80"/>
        <v/>
      </c>
      <c r="W413" s="10" t="str">
        <f t="shared" si="90"/>
        <v/>
      </c>
      <c r="X413" s="10" t="str">
        <f t="shared" si="78"/>
        <v/>
      </c>
      <c r="Y413" s="10" t="str">
        <f t="shared" si="81"/>
        <v/>
      </c>
      <c r="Z413" s="10" t="str">
        <f t="shared" si="82"/>
        <v/>
      </c>
      <c r="AA413" s="10" t="str">
        <f t="shared" si="83"/>
        <v/>
      </c>
      <c r="AB413" s="10" t="str">
        <f t="shared" si="84"/>
        <v/>
      </c>
      <c r="AC413" s="18" t="str">
        <f t="shared" si="85"/>
        <v/>
      </c>
      <c r="AD413" s="18" t="str">
        <f t="shared" si="89"/>
        <v/>
      </c>
      <c r="AE413" s="18" t="str">
        <f t="shared" si="86"/>
        <v/>
      </c>
      <c r="AF413" s="18" t="str">
        <f t="shared" si="87"/>
        <v/>
      </c>
      <c r="AG413" s="18" t="str">
        <f t="shared" si="88"/>
        <v/>
      </c>
    </row>
    <row r="414" spans="1:33" ht="22.5" customHeight="1" x14ac:dyDescent="0.2">
      <c r="A414" s="98">
        <v>405</v>
      </c>
      <c r="B414" s="66"/>
      <c r="C414" s="67"/>
      <c r="D414" s="22"/>
      <c r="E414" s="22"/>
      <c r="F414" s="22"/>
      <c r="G414" s="23"/>
      <c r="H414" s="23"/>
      <c r="I414" s="23"/>
      <c r="J414" s="15"/>
      <c r="K414" s="15"/>
      <c r="L414" s="15"/>
      <c r="M414" s="14"/>
      <c r="N414" s="14"/>
      <c r="O414" s="14"/>
      <c r="P414" s="14"/>
      <c r="Q414" s="14"/>
      <c r="R414" s="16"/>
      <c r="S414" s="13"/>
      <c r="T414" s="12"/>
      <c r="U414" s="10" t="str">
        <f t="shared" si="79"/>
        <v/>
      </c>
      <c r="V414" s="10" t="str">
        <f t="shared" si="80"/>
        <v/>
      </c>
      <c r="W414" s="10" t="str">
        <f t="shared" si="90"/>
        <v/>
      </c>
      <c r="X414" s="10" t="str">
        <f t="shared" si="78"/>
        <v/>
      </c>
      <c r="Y414" s="10" t="str">
        <f t="shared" si="81"/>
        <v/>
      </c>
      <c r="Z414" s="10" t="str">
        <f t="shared" si="82"/>
        <v/>
      </c>
      <c r="AA414" s="10" t="str">
        <f t="shared" si="83"/>
        <v/>
      </c>
      <c r="AB414" s="10" t="str">
        <f t="shared" si="84"/>
        <v/>
      </c>
      <c r="AC414" s="18" t="str">
        <f t="shared" si="85"/>
        <v/>
      </c>
      <c r="AD414" s="18" t="str">
        <f t="shared" si="89"/>
        <v/>
      </c>
      <c r="AE414" s="18" t="str">
        <f t="shared" si="86"/>
        <v/>
      </c>
      <c r="AF414" s="18" t="str">
        <f t="shared" si="87"/>
        <v/>
      </c>
      <c r="AG414" s="18" t="str">
        <f t="shared" si="88"/>
        <v/>
      </c>
    </row>
    <row r="415" spans="1:33" ht="22.5" customHeight="1" x14ac:dyDescent="0.2">
      <c r="A415" s="98">
        <v>406</v>
      </c>
      <c r="B415" s="66"/>
      <c r="C415" s="67"/>
      <c r="D415" s="22"/>
      <c r="E415" s="22"/>
      <c r="F415" s="22"/>
      <c r="G415" s="23"/>
      <c r="H415" s="23"/>
      <c r="I415" s="23"/>
      <c r="J415" s="15"/>
      <c r="K415" s="15"/>
      <c r="L415" s="15"/>
      <c r="M415" s="14"/>
      <c r="N415" s="14"/>
      <c r="O415" s="14"/>
      <c r="P415" s="14"/>
      <c r="Q415" s="14"/>
      <c r="R415" s="16"/>
      <c r="S415" s="13"/>
      <c r="T415" s="12"/>
      <c r="U415" s="10" t="str">
        <f t="shared" si="79"/>
        <v/>
      </c>
      <c r="V415" s="10" t="str">
        <f t="shared" si="80"/>
        <v/>
      </c>
      <c r="W415" s="10" t="str">
        <f t="shared" si="90"/>
        <v/>
      </c>
      <c r="X415" s="10" t="str">
        <f t="shared" si="78"/>
        <v/>
      </c>
      <c r="Y415" s="10" t="str">
        <f t="shared" si="81"/>
        <v/>
      </c>
      <c r="Z415" s="10" t="str">
        <f t="shared" si="82"/>
        <v/>
      </c>
      <c r="AA415" s="10" t="str">
        <f t="shared" si="83"/>
        <v/>
      </c>
      <c r="AB415" s="10" t="str">
        <f t="shared" si="84"/>
        <v/>
      </c>
      <c r="AC415" s="18" t="str">
        <f t="shared" si="85"/>
        <v/>
      </c>
      <c r="AD415" s="18" t="str">
        <f t="shared" si="89"/>
        <v/>
      </c>
      <c r="AE415" s="18" t="str">
        <f t="shared" si="86"/>
        <v/>
      </c>
      <c r="AF415" s="18" t="str">
        <f t="shared" si="87"/>
        <v/>
      </c>
      <c r="AG415" s="18" t="str">
        <f t="shared" si="88"/>
        <v/>
      </c>
    </row>
    <row r="416" spans="1:33" ht="22.5" customHeight="1" x14ac:dyDescent="0.2">
      <c r="A416" s="98">
        <v>407</v>
      </c>
      <c r="B416" s="66"/>
      <c r="C416" s="67"/>
      <c r="D416" s="22"/>
      <c r="E416" s="22"/>
      <c r="F416" s="22"/>
      <c r="G416" s="23"/>
      <c r="H416" s="23"/>
      <c r="I416" s="23"/>
      <c r="J416" s="15"/>
      <c r="K416" s="15"/>
      <c r="L416" s="15"/>
      <c r="M416" s="14"/>
      <c r="N416" s="14"/>
      <c r="O416" s="14"/>
      <c r="P416" s="14"/>
      <c r="Q416" s="14"/>
      <c r="R416" s="16"/>
      <c r="S416" s="13"/>
      <c r="T416" s="12"/>
      <c r="U416" s="10" t="str">
        <f t="shared" si="79"/>
        <v/>
      </c>
      <c r="V416" s="10" t="str">
        <f t="shared" si="80"/>
        <v/>
      </c>
      <c r="W416" s="10" t="str">
        <f t="shared" si="90"/>
        <v/>
      </c>
      <c r="X416" s="10" t="str">
        <f t="shared" si="78"/>
        <v/>
      </c>
      <c r="Y416" s="10" t="str">
        <f t="shared" si="81"/>
        <v/>
      </c>
      <c r="Z416" s="10" t="str">
        <f t="shared" si="82"/>
        <v/>
      </c>
      <c r="AA416" s="10" t="str">
        <f t="shared" si="83"/>
        <v/>
      </c>
      <c r="AB416" s="10" t="str">
        <f t="shared" si="84"/>
        <v/>
      </c>
      <c r="AC416" s="18" t="str">
        <f t="shared" si="85"/>
        <v/>
      </c>
      <c r="AD416" s="18" t="str">
        <f t="shared" si="89"/>
        <v/>
      </c>
      <c r="AE416" s="18" t="str">
        <f t="shared" si="86"/>
        <v/>
      </c>
      <c r="AF416" s="18" t="str">
        <f t="shared" si="87"/>
        <v/>
      </c>
      <c r="AG416" s="18" t="str">
        <f t="shared" si="88"/>
        <v/>
      </c>
    </row>
    <row r="417" spans="1:33" ht="22.5" customHeight="1" x14ac:dyDescent="0.2">
      <c r="A417" s="98">
        <v>408</v>
      </c>
      <c r="B417" s="66"/>
      <c r="C417" s="67"/>
      <c r="D417" s="22"/>
      <c r="E417" s="22"/>
      <c r="F417" s="22"/>
      <c r="G417" s="23"/>
      <c r="H417" s="23"/>
      <c r="I417" s="23"/>
      <c r="J417" s="15"/>
      <c r="K417" s="15"/>
      <c r="L417" s="15"/>
      <c r="M417" s="14"/>
      <c r="N417" s="14"/>
      <c r="O417" s="14"/>
      <c r="P417" s="14"/>
      <c r="Q417" s="14"/>
      <c r="R417" s="16"/>
      <c r="S417" s="13"/>
      <c r="T417" s="12"/>
      <c r="U417" s="10" t="str">
        <f t="shared" si="79"/>
        <v/>
      </c>
      <c r="V417" s="10" t="str">
        <f t="shared" si="80"/>
        <v/>
      </c>
      <c r="W417" s="10" t="str">
        <f t="shared" si="90"/>
        <v/>
      </c>
      <c r="X417" s="10" t="str">
        <f t="shared" si="78"/>
        <v/>
      </c>
      <c r="Y417" s="10" t="str">
        <f t="shared" si="81"/>
        <v/>
      </c>
      <c r="Z417" s="10" t="str">
        <f t="shared" si="82"/>
        <v/>
      </c>
      <c r="AA417" s="10" t="str">
        <f t="shared" si="83"/>
        <v/>
      </c>
      <c r="AB417" s="10" t="str">
        <f t="shared" si="84"/>
        <v/>
      </c>
      <c r="AC417" s="18" t="str">
        <f t="shared" si="85"/>
        <v/>
      </c>
      <c r="AD417" s="18" t="str">
        <f t="shared" si="89"/>
        <v/>
      </c>
      <c r="AE417" s="18" t="str">
        <f t="shared" si="86"/>
        <v/>
      </c>
      <c r="AF417" s="18" t="str">
        <f t="shared" si="87"/>
        <v/>
      </c>
      <c r="AG417" s="18" t="str">
        <f t="shared" si="88"/>
        <v/>
      </c>
    </row>
    <row r="418" spans="1:33" ht="22.5" customHeight="1" x14ac:dyDescent="0.2">
      <c r="A418" s="98">
        <v>409</v>
      </c>
      <c r="B418" s="66"/>
      <c r="C418" s="67"/>
      <c r="D418" s="22"/>
      <c r="E418" s="22"/>
      <c r="F418" s="22"/>
      <c r="G418" s="23"/>
      <c r="H418" s="23"/>
      <c r="I418" s="23"/>
      <c r="J418" s="15"/>
      <c r="K418" s="15"/>
      <c r="L418" s="15"/>
      <c r="M418" s="14"/>
      <c r="N418" s="14"/>
      <c r="O418" s="14"/>
      <c r="P418" s="14"/>
      <c r="Q418" s="14"/>
      <c r="R418" s="16"/>
      <c r="S418" s="13"/>
      <c r="T418" s="12"/>
      <c r="U418" s="10" t="str">
        <f t="shared" si="79"/>
        <v/>
      </c>
      <c r="V418" s="10" t="str">
        <f t="shared" si="80"/>
        <v/>
      </c>
      <c r="W418" s="10" t="str">
        <f t="shared" si="90"/>
        <v/>
      </c>
      <c r="X418" s="10" t="str">
        <f t="shared" si="78"/>
        <v/>
      </c>
      <c r="Y418" s="10" t="str">
        <f t="shared" si="81"/>
        <v/>
      </c>
      <c r="Z418" s="10" t="str">
        <f t="shared" si="82"/>
        <v/>
      </c>
      <c r="AA418" s="10" t="str">
        <f t="shared" si="83"/>
        <v/>
      </c>
      <c r="AB418" s="10" t="str">
        <f t="shared" si="84"/>
        <v/>
      </c>
      <c r="AC418" s="18" t="str">
        <f t="shared" si="85"/>
        <v/>
      </c>
      <c r="AD418" s="18" t="str">
        <f t="shared" si="89"/>
        <v/>
      </c>
      <c r="AE418" s="18" t="str">
        <f t="shared" si="86"/>
        <v/>
      </c>
      <c r="AF418" s="18" t="str">
        <f t="shared" si="87"/>
        <v/>
      </c>
      <c r="AG418" s="18" t="str">
        <f t="shared" si="88"/>
        <v/>
      </c>
    </row>
    <row r="419" spans="1:33" ht="22.5" customHeight="1" x14ac:dyDescent="0.2">
      <c r="A419" s="98">
        <v>410</v>
      </c>
      <c r="B419" s="66"/>
      <c r="C419" s="67"/>
      <c r="D419" s="22"/>
      <c r="E419" s="22"/>
      <c r="F419" s="22"/>
      <c r="G419" s="23"/>
      <c r="H419" s="23"/>
      <c r="I419" s="23"/>
      <c r="J419" s="15"/>
      <c r="K419" s="15"/>
      <c r="L419" s="15"/>
      <c r="M419" s="14"/>
      <c r="N419" s="14"/>
      <c r="O419" s="14"/>
      <c r="P419" s="14"/>
      <c r="Q419" s="14"/>
      <c r="R419" s="16"/>
      <c r="S419" s="13"/>
      <c r="T419" s="12"/>
      <c r="U419" s="10" t="str">
        <f t="shared" si="79"/>
        <v/>
      </c>
      <c r="V419" s="10" t="str">
        <f t="shared" si="80"/>
        <v/>
      </c>
      <c r="W419" s="10" t="str">
        <f t="shared" si="90"/>
        <v/>
      </c>
      <c r="X419" s="10" t="str">
        <f t="shared" si="78"/>
        <v/>
      </c>
      <c r="Y419" s="10" t="str">
        <f t="shared" si="81"/>
        <v/>
      </c>
      <c r="Z419" s="10" t="str">
        <f t="shared" si="82"/>
        <v/>
      </c>
      <c r="AA419" s="10" t="str">
        <f t="shared" si="83"/>
        <v/>
      </c>
      <c r="AB419" s="10" t="str">
        <f t="shared" si="84"/>
        <v/>
      </c>
      <c r="AC419" s="18" t="str">
        <f t="shared" si="85"/>
        <v/>
      </c>
      <c r="AD419" s="18" t="str">
        <f t="shared" si="89"/>
        <v/>
      </c>
      <c r="AE419" s="18" t="str">
        <f t="shared" si="86"/>
        <v/>
      </c>
      <c r="AF419" s="18" t="str">
        <f t="shared" si="87"/>
        <v/>
      </c>
      <c r="AG419" s="18" t="str">
        <f t="shared" si="88"/>
        <v/>
      </c>
    </row>
    <row r="420" spans="1:33" ht="22.5" customHeight="1" x14ac:dyDescent="0.2">
      <c r="A420" s="98">
        <v>411</v>
      </c>
      <c r="B420" s="66"/>
      <c r="C420" s="67"/>
      <c r="D420" s="22"/>
      <c r="E420" s="22"/>
      <c r="F420" s="22"/>
      <c r="G420" s="23"/>
      <c r="H420" s="23"/>
      <c r="I420" s="23"/>
      <c r="J420" s="15"/>
      <c r="K420" s="15"/>
      <c r="L420" s="15"/>
      <c r="M420" s="14"/>
      <c r="N420" s="14"/>
      <c r="O420" s="14"/>
      <c r="P420" s="14"/>
      <c r="Q420" s="14"/>
      <c r="R420" s="16"/>
      <c r="S420" s="13"/>
      <c r="T420" s="12"/>
      <c r="U420" s="10" t="str">
        <f t="shared" si="79"/>
        <v/>
      </c>
      <c r="V420" s="10" t="str">
        <f t="shared" si="80"/>
        <v/>
      </c>
      <c r="W420" s="10" t="str">
        <f t="shared" si="90"/>
        <v/>
      </c>
      <c r="X420" s="10" t="str">
        <f t="shared" si="78"/>
        <v/>
      </c>
      <c r="Y420" s="10" t="str">
        <f t="shared" si="81"/>
        <v/>
      </c>
      <c r="Z420" s="10" t="str">
        <f t="shared" si="82"/>
        <v/>
      </c>
      <c r="AA420" s="10" t="str">
        <f t="shared" si="83"/>
        <v/>
      </c>
      <c r="AB420" s="10" t="str">
        <f t="shared" si="84"/>
        <v/>
      </c>
      <c r="AC420" s="18" t="str">
        <f t="shared" si="85"/>
        <v/>
      </c>
      <c r="AD420" s="18" t="str">
        <f t="shared" si="89"/>
        <v/>
      </c>
      <c r="AE420" s="18" t="str">
        <f t="shared" si="86"/>
        <v/>
      </c>
      <c r="AF420" s="18" t="str">
        <f t="shared" si="87"/>
        <v/>
      </c>
      <c r="AG420" s="18" t="str">
        <f t="shared" si="88"/>
        <v/>
      </c>
    </row>
    <row r="421" spans="1:33" ht="22.5" customHeight="1" x14ac:dyDescent="0.2">
      <c r="A421" s="98">
        <v>412</v>
      </c>
      <c r="B421" s="66"/>
      <c r="C421" s="67"/>
      <c r="D421" s="22"/>
      <c r="E421" s="22"/>
      <c r="F421" s="22"/>
      <c r="G421" s="23"/>
      <c r="H421" s="23"/>
      <c r="I421" s="23"/>
      <c r="J421" s="15"/>
      <c r="K421" s="15"/>
      <c r="L421" s="15"/>
      <c r="M421" s="14"/>
      <c r="N421" s="14"/>
      <c r="O421" s="14"/>
      <c r="P421" s="14"/>
      <c r="Q421" s="14"/>
      <c r="R421" s="16"/>
      <c r="S421" s="13"/>
      <c r="T421" s="12"/>
      <c r="U421" s="10" t="str">
        <f t="shared" si="79"/>
        <v/>
      </c>
      <c r="V421" s="10" t="str">
        <f t="shared" si="80"/>
        <v/>
      </c>
      <c r="W421" s="10" t="str">
        <f t="shared" si="90"/>
        <v/>
      </c>
      <c r="X421" s="10" t="str">
        <f t="shared" si="78"/>
        <v/>
      </c>
      <c r="Y421" s="10" t="str">
        <f t="shared" si="81"/>
        <v/>
      </c>
      <c r="Z421" s="10" t="str">
        <f t="shared" si="82"/>
        <v/>
      </c>
      <c r="AA421" s="10" t="str">
        <f t="shared" si="83"/>
        <v/>
      </c>
      <c r="AB421" s="10" t="str">
        <f t="shared" si="84"/>
        <v/>
      </c>
      <c r="AC421" s="18" t="str">
        <f t="shared" si="85"/>
        <v/>
      </c>
      <c r="AD421" s="18" t="str">
        <f t="shared" si="89"/>
        <v/>
      </c>
      <c r="AE421" s="18" t="str">
        <f t="shared" si="86"/>
        <v/>
      </c>
      <c r="AF421" s="18" t="str">
        <f t="shared" si="87"/>
        <v/>
      </c>
      <c r="AG421" s="18" t="str">
        <f t="shared" si="88"/>
        <v/>
      </c>
    </row>
    <row r="422" spans="1:33" ht="22.5" customHeight="1" x14ac:dyDescent="0.2">
      <c r="A422" s="98">
        <v>413</v>
      </c>
      <c r="B422" s="66"/>
      <c r="C422" s="67"/>
      <c r="D422" s="22"/>
      <c r="E422" s="22"/>
      <c r="F422" s="22"/>
      <c r="G422" s="23"/>
      <c r="H422" s="23"/>
      <c r="I422" s="23"/>
      <c r="J422" s="15"/>
      <c r="K422" s="15"/>
      <c r="L422" s="15"/>
      <c r="M422" s="14"/>
      <c r="N422" s="14"/>
      <c r="O422" s="14"/>
      <c r="P422" s="14"/>
      <c r="Q422" s="14"/>
      <c r="R422" s="16"/>
      <c r="S422" s="13"/>
      <c r="T422" s="12"/>
      <c r="U422" s="10" t="str">
        <f t="shared" si="79"/>
        <v/>
      </c>
      <c r="V422" s="10" t="str">
        <f t="shared" si="80"/>
        <v/>
      </c>
      <c r="W422" s="10" t="str">
        <f t="shared" si="90"/>
        <v/>
      </c>
      <c r="X422" s="10" t="str">
        <f t="shared" si="78"/>
        <v/>
      </c>
      <c r="Y422" s="10" t="str">
        <f t="shared" si="81"/>
        <v/>
      </c>
      <c r="Z422" s="10" t="str">
        <f t="shared" si="82"/>
        <v/>
      </c>
      <c r="AA422" s="10" t="str">
        <f t="shared" si="83"/>
        <v/>
      </c>
      <c r="AB422" s="10" t="str">
        <f t="shared" si="84"/>
        <v/>
      </c>
      <c r="AC422" s="18" t="str">
        <f t="shared" si="85"/>
        <v/>
      </c>
      <c r="AD422" s="18" t="str">
        <f t="shared" si="89"/>
        <v/>
      </c>
      <c r="AE422" s="18" t="str">
        <f t="shared" si="86"/>
        <v/>
      </c>
      <c r="AF422" s="18" t="str">
        <f t="shared" si="87"/>
        <v/>
      </c>
      <c r="AG422" s="18" t="str">
        <f t="shared" si="88"/>
        <v/>
      </c>
    </row>
    <row r="423" spans="1:33" ht="22.5" customHeight="1" x14ac:dyDescent="0.2">
      <c r="A423" s="98">
        <v>414</v>
      </c>
      <c r="B423" s="66"/>
      <c r="C423" s="67"/>
      <c r="D423" s="22"/>
      <c r="E423" s="22"/>
      <c r="F423" s="22"/>
      <c r="G423" s="23"/>
      <c r="H423" s="23"/>
      <c r="I423" s="23"/>
      <c r="J423" s="15"/>
      <c r="K423" s="15"/>
      <c r="L423" s="15"/>
      <c r="M423" s="14"/>
      <c r="N423" s="14"/>
      <c r="O423" s="14"/>
      <c r="P423" s="14"/>
      <c r="Q423" s="14"/>
      <c r="R423" s="16"/>
      <c r="S423" s="13"/>
      <c r="T423" s="12"/>
      <c r="U423" s="10" t="str">
        <f t="shared" si="79"/>
        <v/>
      </c>
      <c r="V423" s="10" t="str">
        <f t="shared" si="80"/>
        <v/>
      </c>
      <c r="W423" s="10" t="str">
        <f t="shared" si="90"/>
        <v/>
      </c>
      <c r="X423" s="10" t="str">
        <f t="shared" si="78"/>
        <v/>
      </c>
      <c r="Y423" s="10" t="str">
        <f t="shared" si="81"/>
        <v/>
      </c>
      <c r="Z423" s="10" t="str">
        <f t="shared" si="82"/>
        <v/>
      </c>
      <c r="AA423" s="10" t="str">
        <f t="shared" si="83"/>
        <v/>
      </c>
      <c r="AB423" s="10" t="str">
        <f t="shared" si="84"/>
        <v/>
      </c>
      <c r="AC423" s="18" t="str">
        <f t="shared" si="85"/>
        <v/>
      </c>
      <c r="AD423" s="18" t="str">
        <f t="shared" si="89"/>
        <v/>
      </c>
      <c r="AE423" s="18" t="str">
        <f t="shared" si="86"/>
        <v/>
      </c>
      <c r="AF423" s="18" t="str">
        <f t="shared" si="87"/>
        <v/>
      </c>
      <c r="AG423" s="18" t="str">
        <f t="shared" si="88"/>
        <v/>
      </c>
    </row>
    <row r="424" spans="1:33" ht="22.5" customHeight="1" x14ac:dyDescent="0.2">
      <c r="A424" s="98">
        <v>415</v>
      </c>
      <c r="B424" s="66"/>
      <c r="C424" s="67"/>
      <c r="D424" s="22"/>
      <c r="E424" s="22"/>
      <c r="F424" s="22"/>
      <c r="G424" s="23"/>
      <c r="H424" s="23"/>
      <c r="I424" s="23"/>
      <c r="J424" s="15"/>
      <c r="K424" s="15"/>
      <c r="L424" s="15"/>
      <c r="M424" s="14"/>
      <c r="N424" s="14"/>
      <c r="O424" s="14"/>
      <c r="P424" s="14"/>
      <c r="Q424" s="14"/>
      <c r="R424" s="16"/>
      <c r="S424" s="13"/>
      <c r="T424" s="12"/>
      <c r="U424" s="10" t="str">
        <f t="shared" si="79"/>
        <v/>
      </c>
      <c r="V424" s="10" t="str">
        <f t="shared" si="80"/>
        <v/>
      </c>
      <c r="W424" s="10" t="str">
        <f t="shared" si="90"/>
        <v/>
      </c>
      <c r="X424" s="10" t="str">
        <f t="shared" si="78"/>
        <v/>
      </c>
      <c r="Y424" s="10" t="str">
        <f t="shared" si="81"/>
        <v/>
      </c>
      <c r="Z424" s="10" t="str">
        <f t="shared" si="82"/>
        <v/>
      </c>
      <c r="AA424" s="10" t="str">
        <f t="shared" si="83"/>
        <v/>
      </c>
      <c r="AB424" s="10" t="str">
        <f t="shared" si="84"/>
        <v/>
      </c>
      <c r="AC424" s="18" t="str">
        <f t="shared" si="85"/>
        <v/>
      </c>
      <c r="AD424" s="18" t="str">
        <f t="shared" si="89"/>
        <v/>
      </c>
      <c r="AE424" s="18" t="str">
        <f t="shared" si="86"/>
        <v/>
      </c>
      <c r="AF424" s="18" t="str">
        <f t="shared" si="87"/>
        <v/>
      </c>
      <c r="AG424" s="18" t="str">
        <f t="shared" si="88"/>
        <v/>
      </c>
    </row>
    <row r="425" spans="1:33" ht="22.5" customHeight="1" x14ac:dyDescent="0.2">
      <c r="A425" s="98">
        <v>416</v>
      </c>
      <c r="B425" s="66"/>
      <c r="C425" s="67"/>
      <c r="D425" s="22"/>
      <c r="E425" s="22"/>
      <c r="F425" s="22"/>
      <c r="G425" s="23"/>
      <c r="H425" s="23"/>
      <c r="I425" s="23"/>
      <c r="J425" s="15"/>
      <c r="K425" s="15"/>
      <c r="L425" s="15"/>
      <c r="M425" s="14"/>
      <c r="N425" s="14"/>
      <c r="O425" s="14"/>
      <c r="P425" s="14"/>
      <c r="Q425" s="14"/>
      <c r="R425" s="16"/>
      <c r="S425" s="13"/>
      <c r="T425" s="12"/>
      <c r="U425" s="10" t="str">
        <f t="shared" si="79"/>
        <v/>
      </c>
      <c r="V425" s="10" t="str">
        <f t="shared" si="80"/>
        <v/>
      </c>
      <c r="W425" s="10" t="str">
        <f t="shared" si="90"/>
        <v/>
      </c>
      <c r="X425" s="10" t="str">
        <f t="shared" si="78"/>
        <v/>
      </c>
      <c r="Y425" s="10" t="str">
        <f t="shared" si="81"/>
        <v/>
      </c>
      <c r="Z425" s="10" t="str">
        <f t="shared" si="82"/>
        <v/>
      </c>
      <c r="AA425" s="10" t="str">
        <f t="shared" si="83"/>
        <v/>
      </c>
      <c r="AB425" s="10" t="str">
        <f t="shared" si="84"/>
        <v/>
      </c>
      <c r="AC425" s="18" t="str">
        <f t="shared" si="85"/>
        <v/>
      </c>
      <c r="AD425" s="18" t="str">
        <f t="shared" si="89"/>
        <v/>
      </c>
      <c r="AE425" s="18" t="str">
        <f t="shared" si="86"/>
        <v/>
      </c>
      <c r="AF425" s="18" t="str">
        <f t="shared" si="87"/>
        <v/>
      </c>
      <c r="AG425" s="18" t="str">
        <f t="shared" si="88"/>
        <v/>
      </c>
    </row>
    <row r="426" spans="1:33" ht="22.5" customHeight="1" x14ac:dyDescent="0.2">
      <c r="A426" s="98">
        <v>417</v>
      </c>
      <c r="B426" s="66"/>
      <c r="C426" s="67"/>
      <c r="D426" s="22"/>
      <c r="E426" s="22"/>
      <c r="F426" s="22"/>
      <c r="G426" s="23"/>
      <c r="H426" s="23"/>
      <c r="I426" s="23"/>
      <c r="J426" s="15"/>
      <c r="K426" s="15"/>
      <c r="L426" s="15"/>
      <c r="M426" s="14"/>
      <c r="N426" s="14"/>
      <c r="O426" s="14"/>
      <c r="P426" s="14"/>
      <c r="Q426" s="14"/>
      <c r="R426" s="16"/>
      <c r="S426" s="13"/>
      <c r="T426" s="12"/>
      <c r="U426" s="10" t="str">
        <f t="shared" si="79"/>
        <v/>
      </c>
      <c r="V426" s="10" t="str">
        <f t="shared" si="80"/>
        <v/>
      </c>
      <c r="W426" s="10" t="str">
        <f t="shared" si="90"/>
        <v/>
      </c>
      <c r="X426" s="10" t="str">
        <f t="shared" si="78"/>
        <v/>
      </c>
      <c r="Y426" s="10" t="str">
        <f t="shared" si="81"/>
        <v/>
      </c>
      <c r="Z426" s="10" t="str">
        <f t="shared" si="82"/>
        <v/>
      </c>
      <c r="AA426" s="10" t="str">
        <f t="shared" si="83"/>
        <v/>
      </c>
      <c r="AB426" s="10" t="str">
        <f t="shared" si="84"/>
        <v/>
      </c>
      <c r="AC426" s="18" t="str">
        <f t="shared" si="85"/>
        <v/>
      </c>
      <c r="AD426" s="18" t="str">
        <f t="shared" si="89"/>
        <v/>
      </c>
      <c r="AE426" s="18" t="str">
        <f t="shared" si="86"/>
        <v/>
      </c>
      <c r="AF426" s="18" t="str">
        <f t="shared" si="87"/>
        <v/>
      </c>
      <c r="AG426" s="18" t="str">
        <f t="shared" si="88"/>
        <v/>
      </c>
    </row>
    <row r="427" spans="1:33" ht="22.5" customHeight="1" x14ac:dyDescent="0.2">
      <c r="A427" s="98">
        <v>418</v>
      </c>
      <c r="B427" s="66"/>
      <c r="C427" s="67"/>
      <c r="D427" s="22"/>
      <c r="E427" s="22"/>
      <c r="F427" s="22"/>
      <c r="G427" s="23"/>
      <c r="H427" s="23"/>
      <c r="I427" s="23"/>
      <c r="J427" s="15"/>
      <c r="K427" s="15"/>
      <c r="L427" s="15"/>
      <c r="M427" s="14"/>
      <c r="N427" s="14"/>
      <c r="O427" s="14"/>
      <c r="P427" s="14"/>
      <c r="Q427" s="14"/>
      <c r="R427" s="16"/>
      <c r="S427" s="13"/>
      <c r="T427" s="12"/>
      <c r="U427" s="10" t="str">
        <f t="shared" si="79"/>
        <v/>
      </c>
      <c r="V427" s="10" t="str">
        <f t="shared" si="80"/>
        <v/>
      </c>
      <c r="W427" s="10" t="str">
        <f t="shared" si="90"/>
        <v/>
      </c>
      <c r="X427" s="10" t="str">
        <f t="shared" si="78"/>
        <v/>
      </c>
      <c r="Y427" s="10" t="str">
        <f t="shared" si="81"/>
        <v/>
      </c>
      <c r="Z427" s="10" t="str">
        <f t="shared" si="82"/>
        <v/>
      </c>
      <c r="AA427" s="10" t="str">
        <f t="shared" si="83"/>
        <v/>
      </c>
      <c r="AB427" s="10" t="str">
        <f t="shared" si="84"/>
        <v/>
      </c>
      <c r="AC427" s="18" t="str">
        <f t="shared" si="85"/>
        <v/>
      </c>
      <c r="AD427" s="18" t="str">
        <f t="shared" si="89"/>
        <v/>
      </c>
      <c r="AE427" s="18" t="str">
        <f t="shared" si="86"/>
        <v/>
      </c>
      <c r="AF427" s="18" t="str">
        <f t="shared" si="87"/>
        <v/>
      </c>
      <c r="AG427" s="18" t="str">
        <f t="shared" si="88"/>
        <v/>
      </c>
    </row>
    <row r="428" spans="1:33" ht="22.5" customHeight="1" x14ac:dyDescent="0.2">
      <c r="A428" s="98">
        <v>419</v>
      </c>
      <c r="B428" s="66"/>
      <c r="C428" s="67"/>
      <c r="D428" s="22"/>
      <c r="E428" s="22"/>
      <c r="F428" s="22"/>
      <c r="G428" s="23"/>
      <c r="H428" s="23"/>
      <c r="I428" s="23"/>
      <c r="J428" s="15"/>
      <c r="K428" s="15"/>
      <c r="L428" s="15"/>
      <c r="M428" s="14"/>
      <c r="N428" s="14"/>
      <c r="O428" s="14"/>
      <c r="P428" s="14"/>
      <c r="Q428" s="14"/>
      <c r="R428" s="16"/>
      <c r="S428" s="13"/>
      <c r="T428" s="12"/>
      <c r="U428" s="10" t="str">
        <f t="shared" si="79"/>
        <v/>
      </c>
      <c r="V428" s="10" t="str">
        <f t="shared" si="80"/>
        <v/>
      </c>
      <c r="W428" s="10" t="str">
        <f t="shared" si="90"/>
        <v/>
      </c>
      <c r="X428" s="10" t="str">
        <f t="shared" si="78"/>
        <v/>
      </c>
      <c r="Y428" s="10" t="str">
        <f t="shared" si="81"/>
        <v/>
      </c>
      <c r="Z428" s="10" t="str">
        <f t="shared" si="82"/>
        <v/>
      </c>
      <c r="AA428" s="10" t="str">
        <f t="shared" si="83"/>
        <v/>
      </c>
      <c r="AB428" s="10" t="str">
        <f t="shared" si="84"/>
        <v/>
      </c>
      <c r="AC428" s="18" t="str">
        <f t="shared" si="85"/>
        <v/>
      </c>
      <c r="AD428" s="18" t="str">
        <f t="shared" si="89"/>
        <v/>
      </c>
      <c r="AE428" s="18" t="str">
        <f t="shared" si="86"/>
        <v/>
      </c>
      <c r="AF428" s="18" t="str">
        <f t="shared" si="87"/>
        <v/>
      </c>
      <c r="AG428" s="18" t="str">
        <f t="shared" si="88"/>
        <v/>
      </c>
    </row>
    <row r="429" spans="1:33" ht="22.5" customHeight="1" x14ac:dyDescent="0.2">
      <c r="A429" s="98">
        <v>420</v>
      </c>
      <c r="B429" s="66"/>
      <c r="C429" s="67"/>
      <c r="D429" s="22"/>
      <c r="E429" s="22"/>
      <c r="F429" s="22"/>
      <c r="G429" s="23"/>
      <c r="H429" s="23"/>
      <c r="I429" s="23"/>
      <c r="J429" s="15"/>
      <c r="K429" s="15"/>
      <c r="L429" s="15"/>
      <c r="M429" s="14"/>
      <c r="N429" s="14"/>
      <c r="O429" s="14"/>
      <c r="P429" s="14"/>
      <c r="Q429" s="14"/>
      <c r="R429" s="16"/>
      <c r="S429" s="13"/>
      <c r="T429" s="12"/>
      <c r="U429" s="10" t="str">
        <f t="shared" si="79"/>
        <v/>
      </c>
      <c r="V429" s="10" t="str">
        <f t="shared" si="80"/>
        <v/>
      </c>
      <c r="W429" s="10" t="str">
        <f t="shared" si="90"/>
        <v/>
      </c>
      <c r="X429" s="10" t="str">
        <f t="shared" si="78"/>
        <v/>
      </c>
      <c r="Y429" s="10" t="str">
        <f t="shared" si="81"/>
        <v/>
      </c>
      <c r="Z429" s="10" t="str">
        <f t="shared" si="82"/>
        <v/>
      </c>
      <c r="AA429" s="10" t="str">
        <f t="shared" si="83"/>
        <v/>
      </c>
      <c r="AB429" s="10" t="str">
        <f t="shared" si="84"/>
        <v/>
      </c>
      <c r="AC429" s="18" t="str">
        <f t="shared" si="85"/>
        <v/>
      </c>
      <c r="AD429" s="18" t="str">
        <f t="shared" si="89"/>
        <v/>
      </c>
      <c r="AE429" s="18" t="str">
        <f t="shared" si="86"/>
        <v/>
      </c>
      <c r="AF429" s="18" t="str">
        <f t="shared" si="87"/>
        <v/>
      </c>
      <c r="AG429" s="18" t="str">
        <f t="shared" si="88"/>
        <v/>
      </c>
    </row>
    <row r="430" spans="1:33" ht="22.5" customHeight="1" x14ac:dyDescent="0.2">
      <c r="A430" s="98">
        <v>421</v>
      </c>
      <c r="B430" s="66"/>
      <c r="C430" s="67"/>
      <c r="D430" s="22"/>
      <c r="E430" s="22"/>
      <c r="F430" s="22"/>
      <c r="G430" s="23"/>
      <c r="H430" s="23"/>
      <c r="I430" s="23"/>
      <c r="J430" s="15"/>
      <c r="K430" s="15"/>
      <c r="L430" s="15"/>
      <c r="M430" s="14"/>
      <c r="N430" s="14"/>
      <c r="O430" s="14"/>
      <c r="P430" s="14"/>
      <c r="Q430" s="14"/>
      <c r="R430" s="16"/>
      <c r="S430" s="13"/>
      <c r="T430" s="12"/>
      <c r="U430" s="10" t="str">
        <f t="shared" si="79"/>
        <v/>
      </c>
      <c r="V430" s="10" t="str">
        <f t="shared" si="80"/>
        <v/>
      </c>
      <c r="W430" s="10" t="str">
        <f t="shared" si="90"/>
        <v/>
      </c>
      <c r="X430" s="10" t="str">
        <f t="shared" si="78"/>
        <v/>
      </c>
      <c r="Y430" s="10" t="str">
        <f t="shared" si="81"/>
        <v/>
      </c>
      <c r="Z430" s="10" t="str">
        <f t="shared" si="82"/>
        <v/>
      </c>
      <c r="AA430" s="10" t="str">
        <f t="shared" si="83"/>
        <v/>
      </c>
      <c r="AB430" s="10" t="str">
        <f t="shared" si="84"/>
        <v/>
      </c>
      <c r="AC430" s="18" t="str">
        <f t="shared" si="85"/>
        <v/>
      </c>
      <c r="AD430" s="18" t="str">
        <f t="shared" si="89"/>
        <v/>
      </c>
      <c r="AE430" s="18" t="str">
        <f t="shared" si="86"/>
        <v/>
      </c>
      <c r="AF430" s="18" t="str">
        <f t="shared" si="87"/>
        <v/>
      </c>
      <c r="AG430" s="18" t="str">
        <f t="shared" si="88"/>
        <v/>
      </c>
    </row>
    <row r="431" spans="1:33" ht="22.5" customHeight="1" x14ac:dyDescent="0.2">
      <c r="A431" s="98">
        <v>422</v>
      </c>
      <c r="B431" s="66"/>
      <c r="C431" s="67"/>
      <c r="D431" s="22"/>
      <c r="E431" s="22"/>
      <c r="F431" s="22"/>
      <c r="G431" s="23"/>
      <c r="H431" s="23"/>
      <c r="I431" s="23"/>
      <c r="J431" s="15"/>
      <c r="K431" s="15"/>
      <c r="L431" s="15"/>
      <c r="M431" s="14"/>
      <c r="N431" s="14"/>
      <c r="O431" s="14"/>
      <c r="P431" s="14"/>
      <c r="Q431" s="14"/>
      <c r="R431" s="16"/>
      <c r="S431" s="13"/>
      <c r="T431" s="12"/>
      <c r="U431" s="10" t="str">
        <f t="shared" si="79"/>
        <v/>
      </c>
      <c r="V431" s="10" t="str">
        <f t="shared" si="80"/>
        <v/>
      </c>
      <c r="W431" s="10" t="str">
        <f t="shared" si="90"/>
        <v/>
      </c>
      <c r="X431" s="10" t="str">
        <f t="shared" si="78"/>
        <v/>
      </c>
      <c r="Y431" s="10" t="str">
        <f t="shared" si="81"/>
        <v/>
      </c>
      <c r="Z431" s="10" t="str">
        <f t="shared" si="82"/>
        <v/>
      </c>
      <c r="AA431" s="10" t="str">
        <f t="shared" si="83"/>
        <v/>
      </c>
      <c r="AB431" s="10" t="str">
        <f t="shared" si="84"/>
        <v/>
      </c>
      <c r="AC431" s="18" t="str">
        <f t="shared" si="85"/>
        <v/>
      </c>
      <c r="AD431" s="18" t="str">
        <f t="shared" si="89"/>
        <v/>
      </c>
      <c r="AE431" s="18" t="str">
        <f t="shared" si="86"/>
        <v/>
      </c>
      <c r="AF431" s="18" t="str">
        <f t="shared" si="87"/>
        <v/>
      </c>
      <c r="AG431" s="18" t="str">
        <f t="shared" si="88"/>
        <v/>
      </c>
    </row>
    <row r="432" spans="1:33" ht="22.5" customHeight="1" x14ac:dyDescent="0.2">
      <c r="A432" s="98">
        <v>423</v>
      </c>
      <c r="B432" s="66"/>
      <c r="C432" s="67"/>
      <c r="D432" s="22"/>
      <c r="E432" s="22"/>
      <c r="F432" s="22"/>
      <c r="G432" s="23"/>
      <c r="H432" s="23"/>
      <c r="I432" s="23"/>
      <c r="J432" s="15"/>
      <c r="K432" s="15"/>
      <c r="L432" s="15"/>
      <c r="M432" s="14"/>
      <c r="N432" s="14"/>
      <c r="O432" s="14"/>
      <c r="P432" s="14"/>
      <c r="Q432" s="14"/>
      <c r="R432" s="16"/>
      <c r="S432" s="13"/>
      <c r="T432" s="12"/>
      <c r="U432" s="10" t="str">
        <f t="shared" si="79"/>
        <v/>
      </c>
      <c r="V432" s="10" t="str">
        <f t="shared" si="80"/>
        <v/>
      </c>
      <c r="W432" s="10" t="str">
        <f t="shared" si="90"/>
        <v/>
      </c>
      <c r="X432" s="10" t="str">
        <f t="shared" si="78"/>
        <v/>
      </c>
      <c r="Y432" s="10" t="str">
        <f t="shared" si="81"/>
        <v/>
      </c>
      <c r="Z432" s="10" t="str">
        <f t="shared" si="82"/>
        <v/>
      </c>
      <c r="AA432" s="10" t="str">
        <f t="shared" si="83"/>
        <v/>
      </c>
      <c r="AB432" s="10" t="str">
        <f t="shared" si="84"/>
        <v/>
      </c>
      <c r="AC432" s="18" t="str">
        <f t="shared" si="85"/>
        <v/>
      </c>
      <c r="AD432" s="18" t="str">
        <f t="shared" si="89"/>
        <v/>
      </c>
      <c r="AE432" s="18" t="str">
        <f t="shared" si="86"/>
        <v/>
      </c>
      <c r="AF432" s="18" t="str">
        <f t="shared" si="87"/>
        <v/>
      </c>
      <c r="AG432" s="18" t="str">
        <f t="shared" si="88"/>
        <v/>
      </c>
    </row>
    <row r="433" spans="1:33" ht="22.5" customHeight="1" x14ac:dyDescent="0.2">
      <c r="A433" s="98">
        <v>424</v>
      </c>
      <c r="B433" s="66"/>
      <c r="C433" s="67"/>
      <c r="D433" s="22"/>
      <c r="E433" s="22"/>
      <c r="F433" s="22"/>
      <c r="G433" s="23"/>
      <c r="H433" s="23"/>
      <c r="I433" s="23"/>
      <c r="J433" s="15"/>
      <c r="K433" s="15"/>
      <c r="L433" s="15"/>
      <c r="M433" s="14"/>
      <c r="N433" s="14"/>
      <c r="O433" s="14"/>
      <c r="P433" s="14"/>
      <c r="Q433" s="14"/>
      <c r="R433" s="16"/>
      <c r="S433" s="13"/>
      <c r="T433" s="12"/>
      <c r="U433" s="10" t="str">
        <f t="shared" si="79"/>
        <v/>
      </c>
      <c r="V433" s="10" t="str">
        <f t="shared" si="80"/>
        <v/>
      </c>
      <c r="W433" s="10" t="str">
        <f t="shared" si="90"/>
        <v/>
      </c>
      <c r="X433" s="10" t="str">
        <f t="shared" si="78"/>
        <v/>
      </c>
      <c r="Y433" s="10" t="str">
        <f t="shared" si="81"/>
        <v/>
      </c>
      <c r="Z433" s="10" t="str">
        <f t="shared" si="82"/>
        <v/>
      </c>
      <c r="AA433" s="10" t="str">
        <f t="shared" si="83"/>
        <v/>
      </c>
      <c r="AB433" s="10" t="str">
        <f t="shared" si="84"/>
        <v/>
      </c>
      <c r="AC433" s="18" t="str">
        <f t="shared" si="85"/>
        <v/>
      </c>
      <c r="AD433" s="18" t="str">
        <f t="shared" si="89"/>
        <v/>
      </c>
      <c r="AE433" s="18" t="str">
        <f t="shared" si="86"/>
        <v/>
      </c>
      <c r="AF433" s="18" t="str">
        <f t="shared" si="87"/>
        <v/>
      </c>
      <c r="AG433" s="18" t="str">
        <f t="shared" si="88"/>
        <v/>
      </c>
    </row>
    <row r="434" spans="1:33" ht="22.5" customHeight="1" x14ac:dyDescent="0.2">
      <c r="A434" s="98">
        <v>425</v>
      </c>
      <c r="B434" s="66"/>
      <c r="C434" s="67"/>
      <c r="D434" s="22"/>
      <c r="E434" s="22"/>
      <c r="F434" s="22"/>
      <c r="G434" s="23"/>
      <c r="H434" s="23"/>
      <c r="I434" s="23"/>
      <c r="J434" s="15"/>
      <c r="K434" s="15"/>
      <c r="L434" s="15"/>
      <c r="M434" s="14"/>
      <c r="N434" s="14"/>
      <c r="O434" s="14"/>
      <c r="P434" s="14"/>
      <c r="Q434" s="14"/>
      <c r="R434" s="16"/>
      <c r="S434" s="13"/>
      <c r="T434" s="12"/>
      <c r="U434" s="10" t="str">
        <f t="shared" si="79"/>
        <v/>
      </c>
      <c r="V434" s="10" t="str">
        <f t="shared" si="80"/>
        <v/>
      </c>
      <c r="W434" s="10" t="str">
        <f t="shared" si="90"/>
        <v/>
      </c>
      <c r="X434" s="10" t="str">
        <f t="shared" si="78"/>
        <v/>
      </c>
      <c r="Y434" s="10" t="str">
        <f t="shared" si="81"/>
        <v/>
      </c>
      <c r="Z434" s="10" t="str">
        <f t="shared" si="82"/>
        <v/>
      </c>
      <c r="AA434" s="10" t="str">
        <f t="shared" si="83"/>
        <v/>
      </c>
      <c r="AB434" s="10" t="str">
        <f t="shared" si="84"/>
        <v/>
      </c>
      <c r="AC434" s="18" t="str">
        <f t="shared" si="85"/>
        <v/>
      </c>
      <c r="AD434" s="18" t="str">
        <f t="shared" si="89"/>
        <v/>
      </c>
      <c r="AE434" s="18" t="str">
        <f t="shared" si="86"/>
        <v/>
      </c>
      <c r="AF434" s="18" t="str">
        <f t="shared" si="87"/>
        <v/>
      </c>
      <c r="AG434" s="18" t="str">
        <f t="shared" si="88"/>
        <v/>
      </c>
    </row>
    <row r="435" spans="1:33" ht="22.5" customHeight="1" x14ac:dyDescent="0.2">
      <c r="A435" s="98">
        <v>426</v>
      </c>
      <c r="B435" s="66"/>
      <c r="C435" s="67"/>
      <c r="D435" s="22"/>
      <c r="E435" s="22"/>
      <c r="F435" s="22"/>
      <c r="G435" s="23"/>
      <c r="H435" s="23"/>
      <c r="I435" s="23"/>
      <c r="J435" s="15"/>
      <c r="K435" s="15"/>
      <c r="L435" s="15"/>
      <c r="M435" s="14"/>
      <c r="N435" s="14"/>
      <c r="O435" s="14"/>
      <c r="P435" s="14"/>
      <c r="Q435" s="14"/>
      <c r="R435" s="16"/>
      <c r="S435" s="13"/>
      <c r="T435" s="12"/>
      <c r="U435" s="10" t="str">
        <f t="shared" si="79"/>
        <v/>
      </c>
      <c r="V435" s="10" t="str">
        <f t="shared" si="80"/>
        <v/>
      </c>
      <c r="W435" s="10" t="str">
        <f t="shared" si="90"/>
        <v/>
      </c>
      <c r="X435" s="10" t="str">
        <f t="shared" si="78"/>
        <v/>
      </c>
      <c r="Y435" s="10" t="str">
        <f t="shared" si="81"/>
        <v/>
      </c>
      <c r="Z435" s="10" t="str">
        <f t="shared" si="82"/>
        <v/>
      </c>
      <c r="AA435" s="10" t="str">
        <f t="shared" si="83"/>
        <v/>
      </c>
      <c r="AB435" s="10" t="str">
        <f t="shared" si="84"/>
        <v/>
      </c>
      <c r="AC435" s="18" t="str">
        <f t="shared" si="85"/>
        <v/>
      </c>
      <c r="AD435" s="18" t="str">
        <f t="shared" si="89"/>
        <v/>
      </c>
      <c r="AE435" s="18" t="str">
        <f t="shared" si="86"/>
        <v/>
      </c>
      <c r="AF435" s="18" t="str">
        <f t="shared" si="87"/>
        <v/>
      </c>
      <c r="AG435" s="18" t="str">
        <f t="shared" si="88"/>
        <v/>
      </c>
    </row>
    <row r="436" spans="1:33" ht="22.5" customHeight="1" x14ac:dyDescent="0.2">
      <c r="A436" s="98">
        <v>427</v>
      </c>
      <c r="B436" s="66"/>
      <c r="C436" s="67"/>
      <c r="D436" s="22"/>
      <c r="E436" s="22"/>
      <c r="F436" s="22"/>
      <c r="G436" s="23"/>
      <c r="H436" s="23"/>
      <c r="I436" s="23"/>
      <c r="J436" s="15"/>
      <c r="K436" s="15"/>
      <c r="L436" s="15"/>
      <c r="M436" s="14"/>
      <c r="N436" s="14"/>
      <c r="O436" s="14"/>
      <c r="P436" s="14"/>
      <c r="Q436" s="14"/>
      <c r="R436" s="16"/>
      <c r="S436" s="13"/>
      <c r="T436" s="12"/>
      <c r="U436" s="10" t="str">
        <f t="shared" si="79"/>
        <v/>
      </c>
      <c r="V436" s="10" t="str">
        <f t="shared" si="80"/>
        <v/>
      </c>
      <c r="W436" s="10" t="str">
        <f t="shared" si="90"/>
        <v/>
      </c>
      <c r="X436" s="10" t="str">
        <f t="shared" si="78"/>
        <v/>
      </c>
      <c r="Y436" s="10" t="str">
        <f t="shared" si="81"/>
        <v/>
      </c>
      <c r="Z436" s="10" t="str">
        <f t="shared" si="82"/>
        <v/>
      </c>
      <c r="AA436" s="10" t="str">
        <f t="shared" si="83"/>
        <v/>
      </c>
      <c r="AB436" s="10" t="str">
        <f t="shared" si="84"/>
        <v/>
      </c>
      <c r="AC436" s="18" t="str">
        <f t="shared" si="85"/>
        <v/>
      </c>
      <c r="AD436" s="18" t="str">
        <f t="shared" si="89"/>
        <v/>
      </c>
      <c r="AE436" s="18" t="str">
        <f t="shared" si="86"/>
        <v/>
      </c>
      <c r="AF436" s="18" t="str">
        <f t="shared" si="87"/>
        <v/>
      </c>
      <c r="AG436" s="18" t="str">
        <f t="shared" si="88"/>
        <v/>
      </c>
    </row>
    <row r="437" spans="1:33" ht="22.5" customHeight="1" x14ac:dyDescent="0.2">
      <c r="A437" s="98">
        <v>428</v>
      </c>
      <c r="B437" s="66"/>
      <c r="C437" s="67"/>
      <c r="D437" s="22"/>
      <c r="E437" s="22"/>
      <c r="F437" s="22"/>
      <c r="G437" s="23"/>
      <c r="H437" s="23"/>
      <c r="I437" s="23"/>
      <c r="J437" s="15"/>
      <c r="K437" s="15"/>
      <c r="L437" s="15"/>
      <c r="M437" s="14"/>
      <c r="N437" s="14"/>
      <c r="O437" s="14"/>
      <c r="P437" s="14"/>
      <c r="Q437" s="14"/>
      <c r="R437" s="16"/>
      <c r="S437" s="13"/>
      <c r="T437" s="12"/>
      <c r="U437" s="10" t="str">
        <f t="shared" si="79"/>
        <v/>
      </c>
      <c r="V437" s="10" t="str">
        <f t="shared" si="80"/>
        <v/>
      </c>
      <c r="W437" s="10" t="str">
        <f t="shared" si="90"/>
        <v/>
      </c>
      <c r="X437" s="10" t="str">
        <f t="shared" si="78"/>
        <v/>
      </c>
      <c r="Y437" s="10" t="str">
        <f t="shared" si="81"/>
        <v/>
      </c>
      <c r="Z437" s="10" t="str">
        <f t="shared" si="82"/>
        <v/>
      </c>
      <c r="AA437" s="10" t="str">
        <f t="shared" si="83"/>
        <v/>
      </c>
      <c r="AB437" s="10" t="str">
        <f t="shared" si="84"/>
        <v/>
      </c>
      <c r="AC437" s="18" t="str">
        <f t="shared" si="85"/>
        <v/>
      </c>
      <c r="AD437" s="18" t="str">
        <f t="shared" si="89"/>
        <v/>
      </c>
      <c r="AE437" s="18" t="str">
        <f t="shared" si="86"/>
        <v/>
      </c>
      <c r="AF437" s="18" t="str">
        <f t="shared" si="87"/>
        <v/>
      </c>
      <c r="AG437" s="18" t="str">
        <f t="shared" si="88"/>
        <v/>
      </c>
    </row>
    <row r="438" spans="1:33" ht="22.5" customHeight="1" x14ac:dyDescent="0.2">
      <c r="A438" s="98">
        <v>429</v>
      </c>
      <c r="B438" s="66"/>
      <c r="C438" s="67"/>
      <c r="D438" s="22"/>
      <c r="E438" s="22"/>
      <c r="F438" s="22"/>
      <c r="G438" s="23"/>
      <c r="H438" s="23"/>
      <c r="I438" s="23"/>
      <c r="J438" s="15"/>
      <c r="K438" s="15"/>
      <c r="L438" s="15"/>
      <c r="M438" s="14"/>
      <c r="N438" s="14"/>
      <c r="O438" s="14"/>
      <c r="P438" s="14"/>
      <c r="Q438" s="14"/>
      <c r="R438" s="16"/>
      <c r="S438" s="13"/>
      <c r="T438" s="12"/>
      <c r="U438" s="10" t="str">
        <f t="shared" si="79"/>
        <v/>
      </c>
      <c r="V438" s="10" t="str">
        <f t="shared" si="80"/>
        <v/>
      </c>
      <c r="W438" s="10" t="str">
        <f t="shared" si="90"/>
        <v/>
      </c>
      <c r="X438" s="10" t="str">
        <f t="shared" si="78"/>
        <v/>
      </c>
      <c r="Y438" s="10" t="str">
        <f t="shared" si="81"/>
        <v/>
      </c>
      <c r="Z438" s="10" t="str">
        <f t="shared" si="82"/>
        <v/>
      </c>
      <c r="AA438" s="10" t="str">
        <f t="shared" si="83"/>
        <v/>
      </c>
      <c r="AB438" s="10" t="str">
        <f t="shared" si="84"/>
        <v/>
      </c>
      <c r="AC438" s="18" t="str">
        <f t="shared" si="85"/>
        <v/>
      </c>
      <c r="AD438" s="18" t="str">
        <f t="shared" si="89"/>
        <v/>
      </c>
      <c r="AE438" s="18" t="str">
        <f t="shared" si="86"/>
        <v/>
      </c>
      <c r="AF438" s="18" t="str">
        <f t="shared" si="87"/>
        <v/>
      </c>
      <c r="AG438" s="18" t="str">
        <f t="shared" si="88"/>
        <v/>
      </c>
    </row>
    <row r="439" spans="1:33" ht="22.5" customHeight="1" x14ac:dyDescent="0.2">
      <c r="A439" s="98">
        <v>430</v>
      </c>
      <c r="B439" s="66"/>
      <c r="C439" s="67"/>
      <c r="D439" s="22"/>
      <c r="E439" s="22"/>
      <c r="F439" s="22"/>
      <c r="G439" s="23"/>
      <c r="H439" s="23"/>
      <c r="I439" s="23"/>
      <c r="J439" s="15"/>
      <c r="K439" s="15"/>
      <c r="L439" s="15"/>
      <c r="M439" s="14"/>
      <c r="N439" s="14"/>
      <c r="O439" s="14"/>
      <c r="P439" s="14"/>
      <c r="Q439" s="14"/>
      <c r="R439" s="16"/>
      <c r="S439" s="13"/>
      <c r="T439" s="12"/>
      <c r="U439" s="10" t="str">
        <f t="shared" si="79"/>
        <v/>
      </c>
      <c r="V439" s="10" t="str">
        <f t="shared" si="80"/>
        <v/>
      </c>
      <c r="W439" s="10" t="str">
        <f t="shared" si="90"/>
        <v/>
      </c>
      <c r="X439" s="10" t="str">
        <f t="shared" si="78"/>
        <v/>
      </c>
      <c r="Y439" s="10" t="str">
        <f t="shared" si="81"/>
        <v/>
      </c>
      <c r="Z439" s="10" t="str">
        <f t="shared" si="82"/>
        <v/>
      </c>
      <c r="AA439" s="10" t="str">
        <f t="shared" si="83"/>
        <v/>
      </c>
      <c r="AB439" s="10" t="str">
        <f t="shared" si="84"/>
        <v/>
      </c>
      <c r="AC439" s="18" t="str">
        <f t="shared" si="85"/>
        <v/>
      </c>
      <c r="AD439" s="18" t="str">
        <f t="shared" si="89"/>
        <v/>
      </c>
      <c r="AE439" s="18" t="str">
        <f t="shared" si="86"/>
        <v/>
      </c>
      <c r="AF439" s="18" t="str">
        <f t="shared" si="87"/>
        <v/>
      </c>
      <c r="AG439" s="18" t="str">
        <f t="shared" si="88"/>
        <v/>
      </c>
    </row>
    <row r="440" spans="1:33" ht="22.5" customHeight="1" x14ac:dyDescent="0.2">
      <c r="A440" s="98">
        <v>431</v>
      </c>
      <c r="B440" s="66"/>
      <c r="C440" s="67"/>
      <c r="D440" s="22"/>
      <c r="E440" s="22"/>
      <c r="F440" s="22"/>
      <c r="G440" s="23"/>
      <c r="H440" s="23"/>
      <c r="I440" s="23"/>
      <c r="J440" s="15"/>
      <c r="K440" s="15"/>
      <c r="L440" s="15"/>
      <c r="M440" s="14"/>
      <c r="N440" s="14"/>
      <c r="O440" s="14"/>
      <c r="P440" s="14"/>
      <c r="Q440" s="14"/>
      <c r="R440" s="16"/>
      <c r="S440" s="13"/>
      <c r="T440" s="12"/>
      <c r="U440" s="10" t="str">
        <f t="shared" si="79"/>
        <v/>
      </c>
      <c r="V440" s="10" t="str">
        <f t="shared" si="80"/>
        <v/>
      </c>
      <c r="W440" s="10" t="str">
        <f t="shared" si="90"/>
        <v/>
      </c>
      <c r="X440" s="10" t="str">
        <f t="shared" si="78"/>
        <v/>
      </c>
      <c r="Y440" s="10" t="str">
        <f t="shared" si="81"/>
        <v/>
      </c>
      <c r="Z440" s="10" t="str">
        <f t="shared" si="82"/>
        <v/>
      </c>
      <c r="AA440" s="10" t="str">
        <f t="shared" si="83"/>
        <v/>
      </c>
      <c r="AB440" s="10" t="str">
        <f t="shared" si="84"/>
        <v/>
      </c>
      <c r="AC440" s="18" t="str">
        <f t="shared" si="85"/>
        <v/>
      </c>
      <c r="AD440" s="18" t="str">
        <f t="shared" si="89"/>
        <v/>
      </c>
      <c r="AE440" s="18" t="str">
        <f t="shared" si="86"/>
        <v/>
      </c>
      <c r="AF440" s="18" t="str">
        <f t="shared" si="87"/>
        <v/>
      </c>
      <c r="AG440" s="18" t="str">
        <f t="shared" si="88"/>
        <v/>
      </c>
    </row>
    <row r="441" spans="1:33" ht="22.5" customHeight="1" x14ac:dyDescent="0.2">
      <c r="A441" s="98">
        <v>432</v>
      </c>
      <c r="B441" s="66"/>
      <c r="C441" s="67"/>
      <c r="D441" s="22"/>
      <c r="E441" s="22"/>
      <c r="F441" s="22"/>
      <c r="G441" s="23"/>
      <c r="H441" s="23"/>
      <c r="I441" s="23"/>
      <c r="J441" s="15"/>
      <c r="K441" s="15"/>
      <c r="L441" s="15"/>
      <c r="M441" s="14"/>
      <c r="N441" s="14"/>
      <c r="O441" s="14"/>
      <c r="P441" s="14"/>
      <c r="Q441" s="14"/>
      <c r="R441" s="16"/>
      <c r="S441" s="13"/>
      <c r="T441" s="12"/>
      <c r="U441" s="10" t="str">
        <f t="shared" si="79"/>
        <v/>
      </c>
      <c r="V441" s="10" t="str">
        <f t="shared" si="80"/>
        <v/>
      </c>
      <c r="W441" s="10" t="str">
        <f t="shared" si="90"/>
        <v/>
      </c>
      <c r="X441" s="10" t="str">
        <f t="shared" si="78"/>
        <v/>
      </c>
      <c r="Y441" s="10" t="str">
        <f t="shared" si="81"/>
        <v/>
      </c>
      <c r="Z441" s="10" t="str">
        <f t="shared" si="82"/>
        <v/>
      </c>
      <c r="AA441" s="10" t="str">
        <f t="shared" si="83"/>
        <v/>
      </c>
      <c r="AB441" s="10" t="str">
        <f t="shared" si="84"/>
        <v/>
      </c>
      <c r="AC441" s="18" t="str">
        <f t="shared" si="85"/>
        <v/>
      </c>
      <c r="AD441" s="18" t="str">
        <f t="shared" si="89"/>
        <v/>
      </c>
      <c r="AE441" s="18" t="str">
        <f t="shared" si="86"/>
        <v/>
      </c>
      <c r="AF441" s="18" t="str">
        <f t="shared" si="87"/>
        <v/>
      </c>
      <c r="AG441" s="18" t="str">
        <f t="shared" si="88"/>
        <v/>
      </c>
    </row>
    <row r="442" spans="1:33" ht="22.5" customHeight="1" x14ac:dyDescent="0.2">
      <c r="A442" s="98">
        <v>433</v>
      </c>
      <c r="B442" s="66"/>
      <c r="C442" s="67"/>
      <c r="D442" s="22"/>
      <c r="E442" s="22"/>
      <c r="F442" s="22"/>
      <c r="G442" s="23"/>
      <c r="H442" s="23"/>
      <c r="I442" s="23"/>
      <c r="J442" s="15"/>
      <c r="K442" s="15"/>
      <c r="L442" s="15"/>
      <c r="M442" s="14"/>
      <c r="N442" s="14"/>
      <c r="O442" s="14"/>
      <c r="P442" s="14"/>
      <c r="Q442" s="14"/>
      <c r="R442" s="16"/>
      <c r="S442" s="13"/>
      <c r="T442" s="12"/>
      <c r="U442" s="10" t="str">
        <f t="shared" si="79"/>
        <v/>
      </c>
      <c r="V442" s="10" t="str">
        <f t="shared" si="80"/>
        <v/>
      </c>
      <c r="W442" s="10" t="str">
        <f t="shared" si="90"/>
        <v/>
      </c>
      <c r="X442" s="10" t="str">
        <f t="shared" si="78"/>
        <v/>
      </c>
      <c r="Y442" s="10" t="str">
        <f t="shared" si="81"/>
        <v/>
      </c>
      <c r="Z442" s="10" t="str">
        <f t="shared" si="82"/>
        <v/>
      </c>
      <c r="AA442" s="10" t="str">
        <f t="shared" si="83"/>
        <v/>
      </c>
      <c r="AB442" s="10" t="str">
        <f t="shared" si="84"/>
        <v/>
      </c>
      <c r="AC442" s="18" t="str">
        <f t="shared" si="85"/>
        <v/>
      </c>
      <c r="AD442" s="18" t="str">
        <f t="shared" si="89"/>
        <v/>
      </c>
      <c r="AE442" s="18" t="str">
        <f t="shared" si="86"/>
        <v/>
      </c>
      <c r="AF442" s="18" t="str">
        <f t="shared" si="87"/>
        <v/>
      </c>
      <c r="AG442" s="18" t="str">
        <f t="shared" si="88"/>
        <v/>
      </c>
    </row>
    <row r="443" spans="1:33" ht="22.5" customHeight="1" x14ac:dyDescent="0.2">
      <c r="A443" s="98">
        <v>434</v>
      </c>
      <c r="B443" s="66"/>
      <c r="C443" s="67"/>
      <c r="D443" s="22"/>
      <c r="E443" s="22"/>
      <c r="F443" s="22"/>
      <c r="G443" s="23"/>
      <c r="H443" s="23"/>
      <c r="I443" s="23"/>
      <c r="J443" s="15"/>
      <c r="K443" s="15"/>
      <c r="L443" s="15"/>
      <c r="M443" s="14"/>
      <c r="N443" s="14"/>
      <c r="O443" s="14"/>
      <c r="P443" s="14"/>
      <c r="Q443" s="14"/>
      <c r="R443" s="16"/>
      <c r="S443" s="13"/>
      <c r="T443" s="12"/>
      <c r="U443" s="10" t="str">
        <f t="shared" si="79"/>
        <v/>
      </c>
      <c r="V443" s="10" t="str">
        <f t="shared" si="80"/>
        <v/>
      </c>
      <c r="W443" s="10" t="str">
        <f t="shared" si="90"/>
        <v/>
      </c>
      <c r="X443" s="10" t="str">
        <f t="shared" si="78"/>
        <v/>
      </c>
      <c r="Y443" s="10" t="str">
        <f t="shared" si="81"/>
        <v/>
      </c>
      <c r="Z443" s="10" t="str">
        <f t="shared" si="82"/>
        <v/>
      </c>
      <c r="AA443" s="10" t="str">
        <f t="shared" si="83"/>
        <v/>
      </c>
      <c r="AB443" s="10" t="str">
        <f t="shared" si="84"/>
        <v/>
      </c>
      <c r="AC443" s="18" t="str">
        <f t="shared" si="85"/>
        <v/>
      </c>
      <c r="AD443" s="18" t="str">
        <f t="shared" si="89"/>
        <v/>
      </c>
      <c r="AE443" s="18" t="str">
        <f t="shared" si="86"/>
        <v/>
      </c>
      <c r="AF443" s="18" t="str">
        <f t="shared" si="87"/>
        <v/>
      </c>
      <c r="AG443" s="18" t="str">
        <f t="shared" si="88"/>
        <v/>
      </c>
    </row>
    <row r="444" spans="1:33" ht="22.5" customHeight="1" x14ac:dyDescent="0.2">
      <c r="A444" s="98">
        <v>435</v>
      </c>
      <c r="B444" s="66"/>
      <c r="C444" s="67"/>
      <c r="D444" s="22"/>
      <c r="E444" s="22"/>
      <c r="F444" s="22"/>
      <c r="G444" s="23"/>
      <c r="H444" s="23"/>
      <c r="I444" s="23"/>
      <c r="J444" s="15"/>
      <c r="K444" s="15"/>
      <c r="L444" s="15"/>
      <c r="M444" s="14"/>
      <c r="N444" s="14"/>
      <c r="O444" s="14"/>
      <c r="P444" s="14"/>
      <c r="Q444" s="14"/>
      <c r="R444" s="16"/>
      <c r="S444" s="13"/>
      <c r="T444" s="12"/>
      <c r="U444" s="10" t="str">
        <f t="shared" si="79"/>
        <v/>
      </c>
      <c r="V444" s="10" t="str">
        <f t="shared" si="80"/>
        <v/>
      </c>
      <c r="W444" s="10" t="str">
        <f t="shared" si="90"/>
        <v/>
      </c>
      <c r="X444" s="10" t="str">
        <f t="shared" si="78"/>
        <v/>
      </c>
      <c r="Y444" s="10" t="str">
        <f t="shared" si="81"/>
        <v/>
      </c>
      <c r="Z444" s="10" t="str">
        <f t="shared" si="82"/>
        <v/>
      </c>
      <c r="AA444" s="10" t="str">
        <f t="shared" si="83"/>
        <v/>
      </c>
      <c r="AB444" s="10" t="str">
        <f t="shared" si="84"/>
        <v/>
      </c>
      <c r="AC444" s="18" t="str">
        <f t="shared" si="85"/>
        <v/>
      </c>
      <c r="AD444" s="18" t="str">
        <f t="shared" si="89"/>
        <v/>
      </c>
      <c r="AE444" s="18" t="str">
        <f t="shared" si="86"/>
        <v/>
      </c>
      <c r="AF444" s="18" t="str">
        <f t="shared" si="87"/>
        <v/>
      </c>
      <c r="AG444" s="18" t="str">
        <f t="shared" si="88"/>
        <v/>
      </c>
    </row>
    <row r="445" spans="1:33" ht="22.5" customHeight="1" x14ac:dyDescent="0.2">
      <c r="A445" s="98">
        <v>436</v>
      </c>
      <c r="B445" s="66"/>
      <c r="C445" s="67"/>
      <c r="D445" s="22"/>
      <c r="E445" s="22"/>
      <c r="F445" s="22"/>
      <c r="G445" s="23"/>
      <c r="H445" s="23"/>
      <c r="I445" s="23"/>
      <c r="J445" s="15"/>
      <c r="K445" s="15"/>
      <c r="L445" s="15"/>
      <c r="M445" s="14"/>
      <c r="N445" s="14"/>
      <c r="O445" s="14"/>
      <c r="P445" s="14"/>
      <c r="Q445" s="14"/>
      <c r="R445" s="16"/>
      <c r="S445" s="13"/>
      <c r="T445" s="12"/>
      <c r="U445" s="10" t="str">
        <f t="shared" si="79"/>
        <v/>
      </c>
      <c r="V445" s="10" t="str">
        <f t="shared" si="80"/>
        <v/>
      </c>
      <c r="W445" s="10" t="str">
        <f t="shared" si="90"/>
        <v/>
      </c>
      <c r="X445" s="10" t="str">
        <f t="shared" si="78"/>
        <v/>
      </c>
      <c r="Y445" s="10" t="str">
        <f t="shared" si="81"/>
        <v/>
      </c>
      <c r="Z445" s="10" t="str">
        <f t="shared" si="82"/>
        <v/>
      </c>
      <c r="AA445" s="10" t="str">
        <f t="shared" si="83"/>
        <v/>
      </c>
      <c r="AB445" s="10" t="str">
        <f t="shared" si="84"/>
        <v/>
      </c>
      <c r="AC445" s="18" t="str">
        <f t="shared" si="85"/>
        <v/>
      </c>
      <c r="AD445" s="18" t="str">
        <f t="shared" si="89"/>
        <v/>
      </c>
      <c r="AE445" s="18" t="str">
        <f t="shared" si="86"/>
        <v/>
      </c>
      <c r="AF445" s="18" t="str">
        <f t="shared" si="87"/>
        <v/>
      </c>
      <c r="AG445" s="18" t="str">
        <f t="shared" si="88"/>
        <v/>
      </c>
    </row>
    <row r="446" spans="1:33" ht="22.5" customHeight="1" x14ac:dyDescent="0.2">
      <c r="A446" s="98">
        <v>437</v>
      </c>
      <c r="B446" s="66"/>
      <c r="C446" s="67"/>
      <c r="D446" s="22"/>
      <c r="E446" s="22"/>
      <c r="F446" s="22"/>
      <c r="G446" s="23"/>
      <c r="H446" s="23"/>
      <c r="I446" s="23"/>
      <c r="J446" s="15"/>
      <c r="K446" s="15"/>
      <c r="L446" s="15"/>
      <c r="M446" s="14"/>
      <c r="N446" s="14"/>
      <c r="O446" s="14"/>
      <c r="P446" s="14"/>
      <c r="Q446" s="14"/>
      <c r="R446" s="16"/>
      <c r="S446" s="13"/>
      <c r="T446" s="12"/>
      <c r="U446" s="10" t="str">
        <f t="shared" si="79"/>
        <v/>
      </c>
      <c r="V446" s="10" t="str">
        <f t="shared" si="80"/>
        <v/>
      </c>
      <c r="W446" s="10" t="str">
        <f t="shared" si="90"/>
        <v/>
      </c>
      <c r="X446" s="10" t="str">
        <f t="shared" si="78"/>
        <v/>
      </c>
      <c r="Y446" s="10" t="str">
        <f t="shared" si="81"/>
        <v/>
      </c>
      <c r="Z446" s="10" t="str">
        <f t="shared" si="82"/>
        <v/>
      </c>
      <c r="AA446" s="10" t="str">
        <f t="shared" si="83"/>
        <v/>
      </c>
      <c r="AB446" s="10" t="str">
        <f t="shared" si="84"/>
        <v/>
      </c>
      <c r="AC446" s="18" t="str">
        <f t="shared" si="85"/>
        <v/>
      </c>
      <c r="AD446" s="18" t="str">
        <f t="shared" si="89"/>
        <v/>
      </c>
      <c r="AE446" s="18" t="str">
        <f t="shared" si="86"/>
        <v/>
      </c>
      <c r="AF446" s="18" t="str">
        <f t="shared" si="87"/>
        <v/>
      </c>
      <c r="AG446" s="18" t="str">
        <f t="shared" si="88"/>
        <v/>
      </c>
    </row>
    <row r="447" spans="1:33" ht="22.5" customHeight="1" x14ac:dyDescent="0.2">
      <c r="A447" s="98">
        <v>438</v>
      </c>
      <c r="B447" s="66"/>
      <c r="C447" s="67"/>
      <c r="D447" s="22"/>
      <c r="E447" s="22"/>
      <c r="F447" s="22"/>
      <c r="G447" s="23"/>
      <c r="H447" s="23"/>
      <c r="I447" s="23"/>
      <c r="J447" s="15"/>
      <c r="K447" s="15"/>
      <c r="L447" s="15"/>
      <c r="M447" s="14"/>
      <c r="N447" s="14"/>
      <c r="O447" s="14"/>
      <c r="P447" s="14"/>
      <c r="Q447" s="14"/>
      <c r="R447" s="16"/>
      <c r="S447" s="13"/>
      <c r="T447" s="12"/>
      <c r="U447" s="10" t="str">
        <f t="shared" si="79"/>
        <v/>
      </c>
      <c r="V447" s="10" t="str">
        <f t="shared" si="80"/>
        <v/>
      </c>
      <c r="W447" s="10" t="str">
        <f t="shared" si="90"/>
        <v/>
      </c>
      <c r="X447" s="10" t="str">
        <f t="shared" si="78"/>
        <v/>
      </c>
      <c r="Y447" s="10" t="str">
        <f t="shared" si="81"/>
        <v/>
      </c>
      <c r="Z447" s="10" t="str">
        <f t="shared" si="82"/>
        <v/>
      </c>
      <c r="AA447" s="10" t="str">
        <f t="shared" si="83"/>
        <v/>
      </c>
      <c r="AB447" s="10" t="str">
        <f t="shared" si="84"/>
        <v/>
      </c>
      <c r="AC447" s="18" t="str">
        <f t="shared" si="85"/>
        <v/>
      </c>
      <c r="AD447" s="18" t="str">
        <f t="shared" si="89"/>
        <v/>
      </c>
      <c r="AE447" s="18" t="str">
        <f t="shared" si="86"/>
        <v/>
      </c>
      <c r="AF447" s="18" t="str">
        <f t="shared" si="87"/>
        <v/>
      </c>
      <c r="AG447" s="18" t="str">
        <f t="shared" si="88"/>
        <v/>
      </c>
    </row>
    <row r="448" spans="1:33" ht="22.5" customHeight="1" x14ac:dyDescent="0.2">
      <c r="A448" s="98">
        <v>439</v>
      </c>
      <c r="B448" s="66"/>
      <c r="C448" s="67"/>
      <c r="D448" s="22"/>
      <c r="E448" s="22"/>
      <c r="F448" s="22"/>
      <c r="G448" s="23"/>
      <c r="H448" s="23"/>
      <c r="I448" s="23"/>
      <c r="J448" s="15"/>
      <c r="K448" s="15"/>
      <c r="L448" s="15"/>
      <c r="M448" s="14"/>
      <c r="N448" s="14"/>
      <c r="O448" s="14"/>
      <c r="P448" s="14"/>
      <c r="Q448" s="14"/>
      <c r="R448" s="16"/>
      <c r="S448" s="13"/>
      <c r="T448" s="12"/>
      <c r="U448" s="10" t="str">
        <f t="shared" si="79"/>
        <v/>
      </c>
      <c r="V448" s="10" t="str">
        <f t="shared" si="80"/>
        <v/>
      </c>
      <c r="W448" s="10" t="str">
        <f t="shared" si="90"/>
        <v/>
      </c>
      <c r="X448" s="10" t="str">
        <f t="shared" si="78"/>
        <v/>
      </c>
      <c r="Y448" s="10" t="str">
        <f t="shared" si="81"/>
        <v/>
      </c>
      <c r="Z448" s="10" t="str">
        <f t="shared" si="82"/>
        <v/>
      </c>
      <c r="AA448" s="10" t="str">
        <f t="shared" si="83"/>
        <v/>
      </c>
      <c r="AB448" s="10" t="str">
        <f t="shared" si="84"/>
        <v/>
      </c>
      <c r="AC448" s="18" t="str">
        <f t="shared" si="85"/>
        <v/>
      </c>
      <c r="AD448" s="18" t="str">
        <f t="shared" si="89"/>
        <v/>
      </c>
      <c r="AE448" s="18" t="str">
        <f t="shared" si="86"/>
        <v/>
      </c>
      <c r="AF448" s="18" t="str">
        <f t="shared" si="87"/>
        <v/>
      </c>
      <c r="AG448" s="18" t="str">
        <f t="shared" si="88"/>
        <v/>
      </c>
    </row>
    <row r="449" spans="1:33" ht="22.5" customHeight="1" x14ac:dyDescent="0.2">
      <c r="A449" s="98">
        <v>440</v>
      </c>
      <c r="B449" s="66"/>
      <c r="C449" s="67"/>
      <c r="D449" s="22"/>
      <c r="E449" s="22"/>
      <c r="F449" s="22"/>
      <c r="G449" s="23"/>
      <c r="H449" s="23"/>
      <c r="I449" s="23"/>
      <c r="J449" s="15"/>
      <c r="K449" s="15"/>
      <c r="L449" s="15"/>
      <c r="M449" s="14"/>
      <c r="N449" s="14"/>
      <c r="O449" s="14"/>
      <c r="P449" s="14"/>
      <c r="Q449" s="14"/>
      <c r="R449" s="16"/>
      <c r="S449" s="13"/>
      <c r="T449" s="12"/>
      <c r="U449" s="10" t="str">
        <f t="shared" si="79"/>
        <v/>
      </c>
      <c r="V449" s="10" t="str">
        <f t="shared" si="80"/>
        <v/>
      </c>
      <c r="W449" s="10" t="str">
        <f t="shared" si="90"/>
        <v/>
      </c>
      <c r="X449" s="10" t="str">
        <f t="shared" si="78"/>
        <v/>
      </c>
      <c r="Y449" s="10" t="str">
        <f t="shared" si="81"/>
        <v/>
      </c>
      <c r="Z449" s="10" t="str">
        <f t="shared" si="82"/>
        <v/>
      </c>
      <c r="AA449" s="10" t="str">
        <f t="shared" si="83"/>
        <v/>
      </c>
      <c r="AB449" s="10" t="str">
        <f t="shared" si="84"/>
        <v/>
      </c>
      <c r="AC449" s="18" t="str">
        <f t="shared" si="85"/>
        <v/>
      </c>
      <c r="AD449" s="18" t="str">
        <f t="shared" si="89"/>
        <v/>
      </c>
      <c r="AE449" s="18" t="str">
        <f t="shared" si="86"/>
        <v/>
      </c>
      <c r="AF449" s="18" t="str">
        <f t="shared" si="87"/>
        <v/>
      </c>
      <c r="AG449" s="18" t="str">
        <f t="shared" si="88"/>
        <v/>
      </c>
    </row>
    <row r="450" spans="1:33" ht="22.5" customHeight="1" x14ac:dyDescent="0.2">
      <c r="A450" s="98">
        <v>441</v>
      </c>
      <c r="B450" s="66"/>
      <c r="C450" s="67"/>
      <c r="D450" s="22"/>
      <c r="E450" s="22"/>
      <c r="F450" s="22"/>
      <c r="G450" s="23"/>
      <c r="H450" s="23"/>
      <c r="I450" s="23"/>
      <c r="J450" s="15"/>
      <c r="K450" s="15"/>
      <c r="L450" s="15"/>
      <c r="M450" s="14"/>
      <c r="N450" s="14"/>
      <c r="O450" s="14"/>
      <c r="P450" s="14"/>
      <c r="Q450" s="14"/>
      <c r="R450" s="16"/>
      <c r="S450" s="13"/>
      <c r="T450" s="12"/>
      <c r="U450" s="10" t="str">
        <f t="shared" si="79"/>
        <v/>
      </c>
      <c r="V450" s="10" t="str">
        <f t="shared" si="80"/>
        <v/>
      </c>
      <c r="W450" s="10" t="str">
        <f t="shared" si="90"/>
        <v/>
      </c>
      <c r="X450" s="10" t="str">
        <f t="shared" si="78"/>
        <v/>
      </c>
      <c r="Y450" s="10" t="str">
        <f t="shared" si="81"/>
        <v/>
      </c>
      <c r="Z450" s="10" t="str">
        <f t="shared" si="82"/>
        <v/>
      </c>
      <c r="AA450" s="10" t="str">
        <f t="shared" si="83"/>
        <v/>
      </c>
      <c r="AB450" s="10" t="str">
        <f t="shared" si="84"/>
        <v/>
      </c>
      <c r="AC450" s="18" t="str">
        <f t="shared" si="85"/>
        <v/>
      </c>
      <c r="AD450" s="18" t="str">
        <f t="shared" si="89"/>
        <v/>
      </c>
      <c r="AE450" s="18" t="str">
        <f t="shared" si="86"/>
        <v/>
      </c>
      <c r="AF450" s="18" t="str">
        <f t="shared" si="87"/>
        <v/>
      </c>
      <c r="AG450" s="18" t="str">
        <f t="shared" si="88"/>
        <v/>
      </c>
    </row>
    <row r="451" spans="1:33" ht="22.5" customHeight="1" x14ac:dyDescent="0.2">
      <c r="A451" s="98">
        <v>442</v>
      </c>
      <c r="B451" s="66"/>
      <c r="C451" s="67"/>
      <c r="D451" s="22"/>
      <c r="E451" s="22"/>
      <c r="F451" s="22"/>
      <c r="G451" s="23"/>
      <c r="H451" s="23"/>
      <c r="I451" s="23"/>
      <c r="J451" s="15"/>
      <c r="K451" s="15"/>
      <c r="L451" s="15"/>
      <c r="M451" s="14"/>
      <c r="N451" s="14"/>
      <c r="O451" s="14"/>
      <c r="P451" s="14"/>
      <c r="Q451" s="14"/>
      <c r="R451" s="16"/>
      <c r="S451" s="13"/>
      <c r="T451" s="12"/>
      <c r="U451" s="10" t="str">
        <f t="shared" si="79"/>
        <v/>
      </c>
      <c r="V451" s="10" t="str">
        <f t="shared" si="80"/>
        <v/>
      </c>
      <c r="W451" s="10" t="str">
        <f t="shared" si="90"/>
        <v/>
      </c>
      <c r="X451" s="10" t="str">
        <f t="shared" si="78"/>
        <v/>
      </c>
      <c r="Y451" s="10" t="str">
        <f t="shared" si="81"/>
        <v/>
      </c>
      <c r="Z451" s="10" t="str">
        <f t="shared" si="82"/>
        <v/>
      </c>
      <c r="AA451" s="10" t="str">
        <f t="shared" si="83"/>
        <v/>
      </c>
      <c r="AB451" s="10" t="str">
        <f t="shared" si="84"/>
        <v/>
      </c>
      <c r="AC451" s="18" t="str">
        <f t="shared" si="85"/>
        <v/>
      </c>
      <c r="AD451" s="18" t="str">
        <f t="shared" si="89"/>
        <v/>
      </c>
      <c r="AE451" s="18" t="str">
        <f t="shared" si="86"/>
        <v/>
      </c>
      <c r="AF451" s="18" t="str">
        <f t="shared" si="87"/>
        <v/>
      </c>
      <c r="AG451" s="18" t="str">
        <f t="shared" si="88"/>
        <v/>
      </c>
    </row>
    <row r="452" spans="1:33" ht="22.5" customHeight="1" x14ac:dyDescent="0.2">
      <c r="A452" s="98">
        <v>443</v>
      </c>
      <c r="B452" s="66"/>
      <c r="C452" s="67"/>
      <c r="D452" s="22"/>
      <c r="E452" s="22"/>
      <c r="F452" s="22"/>
      <c r="G452" s="23"/>
      <c r="H452" s="23"/>
      <c r="I452" s="23"/>
      <c r="J452" s="15"/>
      <c r="K452" s="15"/>
      <c r="L452" s="15"/>
      <c r="M452" s="14"/>
      <c r="N452" s="14"/>
      <c r="O452" s="14"/>
      <c r="P452" s="14"/>
      <c r="Q452" s="14"/>
      <c r="R452" s="16"/>
      <c r="S452" s="13"/>
      <c r="T452" s="12"/>
      <c r="U452" s="10" t="str">
        <f t="shared" si="79"/>
        <v/>
      </c>
      <c r="V452" s="10" t="str">
        <f t="shared" si="80"/>
        <v/>
      </c>
      <c r="W452" s="10" t="str">
        <f t="shared" si="90"/>
        <v/>
      </c>
      <c r="X452" s="10" t="str">
        <f t="shared" si="78"/>
        <v/>
      </c>
      <c r="Y452" s="10" t="str">
        <f t="shared" si="81"/>
        <v/>
      </c>
      <c r="Z452" s="10" t="str">
        <f t="shared" si="82"/>
        <v/>
      </c>
      <c r="AA452" s="10" t="str">
        <f t="shared" si="83"/>
        <v/>
      </c>
      <c r="AB452" s="10" t="str">
        <f t="shared" si="84"/>
        <v/>
      </c>
      <c r="AC452" s="18" t="str">
        <f t="shared" si="85"/>
        <v/>
      </c>
      <c r="AD452" s="18" t="str">
        <f t="shared" si="89"/>
        <v/>
      </c>
      <c r="AE452" s="18" t="str">
        <f t="shared" si="86"/>
        <v/>
      </c>
      <c r="AF452" s="18" t="str">
        <f t="shared" si="87"/>
        <v/>
      </c>
      <c r="AG452" s="18" t="str">
        <f t="shared" si="88"/>
        <v/>
      </c>
    </row>
    <row r="453" spans="1:33" ht="22.5" customHeight="1" x14ac:dyDescent="0.2">
      <c r="A453" s="98">
        <v>444</v>
      </c>
      <c r="B453" s="66"/>
      <c r="C453" s="67"/>
      <c r="D453" s="22"/>
      <c r="E453" s="22"/>
      <c r="F453" s="22"/>
      <c r="G453" s="23"/>
      <c r="H453" s="23"/>
      <c r="I453" s="23"/>
      <c r="J453" s="15"/>
      <c r="K453" s="15"/>
      <c r="L453" s="15"/>
      <c r="M453" s="14"/>
      <c r="N453" s="14"/>
      <c r="O453" s="14"/>
      <c r="P453" s="14"/>
      <c r="Q453" s="14"/>
      <c r="R453" s="16"/>
      <c r="S453" s="13"/>
      <c r="T453" s="12"/>
      <c r="U453" s="10" t="str">
        <f t="shared" si="79"/>
        <v/>
      </c>
      <c r="V453" s="10" t="str">
        <f t="shared" si="80"/>
        <v/>
      </c>
      <c r="W453" s="10" t="str">
        <f t="shared" si="90"/>
        <v/>
      </c>
      <c r="X453" s="10" t="str">
        <f t="shared" si="78"/>
        <v/>
      </c>
      <c r="Y453" s="10" t="str">
        <f t="shared" si="81"/>
        <v/>
      </c>
      <c r="Z453" s="10" t="str">
        <f t="shared" si="82"/>
        <v/>
      </c>
      <c r="AA453" s="10" t="str">
        <f t="shared" si="83"/>
        <v/>
      </c>
      <c r="AB453" s="10" t="str">
        <f t="shared" si="84"/>
        <v/>
      </c>
      <c r="AC453" s="18" t="str">
        <f t="shared" si="85"/>
        <v/>
      </c>
      <c r="AD453" s="18" t="str">
        <f t="shared" si="89"/>
        <v/>
      </c>
      <c r="AE453" s="18" t="str">
        <f t="shared" si="86"/>
        <v/>
      </c>
      <c r="AF453" s="18" t="str">
        <f t="shared" si="87"/>
        <v/>
      </c>
      <c r="AG453" s="18" t="str">
        <f t="shared" si="88"/>
        <v/>
      </c>
    </row>
    <row r="454" spans="1:33" ht="22.5" customHeight="1" x14ac:dyDescent="0.2">
      <c r="A454" s="98">
        <v>445</v>
      </c>
      <c r="B454" s="66"/>
      <c r="C454" s="67"/>
      <c r="D454" s="22"/>
      <c r="E454" s="22"/>
      <c r="F454" s="22"/>
      <c r="G454" s="23"/>
      <c r="H454" s="23"/>
      <c r="I454" s="23"/>
      <c r="J454" s="15"/>
      <c r="K454" s="15"/>
      <c r="L454" s="15"/>
      <c r="M454" s="14"/>
      <c r="N454" s="14"/>
      <c r="O454" s="14"/>
      <c r="P454" s="14"/>
      <c r="Q454" s="14"/>
      <c r="R454" s="16"/>
      <c r="S454" s="13"/>
      <c r="T454" s="12"/>
      <c r="U454" s="10" t="str">
        <f t="shared" si="79"/>
        <v/>
      </c>
      <c r="V454" s="10" t="str">
        <f t="shared" si="80"/>
        <v/>
      </c>
      <c r="W454" s="10" t="str">
        <f t="shared" si="90"/>
        <v/>
      </c>
      <c r="X454" s="10" t="str">
        <f t="shared" si="78"/>
        <v/>
      </c>
      <c r="Y454" s="10" t="str">
        <f t="shared" si="81"/>
        <v/>
      </c>
      <c r="Z454" s="10" t="str">
        <f t="shared" si="82"/>
        <v/>
      </c>
      <c r="AA454" s="10" t="str">
        <f t="shared" si="83"/>
        <v/>
      </c>
      <c r="AB454" s="10" t="str">
        <f t="shared" si="84"/>
        <v/>
      </c>
      <c r="AC454" s="18" t="str">
        <f t="shared" si="85"/>
        <v/>
      </c>
      <c r="AD454" s="18" t="str">
        <f t="shared" si="89"/>
        <v/>
      </c>
      <c r="AE454" s="18" t="str">
        <f t="shared" si="86"/>
        <v/>
      </c>
      <c r="AF454" s="18" t="str">
        <f t="shared" si="87"/>
        <v/>
      </c>
      <c r="AG454" s="18" t="str">
        <f t="shared" si="88"/>
        <v/>
      </c>
    </row>
    <row r="455" spans="1:33" ht="22.5" customHeight="1" x14ac:dyDescent="0.2">
      <c r="A455" s="98">
        <v>446</v>
      </c>
      <c r="B455" s="66"/>
      <c r="C455" s="67"/>
      <c r="D455" s="22"/>
      <c r="E455" s="22"/>
      <c r="F455" s="22"/>
      <c r="G455" s="23"/>
      <c r="H455" s="23"/>
      <c r="I455" s="23"/>
      <c r="J455" s="15"/>
      <c r="K455" s="15"/>
      <c r="L455" s="15"/>
      <c r="M455" s="14"/>
      <c r="N455" s="14"/>
      <c r="O455" s="14"/>
      <c r="P455" s="14"/>
      <c r="Q455" s="14"/>
      <c r="R455" s="16"/>
      <c r="S455" s="13"/>
      <c r="T455" s="12"/>
      <c r="U455" s="10" t="str">
        <f t="shared" si="79"/>
        <v/>
      </c>
      <c r="V455" s="10" t="str">
        <f t="shared" si="80"/>
        <v/>
      </c>
      <c r="W455" s="10" t="str">
        <f t="shared" si="90"/>
        <v/>
      </c>
      <c r="X455" s="10" t="str">
        <f t="shared" si="78"/>
        <v/>
      </c>
      <c r="Y455" s="10" t="str">
        <f t="shared" si="81"/>
        <v/>
      </c>
      <c r="Z455" s="10" t="str">
        <f t="shared" si="82"/>
        <v/>
      </c>
      <c r="AA455" s="10" t="str">
        <f t="shared" si="83"/>
        <v/>
      </c>
      <c r="AB455" s="10" t="str">
        <f t="shared" si="84"/>
        <v/>
      </c>
      <c r="AC455" s="18" t="str">
        <f t="shared" si="85"/>
        <v/>
      </c>
      <c r="AD455" s="18" t="str">
        <f t="shared" si="89"/>
        <v/>
      </c>
      <c r="AE455" s="18" t="str">
        <f t="shared" si="86"/>
        <v/>
      </c>
      <c r="AF455" s="18" t="str">
        <f t="shared" si="87"/>
        <v/>
      </c>
      <c r="AG455" s="18" t="str">
        <f t="shared" si="88"/>
        <v/>
      </c>
    </row>
    <row r="456" spans="1:33" ht="22.5" customHeight="1" x14ac:dyDescent="0.2">
      <c r="A456" s="98">
        <v>447</v>
      </c>
      <c r="B456" s="66"/>
      <c r="C456" s="67"/>
      <c r="D456" s="22"/>
      <c r="E456" s="22"/>
      <c r="F456" s="22"/>
      <c r="G456" s="23"/>
      <c r="H456" s="23"/>
      <c r="I456" s="23"/>
      <c r="J456" s="15"/>
      <c r="K456" s="15"/>
      <c r="L456" s="15"/>
      <c r="M456" s="14"/>
      <c r="N456" s="14"/>
      <c r="O456" s="14"/>
      <c r="P456" s="14"/>
      <c r="Q456" s="14"/>
      <c r="R456" s="16"/>
      <c r="S456" s="13"/>
      <c r="T456" s="12"/>
      <c r="U456" s="10" t="str">
        <f t="shared" si="79"/>
        <v/>
      </c>
      <c r="V456" s="10" t="str">
        <f t="shared" si="80"/>
        <v/>
      </c>
      <c r="W456" s="10" t="str">
        <f t="shared" si="90"/>
        <v/>
      </c>
      <c r="X456" s="10" t="str">
        <f t="shared" si="78"/>
        <v/>
      </c>
      <c r="Y456" s="10" t="str">
        <f t="shared" si="81"/>
        <v/>
      </c>
      <c r="Z456" s="10" t="str">
        <f t="shared" si="82"/>
        <v/>
      </c>
      <c r="AA456" s="10" t="str">
        <f t="shared" si="83"/>
        <v/>
      </c>
      <c r="AB456" s="10" t="str">
        <f t="shared" si="84"/>
        <v/>
      </c>
      <c r="AC456" s="18" t="str">
        <f t="shared" si="85"/>
        <v/>
      </c>
      <c r="AD456" s="18" t="str">
        <f t="shared" si="89"/>
        <v/>
      </c>
      <c r="AE456" s="18" t="str">
        <f t="shared" si="86"/>
        <v/>
      </c>
      <c r="AF456" s="18" t="str">
        <f t="shared" si="87"/>
        <v/>
      </c>
      <c r="AG456" s="18" t="str">
        <f t="shared" si="88"/>
        <v/>
      </c>
    </row>
    <row r="457" spans="1:33" ht="22.5" customHeight="1" x14ac:dyDescent="0.2">
      <c r="A457" s="98">
        <v>448</v>
      </c>
      <c r="B457" s="66"/>
      <c r="C457" s="67"/>
      <c r="D457" s="22"/>
      <c r="E457" s="22"/>
      <c r="F457" s="22"/>
      <c r="G457" s="23"/>
      <c r="H457" s="23"/>
      <c r="I457" s="23"/>
      <c r="J457" s="15"/>
      <c r="K457" s="15"/>
      <c r="L457" s="15"/>
      <c r="M457" s="14"/>
      <c r="N457" s="14"/>
      <c r="O457" s="14"/>
      <c r="P457" s="14"/>
      <c r="Q457" s="14"/>
      <c r="R457" s="16"/>
      <c r="S457" s="13"/>
      <c r="T457" s="12"/>
      <c r="U457" s="10" t="str">
        <f t="shared" si="79"/>
        <v/>
      </c>
      <c r="V457" s="10" t="str">
        <f t="shared" si="80"/>
        <v/>
      </c>
      <c r="W457" s="10" t="str">
        <f t="shared" si="90"/>
        <v/>
      </c>
      <c r="X457" s="10" t="str">
        <f t="shared" si="78"/>
        <v/>
      </c>
      <c r="Y457" s="10" t="str">
        <f t="shared" si="81"/>
        <v/>
      </c>
      <c r="Z457" s="10" t="str">
        <f t="shared" si="82"/>
        <v/>
      </c>
      <c r="AA457" s="10" t="str">
        <f t="shared" si="83"/>
        <v/>
      </c>
      <c r="AB457" s="10" t="str">
        <f t="shared" si="84"/>
        <v/>
      </c>
      <c r="AC457" s="18" t="str">
        <f t="shared" si="85"/>
        <v/>
      </c>
      <c r="AD457" s="18" t="str">
        <f t="shared" si="89"/>
        <v/>
      </c>
      <c r="AE457" s="18" t="str">
        <f t="shared" si="86"/>
        <v/>
      </c>
      <c r="AF457" s="18" t="str">
        <f t="shared" si="87"/>
        <v/>
      </c>
      <c r="AG457" s="18" t="str">
        <f t="shared" si="88"/>
        <v/>
      </c>
    </row>
    <row r="458" spans="1:33" ht="22.5" customHeight="1" x14ac:dyDescent="0.2">
      <c r="A458" s="98">
        <v>449</v>
      </c>
      <c r="B458" s="66"/>
      <c r="C458" s="67"/>
      <c r="D458" s="22"/>
      <c r="E458" s="22"/>
      <c r="F458" s="22"/>
      <c r="G458" s="23"/>
      <c r="H458" s="23"/>
      <c r="I458" s="23"/>
      <c r="J458" s="15"/>
      <c r="K458" s="15"/>
      <c r="L458" s="15"/>
      <c r="M458" s="14"/>
      <c r="N458" s="14"/>
      <c r="O458" s="14"/>
      <c r="P458" s="14"/>
      <c r="Q458" s="14"/>
      <c r="R458" s="16"/>
      <c r="S458" s="13"/>
      <c r="T458" s="12"/>
      <c r="U458" s="10" t="str">
        <f t="shared" si="79"/>
        <v/>
      </c>
      <c r="V458" s="10" t="str">
        <f t="shared" si="80"/>
        <v/>
      </c>
      <c r="W458" s="10" t="str">
        <f t="shared" si="90"/>
        <v/>
      </c>
      <c r="X458" s="10" t="str">
        <f t="shared" ref="X458:X500" si="91">IF(VLOOKUP(ROW()-9,A:S,18,0) = "","", IF(ISNUMBER(VLOOKUP(ROW()-9,A:S,18,0))=TRUE,"","Amount must be a numeric value. "))</f>
        <v/>
      </c>
      <c r="Y458" s="10" t="str">
        <f t="shared" si="81"/>
        <v/>
      </c>
      <c r="Z458" s="10" t="str">
        <f t="shared" si="82"/>
        <v/>
      </c>
      <c r="AA458" s="10" t="str">
        <f t="shared" si="83"/>
        <v/>
      </c>
      <c r="AB458" s="10" t="str">
        <f t="shared" si="84"/>
        <v/>
      </c>
      <c r="AC458" s="18" t="str">
        <f t="shared" si="85"/>
        <v/>
      </c>
      <c r="AD458" s="18" t="str">
        <f t="shared" si="89"/>
        <v/>
      </c>
      <c r="AE458" s="18" t="str">
        <f t="shared" si="86"/>
        <v/>
      </c>
      <c r="AF458" s="18" t="str">
        <f t="shared" si="87"/>
        <v/>
      </c>
      <c r="AG458" s="18" t="str">
        <f t="shared" si="88"/>
        <v/>
      </c>
    </row>
    <row r="459" spans="1:33" ht="22.5" customHeight="1" x14ac:dyDescent="0.2">
      <c r="A459" s="98">
        <v>450</v>
      </c>
      <c r="B459" s="66"/>
      <c r="C459" s="67"/>
      <c r="D459" s="22"/>
      <c r="E459" s="22"/>
      <c r="F459" s="22"/>
      <c r="G459" s="23"/>
      <c r="H459" s="23"/>
      <c r="I459" s="23"/>
      <c r="J459" s="15"/>
      <c r="K459" s="15"/>
      <c r="L459" s="15"/>
      <c r="M459" s="14"/>
      <c r="N459" s="14"/>
      <c r="O459" s="14"/>
      <c r="P459" s="14"/>
      <c r="Q459" s="14"/>
      <c r="R459" s="16"/>
      <c r="S459" s="13"/>
      <c r="T459" s="12"/>
      <c r="U459" s="10" t="str">
        <f t="shared" ref="U459:U500" si="92" xml:space="preserve">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</f>
        <v/>
      </c>
      <c r="V459" s="10" t="str">
        <f t="shared" ref="V459:V500" si="93">IF(OR(VLOOKUP(ROW()-9,A:S,18,0)&lt;0,VLOOKUP(ROW()-9,A:S,3,0)&lt;0),"Amount and encumbrances must be a positive value. ","")</f>
        <v/>
      </c>
      <c r="W459" s="10" t="str">
        <f t="shared" si="90"/>
        <v/>
      </c>
      <c r="X459" s="10" t="str">
        <f t="shared" si="91"/>
        <v/>
      </c>
      <c r="Y459" s="10" t="str">
        <f t="shared" ref="Y459:Y500" si="94">IF(VLOOKUP(ROW()-9,A:S,3,0) = "","", IF(ISNUMBER(VLOOKUP(ROW()-9,A:S,3,0))=TRUE,"","Encumbrances must be a numeric value. "))</f>
        <v/>
      </c>
      <c r="Z459" s="10" t="str">
        <f t="shared" ref="Z459:Z500" si="95">IF(VLOOKUP(ROW()-9,A:S,18,0)&gt;=VLOOKUP(ROW()-9,A:S,3,0),"","Encumbrance amount must be equal to or less than the accrual amount. ")</f>
        <v/>
      </c>
      <c r="AA459" s="10" t="str">
        <f t="shared" ref="AA459:AA500" si="96">IF(OR(AND(VLOOKUP(ROW()-9,A:S,18,0)&gt;0,VLOOKUP(ROW()-9,A:S,19,0)=""),AND(VLOOKUP(ROW()-9,A:S,3,0)&gt;0,VLOOKUP(ROW()-9,A:S,4,0)="")),"For every amount or encumbrance, the D/C column must have a D or C. ", "")</f>
        <v/>
      </c>
      <c r="AB459" s="10" t="str">
        <f t="shared" ref="AB459:AB500" si="97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459" s="18" t="str">
        <f t="shared" ref="AC459:AC500" si="98">IF(OR(VLOOKUP(ROW()-9,A:S,8,0)&lt;&gt;"97",VLOOKUP(ROW()-9,A:S,18,0)=""),"",IF(VLOOKUP(ROW()-9,A:S,15,0)&lt;&gt;"3","Cat 97 must have a block flag 3. ", IF(VLOOKUP(ROW()-9,A:S,19,0)&lt;&gt;"C","Cat 97 amount must be a credit. ","")))</f>
        <v/>
      </c>
      <c r="AD459" s="18" t="str">
        <f t="shared" si="89"/>
        <v/>
      </c>
      <c r="AE459" s="18" t="str">
        <f t="shared" ref="AE459:AE500" si="99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459" s="18" t="str">
        <f t="shared" ref="AF459:AF500" si="100">IF(VLOOKUP(ROW()-9,A:S,13,0) &lt;&gt;"R","",IF(VLOOKUP(ROW()-9,A:S,17,0) ="","R type must have a Revenue/Object code. ",""))</f>
        <v/>
      </c>
      <c r="AG459" s="18" t="str">
        <f t="shared" ref="AG459:AG500" si="101">IF(VLOOKUP(ROW()-9,A:S,18,0)="","",IF(VLOOKUP(ROW()-9,A:S,13,0)="","Account type is required. ",""))</f>
        <v/>
      </c>
    </row>
    <row r="460" spans="1:33" ht="22.5" customHeight="1" x14ac:dyDescent="0.2">
      <c r="A460" s="98">
        <v>451</v>
      </c>
      <c r="B460" s="66"/>
      <c r="C460" s="67"/>
      <c r="D460" s="22"/>
      <c r="E460" s="22"/>
      <c r="F460" s="22"/>
      <c r="G460" s="23"/>
      <c r="H460" s="23"/>
      <c r="I460" s="23"/>
      <c r="J460" s="15"/>
      <c r="K460" s="15"/>
      <c r="L460" s="15"/>
      <c r="M460" s="14"/>
      <c r="N460" s="14"/>
      <c r="O460" s="14"/>
      <c r="P460" s="14"/>
      <c r="Q460" s="14"/>
      <c r="R460" s="16"/>
      <c r="S460" s="13"/>
      <c r="T460" s="12"/>
      <c r="U460" s="10" t="str">
        <f t="shared" si="92"/>
        <v/>
      </c>
      <c r="V460" s="10" t="str">
        <f t="shared" si="93"/>
        <v/>
      </c>
      <c r="W460" s="10" t="str">
        <f t="shared" si="90"/>
        <v/>
      </c>
      <c r="X460" s="10" t="str">
        <f t="shared" si="91"/>
        <v/>
      </c>
      <c r="Y460" s="10" t="str">
        <f t="shared" si="94"/>
        <v/>
      </c>
      <c r="Z460" s="10" t="str">
        <f t="shared" si="95"/>
        <v/>
      </c>
      <c r="AA460" s="10" t="str">
        <f t="shared" si="96"/>
        <v/>
      </c>
      <c r="AB460" s="10" t="str">
        <f t="shared" si="97"/>
        <v/>
      </c>
      <c r="AC460" s="18" t="str">
        <f t="shared" si="98"/>
        <v/>
      </c>
      <c r="AD460" s="18" t="str">
        <f t="shared" si="89"/>
        <v/>
      </c>
      <c r="AE460" s="18" t="str">
        <f t="shared" si="99"/>
        <v/>
      </c>
      <c r="AF460" s="18" t="str">
        <f t="shared" si="100"/>
        <v/>
      </c>
      <c r="AG460" s="18" t="str">
        <f t="shared" si="101"/>
        <v/>
      </c>
    </row>
    <row r="461" spans="1:33" ht="22.5" customHeight="1" x14ac:dyDescent="0.2">
      <c r="A461" s="98">
        <v>452</v>
      </c>
      <c r="B461" s="66"/>
      <c r="C461" s="67"/>
      <c r="D461" s="22"/>
      <c r="E461" s="22"/>
      <c r="F461" s="22"/>
      <c r="G461" s="23"/>
      <c r="H461" s="23"/>
      <c r="I461" s="23"/>
      <c r="J461" s="15"/>
      <c r="K461" s="15"/>
      <c r="L461" s="15"/>
      <c r="M461" s="14"/>
      <c r="N461" s="14"/>
      <c r="O461" s="14"/>
      <c r="P461" s="14"/>
      <c r="Q461" s="14"/>
      <c r="R461" s="16"/>
      <c r="S461" s="13"/>
      <c r="T461" s="12"/>
      <c r="U461" s="10" t="str">
        <f t="shared" si="92"/>
        <v/>
      </c>
      <c r="V461" s="10" t="str">
        <f t="shared" si="93"/>
        <v/>
      </c>
      <c r="W461" s="10" t="str">
        <f t="shared" si="90"/>
        <v/>
      </c>
      <c r="X461" s="10" t="str">
        <f t="shared" si="91"/>
        <v/>
      </c>
      <c r="Y461" s="10" t="str">
        <f t="shared" si="94"/>
        <v/>
      </c>
      <c r="Z461" s="10" t="str">
        <f t="shared" si="95"/>
        <v/>
      </c>
      <c r="AA461" s="10" t="str">
        <f t="shared" si="96"/>
        <v/>
      </c>
      <c r="AB461" s="10" t="str">
        <f t="shared" si="97"/>
        <v/>
      </c>
      <c r="AC461" s="18" t="str">
        <f t="shared" si="98"/>
        <v/>
      </c>
      <c r="AD461" s="18" t="str">
        <f t="shared" ref="AD461:AD500" si="102">IF(VLOOKUP(ROW()-9,A:S,13,0)&lt;&gt;"F","",IF(LEN(VLOOKUP(ROW()-9,A:S,14,0))&lt;&gt;7,"Reimbursement accruals require a 4 digit fund number and a 3 digit sub-fund number in the Source Fund field. ",""))</f>
        <v/>
      </c>
      <c r="AE461" s="18" t="str">
        <f t="shared" si="99"/>
        <v/>
      </c>
      <c r="AF461" s="18" t="str">
        <f t="shared" si="100"/>
        <v/>
      </c>
      <c r="AG461" s="18" t="str">
        <f t="shared" si="101"/>
        <v/>
      </c>
    </row>
    <row r="462" spans="1:33" ht="22.5" customHeight="1" x14ac:dyDescent="0.2">
      <c r="A462" s="98">
        <v>453</v>
      </c>
      <c r="B462" s="66"/>
      <c r="C462" s="67"/>
      <c r="D462" s="22"/>
      <c r="E462" s="22"/>
      <c r="F462" s="22"/>
      <c r="G462" s="23"/>
      <c r="H462" s="23"/>
      <c r="I462" s="23"/>
      <c r="J462" s="15"/>
      <c r="K462" s="15"/>
      <c r="L462" s="15"/>
      <c r="M462" s="14"/>
      <c r="N462" s="14"/>
      <c r="O462" s="14"/>
      <c r="P462" s="14"/>
      <c r="Q462" s="14"/>
      <c r="R462" s="16"/>
      <c r="S462" s="13"/>
      <c r="T462" s="12"/>
      <c r="U462" s="10" t="str">
        <f t="shared" si="92"/>
        <v/>
      </c>
      <c r="V462" s="10" t="str">
        <f t="shared" si="93"/>
        <v/>
      </c>
      <c r="W462" s="10" t="str">
        <f t="shared" ref="W462:W500" si="103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462" s="10" t="str">
        <f t="shared" si="91"/>
        <v/>
      </c>
      <c r="Y462" s="10" t="str">
        <f t="shared" si="94"/>
        <v/>
      </c>
      <c r="Z462" s="10" t="str">
        <f t="shared" si="95"/>
        <v/>
      </c>
      <c r="AA462" s="10" t="str">
        <f t="shared" si="96"/>
        <v/>
      </c>
      <c r="AB462" s="10" t="str">
        <f t="shared" si="97"/>
        <v/>
      </c>
      <c r="AC462" s="18" t="str">
        <f t="shared" si="98"/>
        <v/>
      </c>
      <c r="AD462" s="18" t="str">
        <f t="shared" si="102"/>
        <v/>
      </c>
      <c r="AE462" s="18" t="str">
        <f t="shared" si="99"/>
        <v/>
      </c>
      <c r="AF462" s="18" t="str">
        <f t="shared" si="100"/>
        <v/>
      </c>
      <c r="AG462" s="18" t="str">
        <f t="shared" si="101"/>
        <v/>
      </c>
    </row>
    <row r="463" spans="1:33" ht="22.5" customHeight="1" x14ac:dyDescent="0.2">
      <c r="A463" s="98">
        <v>454</v>
      </c>
      <c r="B463" s="66"/>
      <c r="C463" s="67"/>
      <c r="D463" s="22"/>
      <c r="E463" s="22"/>
      <c r="F463" s="22"/>
      <c r="G463" s="23"/>
      <c r="H463" s="23"/>
      <c r="I463" s="23"/>
      <c r="J463" s="15"/>
      <c r="K463" s="15"/>
      <c r="L463" s="15"/>
      <c r="M463" s="14"/>
      <c r="N463" s="14"/>
      <c r="O463" s="14"/>
      <c r="P463" s="14"/>
      <c r="Q463" s="14"/>
      <c r="R463" s="16"/>
      <c r="S463" s="13"/>
      <c r="T463" s="12"/>
      <c r="U463" s="10" t="str">
        <f t="shared" si="92"/>
        <v/>
      </c>
      <c r="V463" s="10" t="str">
        <f t="shared" si="93"/>
        <v/>
      </c>
      <c r="W463" s="10" t="str">
        <f t="shared" si="103"/>
        <v/>
      </c>
      <c r="X463" s="10" t="str">
        <f t="shared" si="91"/>
        <v/>
      </c>
      <c r="Y463" s="10" t="str">
        <f t="shared" si="94"/>
        <v/>
      </c>
      <c r="Z463" s="10" t="str">
        <f t="shared" si="95"/>
        <v/>
      </c>
      <c r="AA463" s="10" t="str">
        <f t="shared" si="96"/>
        <v/>
      </c>
      <c r="AB463" s="10" t="str">
        <f t="shared" si="97"/>
        <v/>
      </c>
      <c r="AC463" s="18" t="str">
        <f t="shared" si="98"/>
        <v/>
      </c>
      <c r="AD463" s="18" t="str">
        <f t="shared" si="102"/>
        <v/>
      </c>
      <c r="AE463" s="18" t="str">
        <f t="shared" si="99"/>
        <v/>
      </c>
      <c r="AF463" s="18" t="str">
        <f t="shared" si="100"/>
        <v/>
      </c>
      <c r="AG463" s="18" t="str">
        <f t="shared" si="101"/>
        <v/>
      </c>
    </row>
    <row r="464" spans="1:33" ht="22.5" customHeight="1" x14ac:dyDescent="0.2">
      <c r="A464" s="98">
        <v>455</v>
      </c>
      <c r="B464" s="66"/>
      <c r="C464" s="67"/>
      <c r="D464" s="22"/>
      <c r="E464" s="22"/>
      <c r="F464" s="22"/>
      <c r="G464" s="23"/>
      <c r="H464" s="23"/>
      <c r="I464" s="23"/>
      <c r="J464" s="15"/>
      <c r="K464" s="15"/>
      <c r="L464" s="15"/>
      <c r="M464" s="14"/>
      <c r="N464" s="14"/>
      <c r="O464" s="14"/>
      <c r="P464" s="14"/>
      <c r="Q464" s="14"/>
      <c r="R464" s="16"/>
      <c r="S464" s="13"/>
      <c r="T464" s="12"/>
      <c r="U464" s="10" t="str">
        <f t="shared" si="92"/>
        <v/>
      </c>
      <c r="V464" s="10" t="str">
        <f t="shared" si="93"/>
        <v/>
      </c>
      <c r="W464" s="10" t="str">
        <f t="shared" si="103"/>
        <v/>
      </c>
      <c r="X464" s="10" t="str">
        <f t="shared" si="91"/>
        <v/>
      </c>
      <c r="Y464" s="10" t="str">
        <f t="shared" si="94"/>
        <v/>
      </c>
      <c r="Z464" s="10" t="str">
        <f t="shared" si="95"/>
        <v/>
      </c>
      <c r="AA464" s="10" t="str">
        <f t="shared" si="96"/>
        <v/>
      </c>
      <c r="AB464" s="10" t="str">
        <f t="shared" si="97"/>
        <v/>
      </c>
      <c r="AC464" s="18" t="str">
        <f t="shared" si="98"/>
        <v/>
      </c>
      <c r="AD464" s="18" t="str">
        <f t="shared" si="102"/>
        <v/>
      </c>
      <c r="AE464" s="18" t="str">
        <f t="shared" si="99"/>
        <v/>
      </c>
      <c r="AF464" s="18" t="str">
        <f t="shared" si="100"/>
        <v/>
      </c>
      <c r="AG464" s="18" t="str">
        <f t="shared" si="101"/>
        <v/>
      </c>
    </row>
    <row r="465" spans="1:33" ht="22.5" customHeight="1" x14ac:dyDescent="0.2">
      <c r="A465" s="98">
        <v>456</v>
      </c>
      <c r="B465" s="66"/>
      <c r="C465" s="67"/>
      <c r="D465" s="22"/>
      <c r="E465" s="22"/>
      <c r="F465" s="22"/>
      <c r="G465" s="23"/>
      <c r="H465" s="23"/>
      <c r="I465" s="23"/>
      <c r="J465" s="15"/>
      <c r="K465" s="15"/>
      <c r="L465" s="15"/>
      <c r="M465" s="14"/>
      <c r="N465" s="14"/>
      <c r="O465" s="14"/>
      <c r="P465" s="14"/>
      <c r="Q465" s="14"/>
      <c r="R465" s="16"/>
      <c r="S465" s="13"/>
      <c r="T465" s="12"/>
      <c r="U465" s="10" t="str">
        <f t="shared" si="92"/>
        <v/>
      </c>
      <c r="V465" s="10" t="str">
        <f t="shared" si="93"/>
        <v/>
      </c>
      <c r="W465" s="10" t="str">
        <f t="shared" si="103"/>
        <v/>
      </c>
      <c r="X465" s="10" t="str">
        <f t="shared" si="91"/>
        <v/>
      </c>
      <c r="Y465" s="10" t="str">
        <f t="shared" si="94"/>
        <v/>
      </c>
      <c r="Z465" s="10" t="str">
        <f t="shared" si="95"/>
        <v/>
      </c>
      <c r="AA465" s="10" t="str">
        <f t="shared" si="96"/>
        <v/>
      </c>
      <c r="AB465" s="10" t="str">
        <f t="shared" si="97"/>
        <v/>
      </c>
      <c r="AC465" s="18" t="str">
        <f t="shared" si="98"/>
        <v/>
      </c>
      <c r="AD465" s="18" t="str">
        <f t="shared" si="102"/>
        <v/>
      </c>
      <c r="AE465" s="18" t="str">
        <f t="shared" si="99"/>
        <v/>
      </c>
      <c r="AF465" s="18" t="str">
        <f t="shared" si="100"/>
        <v/>
      </c>
      <c r="AG465" s="18" t="str">
        <f t="shared" si="101"/>
        <v/>
      </c>
    </row>
    <row r="466" spans="1:33" ht="22.5" customHeight="1" x14ac:dyDescent="0.2">
      <c r="A466" s="98">
        <v>457</v>
      </c>
      <c r="B466" s="66"/>
      <c r="C466" s="67"/>
      <c r="D466" s="22"/>
      <c r="E466" s="22"/>
      <c r="F466" s="22"/>
      <c r="G466" s="23"/>
      <c r="H466" s="23"/>
      <c r="I466" s="23"/>
      <c r="J466" s="15"/>
      <c r="K466" s="15"/>
      <c r="L466" s="15"/>
      <c r="M466" s="14"/>
      <c r="N466" s="14"/>
      <c r="O466" s="14"/>
      <c r="P466" s="14"/>
      <c r="Q466" s="14"/>
      <c r="R466" s="16"/>
      <c r="S466" s="13"/>
      <c r="T466" s="12"/>
      <c r="U466" s="10" t="str">
        <f t="shared" si="92"/>
        <v/>
      </c>
      <c r="V466" s="10" t="str">
        <f t="shared" si="93"/>
        <v/>
      </c>
      <c r="W466" s="10" t="str">
        <f t="shared" si="103"/>
        <v/>
      </c>
      <c r="X466" s="10" t="str">
        <f t="shared" si="91"/>
        <v/>
      </c>
      <c r="Y466" s="10" t="str">
        <f t="shared" si="94"/>
        <v/>
      </c>
      <c r="Z466" s="10" t="str">
        <f t="shared" si="95"/>
        <v/>
      </c>
      <c r="AA466" s="10" t="str">
        <f t="shared" si="96"/>
        <v/>
      </c>
      <c r="AB466" s="10" t="str">
        <f t="shared" si="97"/>
        <v/>
      </c>
      <c r="AC466" s="18" t="str">
        <f t="shared" si="98"/>
        <v/>
      </c>
      <c r="AD466" s="18" t="str">
        <f t="shared" si="102"/>
        <v/>
      </c>
      <c r="AE466" s="18" t="str">
        <f t="shared" si="99"/>
        <v/>
      </c>
      <c r="AF466" s="18" t="str">
        <f t="shared" si="100"/>
        <v/>
      </c>
      <c r="AG466" s="18" t="str">
        <f t="shared" si="101"/>
        <v/>
      </c>
    </row>
    <row r="467" spans="1:33" ht="22.5" customHeight="1" x14ac:dyDescent="0.2">
      <c r="A467" s="98">
        <v>458</v>
      </c>
      <c r="B467" s="66"/>
      <c r="C467" s="67"/>
      <c r="D467" s="22"/>
      <c r="E467" s="22"/>
      <c r="F467" s="22"/>
      <c r="G467" s="23"/>
      <c r="H467" s="23"/>
      <c r="I467" s="23"/>
      <c r="J467" s="15"/>
      <c r="K467" s="15"/>
      <c r="L467" s="15"/>
      <c r="M467" s="14"/>
      <c r="N467" s="14"/>
      <c r="O467" s="14"/>
      <c r="P467" s="14"/>
      <c r="Q467" s="14"/>
      <c r="R467" s="16"/>
      <c r="S467" s="13"/>
      <c r="T467" s="12"/>
      <c r="U467" s="10" t="str">
        <f t="shared" si="92"/>
        <v/>
      </c>
      <c r="V467" s="10" t="str">
        <f t="shared" si="93"/>
        <v/>
      </c>
      <c r="W467" s="10" t="str">
        <f t="shared" si="103"/>
        <v/>
      </c>
      <c r="X467" s="10" t="str">
        <f t="shared" si="91"/>
        <v/>
      </c>
      <c r="Y467" s="10" t="str">
        <f t="shared" si="94"/>
        <v/>
      </c>
      <c r="Z467" s="10" t="str">
        <f t="shared" si="95"/>
        <v/>
      </c>
      <c r="AA467" s="10" t="str">
        <f t="shared" si="96"/>
        <v/>
      </c>
      <c r="AB467" s="10" t="str">
        <f t="shared" si="97"/>
        <v/>
      </c>
      <c r="AC467" s="18" t="str">
        <f t="shared" si="98"/>
        <v/>
      </c>
      <c r="AD467" s="18" t="str">
        <f t="shared" si="102"/>
        <v/>
      </c>
      <c r="AE467" s="18" t="str">
        <f t="shared" si="99"/>
        <v/>
      </c>
      <c r="AF467" s="18" t="str">
        <f t="shared" si="100"/>
        <v/>
      </c>
      <c r="AG467" s="18" t="str">
        <f t="shared" si="101"/>
        <v/>
      </c>
    </row>
    <row r="468" spans="1:33" ht="22.5" customHeight="1" x14ac:dyDescent="0.2">
      <c r="A468" s="98">
        <v>459</v>
      </c>
      <c r="B468" s="66"/>
      <c r="C468" s="67"/>
      <c r="D468" s="22"/>
      <c r="E468" s="22"/>
      <c r="F468" s="22"/>
      <c r="G468" s="23"/>
      <c r="H468" s="23"/>
      <c r="I468" s="23"/>
      <c r="J468" s="15"/>
      <c r="K468" s="15"/>
      <c r="L468" s="15"/>
      <c r="M468" s="14"/>
      <c r="N468" s="14"/>
      <c r="O468" s="14"/>
      <c r="P468" s="14"/>
      <c r="Q468" s="14"/>
      <c r="R468" s="16"/>
      <c r="S468" s="13"/>
      <c r="T468" s="12"/>
      <c r="U468" s="10" t="str">
        <f t="shared" si="92"/>
        <v/>
      </c>
      <c r="V468" s="10" t="str">
        <f t="shared" si="93"/>
        <v/>
      </c>
      <c r="W468" s="10" t="str">
        <f t="shared" si="103"/>
        <v/>
      </c>
      <c r="X468" s="10" t="str">
        <f t="shared" si="91"/>
        <v/>
      </c>
      <c r="Y468" s="10" t="str">
        <f t="shared" si="94"/>
        <v/>
      </c>
      <c r="Z468" s="10" t="str">
        <f t="shared" si="95"/>
        <v/>
      </c>
      <c r="AA468" s="10" t="str">
        <f t="shared" si="96"/>
        <v/>
      </c>
      <c r="AB468" s="10" t="str">
        <f t="shared" si="97"/>
        <v/>
      </c>
      <c r="AC468" s="18" t="str">
        <f t="shared" si="98"/>
        <v/>
      </c>
      <c r="AD468" s="18" t="str">
        <f t="shared" si="102"/>
        <v/>
      </c>
      <c r="AE468" s="18" t="str">
        <f t="shared" si="99"/>
        <v/>
      </c>
      <c r="AF468" s="18" t="str">
        <f t="shared" si="100"/>
        <v/>
      </c>
      <c r="AG468" s="18" t="str">
        <f t="shared" si="101"/>
        <v/>
      </c>
    </row>
    <row r="469" spans="1:33" ht="22.5" customHeight="1" x14ac:dyDescent="0.2">
      <c r="A469" s="98">
        <v>460</v>
      </c>
      <c r="B469" s="66"/>
      <c r="C469" s="67"/>
      <c r="D469" s="22"/>
      <c r="E469" s="22"/>
      <c r="F469" s="22"/>
      <c r="G469" s="23"/>
      <c r="H469" s="23"/>
      <c r="I469" s="23"/>
      <c r="J469" s="15"/>
      <c r="K469" s="15"/>
      <c r="L469" s="15"/>
      <c r="M469" s="14"/>
      <c r="N469" s="14"/>
      <c r="O469" s="14"/>
      <c r="P469" s="14"/>
      <c r="Q469" s="14"/>
      <c r="R469" s="16"/>
      <c r="S469" s="13"/>
      <c r="T469" s="12"/>
      <c r="U469" s="10" t="str">
        <f t="shared" si="92"/>
        <v/>
      </c>
      <c r="V469" s="10" t="str">
        <f t="shared" si="93"/>
        <v/>
      </c>
      <c r="W469" s="10" t="str">
        <f t="shared" si="103"/>
        <v/>
      </c>
      <c r="X469" s="10" t="str">
        <f t="shared" si="91"/>
        <v/>
      </c>
      <c r="Y469" s="10" t="str">
        <f t="shared" si="94"/>
        <v/>
      </c>
      <c r="Z469" s="10" t="str">
        <f t="shared" si="95"/>
        <v/>
      </c>
      <c r="AA469" s="10" t="str">
        <f t="shared" si="96"/>
        <v/>
      </c>
      <c r="AB469" s="10" t="str">
        <f t="shared" si="97"/>
        <v/>
      </c>
      <c r="AC469" s="18" t="str">
        <f t="shared" si="98"/>
        <v/>
      </c>
      <c r="AD469" s="18" t="str">
        <f t="shared" si="102"/>
        <v/>
      </c>
      <c r="AE469" s="18" t="str">
        <f t="shared" si="99"/>
        <v/>
      </c>
      <c r="AF469" s="18" t="str">
        <f t="shared" si="100"/>
        <v/>
      </c>
      <c r="AG469" s="18" t="str">
        <f t="shared" si="101"/>
        <v/>
      </c>
    </row>
    <row r="470" spans="1:33" ht="22.5" customHeight="1" x14ac:dyDescent="0.2">
      <c r="A470" s="98">
        <v>461</v>
      </c>
      <c r="B470" s="66"/>
      <c r="C470" s="67"/>
      <c r="D470" s="22"/>
      <c r="E470" s="22"/>
      <c r="F470" s="22"/>
      <c r="G470" s="23"/>
      <c r="H470" s="23"/>
      <c r="I470" s="23"/>
      <c r="J470" s="15"/>
      <c r="K470" s="15"/>
      <c r="L470" s="15"/>
      <c r="M470" s="14"/>
      <c r="N470" s="14"/>
      <c r="O470" s="14"/>
      <c r="P470" s="14"/>
      <c r="Q470" s="14"/>
      <c r="R470" s="16"/>
      <c r="S470" s="13"/>
      <c r="T470" s="12"/>
      <c r="U470" s="10" t="str">
        <f t="shared" si="92"/>
        <v/>
      </c>
      <c r="V470" s="10" t="str">
        <f t="shared" si="93"/>
        <v/>
      </c>
      <c r="W470" s="10" t="str">
        <f t="shared" si="103"/>
        <v/>
      </c>
      <c r="X470" s="10" t="str">
        <f t="shared" si="91"/>
        <v/>
      </c>
      <c r="Y470" s="10" t="str">
        <f t="shared" si="94"/>
        <v/>
      </c>
      <c r="Z470" s="10" t="str">
        <f t="shared" si="95"/>
        <v/>
      </c>
      <c r="AA470" s="10" t="str">
        <f t="shared" si="96"/>
        <v/>
      </c>
      <c r="AB470" s="10" t="str">
        <f t="shared" si="97"/>
        <v/>
      </c>
      <c r="AC470" s="18" t="str">
        <f t="shared" si="98"/>
        <v/>
      </c>
      <c r="AD470" s="18" t="str">
        <f t="shared" si="102"/>
        <v/>
      </c>
      <c r="AE470" s="18" t="str">
        <f t="shared" si="99"/>
        <v/>
      </c>
      <c r="AF470" s="18" t="str">
        <f t="shared" si="100"/>
        <v/>
      </c>
      <c r="AG470" s="18" t="str">
        <f t="shared" si="101"/>
        <v/>
      </c>
    </row>
    <row r="471" spans="1:33" ht="22.5" customHeight="1" x14ac:dyDescent="0.2">
      <c r="A471" s="98">
        <v>462</v>
      </c>
      <c r="B471" s="66"/>
      <c r="C471" s="67"/>
      <c r="D471" s="22"/>
      <c r="E471" s="22"/>
      <c r="F471" s="22"/>
      <c r="G471" s="23"/>
      <c r="H471" s="23"/>
      <c r="I471" s="23"/>
      <c r="J471" s="15"/>
      <c r="K471" s="15"/>
      <c r="L471" s="15"/>
      <c r="M471" s="14"/>
      <c r="N471" s="14"/>
      <c r="O471" s="14"/>
      <c r="P471" s="14"/>
      <c r="Q471" s="14"/>
      <c r="R471" s="16"/>
      <c r="S471" s="13"/>
      <c r="T471" s="12"/>
      <c r="U471" s="10" t="str">
        <f t="shared" si="92"/>
        <v/>
      </c>
      <c r="V471" s="10" t="str">
        <f t="shared" si="93"/>
        <v/>
      </c>
      <c r="W471" s="10" t="str">
        <f t="shared" si="103"/>
        <v/>
      </c>
      <c r="X471" s="10" t="str">
        <f t="shared" si="91"/>
        <v/>
      </c>
      <c r="Y471" s="10" t="str">
        <f t="shared" si="94"/>
        <v/>
      </c>
      <c r="Z471" s="10" t="str">
        <f t="shared" si="95"/>
        <v/>
      </c>
      <c r="AA471" s="10" t="str">
        <f t="shared" si="96"/>
        <v/>
      </c>
      <c r="AB471" s="10" t="str">
        <f t="shared" si="97"/>
        <v/>
      </c>
      <c r="AC471" s="18" t="str">
        <f t="shared" si="98"/>
        <v/>
      </c>
      <c r="AD471" s="18" t="str">
        <f t="shared" si="102"/>
        <v/>
      </c>
      <c r="AE471" s="18" t="str">
        <f t="shared" si="99"/>
        <v/>
      </c>
      <c r="AF471" s="18" t="str">
        <f t="shared" si="100"/>
        <v/>
      </c>
      <c r="AG471" s="18" t="str">
        <f t="shared" si="101"/>
        <v/>
      </c>
    </row>
    <row r="472" spans="1:33" ht="22.5" customHeight="1" x14ac:dyDescent="0.2">
      <c r="A472" s="98">
        <v>463</v>
      </c>
      <c r="B472" s="66"/>
      <c r="C472" s="67"/>
      <c r="D472" s="22"/>
      <c r="E472" s="22"/>
      <c r="F472" s="22"/>
      <c r="G472" s="23"/>
      <c r="H472" s="23"/>
      <c r="I472" s="23"/>
      <c r="J472" s="15"/>
      <c r="K472" s="15"/>
      <c r="L472" s="15"/>
      <c r="M472" s="14"/>
      <c r="N472" s="14"/>
      <c r="O472" s="14"/>
      <c r="P472" s="14"/>
      <c r="Q472" s="14"/>
      <c r="R472" s="16"/>
      <c r="S472" s="13"/>
      <c r="T472" s="12"/>
      <c r="U472" s="10" t="str">
        <f t="shared" si="92"/>
        <v/>
      </c>
      <c r="V472" s="10" t="str">
        <f t="shared" si="93"/>
        <v/>
      </c>
      <c r="W472" s="10" t="str">
        <f t="shared" si="103"/>
        <v/>
      </c>
      <c r="X472" s="10" t="str">
        <f t="shared" si="91"/>
        <v/>
      </c>
      <c r="Y472" s="10" t="str">
        <f t="shared" si="94"/>
        <v/>
      </c>
      <c r="Z472" s="10" t="str">
        <f t="shared" si="95"/>
        <v/>
      </c>
      <c r="AA472" s="10" t="str">
        <f t="shared" si="96"/>
        <v/>
      </c>
      <c r="AB472" s="10" t="str">
        <f t="shared" si="97"/>
        <v/>
      </c>
      <c r="AC472" s="18" t="str">
        <f t="shared" si="98"/>
        <v/>
      </c>
      <c r="AD472" s="18" t="str">
        <f t="shared" si="102"/>
        <v/>
      </c>
      <c r="AE472" s="18" t="str">
        <f t="shared" si="99"/>
        <v/>
      </c>
      <c r="AF472" s="18" t="str">
        <f t="shared" si="100"/>
        <v/>
      </c>
      <c r="AG472" s="18" t="str">
        <f t="shared" si="101"/>
        <v/>
      </c>
    </row>
    <row r="473" spans="1:33" ht="22.5" customHeight="1" x14ac:dyDescent="0.2">
      <c r="A473" s="98">
        <v>464</v>
      </c>
      <c r="B473" s="66"/>
      <c r="C473" s="67"/>
      <c r="D473" s="22"/>
      <c r="E473" s="22"/>
      <c r="F473" s="22"/>
      <c r="G473" s="23"/>
      <c r="H473" s="23"/>
      <c r="I473" s="23"/>
      <c r="J473" s="15"/>
      <c r="K473" s="15"/>
      <c r="L473" s="15"/>
      <c r="M473" s="14"/>
      <c r="N473" s="14"/>
      <c r="O473" s="14"/>
      <c r="P473" s="14"/>
      <c r="Q473" s="14"/>
      <c r="R473" s="16"/>
      <c r="S473" s="13"/>
      <c r="T473" s="12"/>
      <c r="U473" s="10" t="str">
        <f t="shared" si="92"/>
        <v/>
      </c>
      <c r="V473" s="10" t="str">
        <f t="shared" si="93"/>
        <v/>
      </c>
      <c r="W473" s="10" t="str">
        <f t="shared" si="103"/>
        <v/>
      </c>
      <c r="X473" s="10" t="str">
        <f t="shared" si="91"/>
        <v/>
      </c>
      <c r="Y473" s="10" t="str">
        <f t="shared" si="94"/>
        <v/>
      </c>
      <c r="Z473" s="10" t="str">
        <f t="shared" si="95"/>
        <v/>
      </c>
      <c r="AA473" s="10" t="str">
        <f t="shared" si="96"/>
        <v/>
      </c>
      <c r="AB473" s="10" t="str">
        <f t="shared" si="97"/>
        <v/>
      </c>
      <c r="AC473" s="18" t="str">
        <f t="shared" si="98"/>
        <v/>
      </c>
      <c r="AD473" s="18" t="str">
        <f t="shared" si="102"/>
        <v/>
      </c>
      <c r="AE473" s="18" t="str">
        <f t="shared" si="99"/>
        <v/>
      </c>
      <c r="AF473" s="18" t="str">
        <f t="shared" si="100"/>
        <v/>
      </c>
      <c r="AG473" s="18" t="str">
        <f t="shared" si="101"/>
        <v/>
      </c>
    </row>
    <row r="474" spans="1:33" ht="22.5" customHeight="1" x14ac:dyDescent="0.2">
      <c r="A474" s="98">
        <v>465</v>
      </c>
      <c r="B474" s="66"/>
      <c r="C474" s="67"/>
      <c r="D474" s="22"/>
      <c r="E474" s="22"/>
      <c r="F474" s="22"/>
      <c r="G474" s="23"/>
      <c r="H474" s="23"/>
      <c r="I474" s="23"/>
      <c r="J474" s="15"/>
      <c r="K474" s="15"/>
      <c r="L474" s="15"/>
      <c r="M474" s="14"/>
      <c r="N474" s="14"/>
      <c r="O474" s="14"/>
      <c r="P474" s="14"/>
      <c r="Q474" s="14"/>
      <c r="R474" s="16"/>
      <c r="S474" s="13"/>
      <c r="T474" s="12"/>
      <c r="U474" s="10" t="str">
        <f t="shared" si="92"/>
        <v/>
      </c>
      <c r="V474" s="10" t="str">
        <f t="shared" si="93"/>
        <v/>
      </c>
      <c r="W474" s="10" t="str">
        <f t="shared" si="103"/>
        <v/>
      </c>
      <c r="X474" s="10" t="str">
        <f t="shared" si="91"/>
        <v/>
      </c>
      <c r="Y474" s="10" t="str">
        <f t="shared" si="94"/>
        <v/>
      </c>
      <c r="Z474" s="10" t="str">
        <f t="shared" si="95"/>
        <v/>
      </c>
      <c r="AA474" s="10" t="str">
        <f t="shared" si="96"/>
        <v/>
      </c>
      <c r="AB474" s="10" t="str">
        <f t="shared" si="97"/>
        <v/>
      </c>
      <c r="AC474" s="18" t="str">
        <f t="shared" si="98"/>
        <v/>
      </c>
      <c r="AD474" s="18" t="str">
        <f t="shared" si="102"/>
        <v/>
      </c>
      <c r="AE474" s="18" t="str">
        <f t="shared" si="99"/>
        <v/>
      </c>
      <c r="AF474" s="18" t="str">
        <f t="shared" si="100"/>
        <v/>
      </c>
      <c r="AG474" s="18" t="str">
        <f t="shared" si="101"/>
        <v/>
      </c>
    </row>
    <row r="475" spans="1:33" ht="22.5" customHeight="1" x14ac:dyDescent="0.2">
      <c r="A475" s="98">
        <v>466</v>
      </c>
      <c r="B475" s="66"/>
      <c r="C475" s="67"/>
      <c r="D475" s="22"/>
      <c r="E475" s="22"/>
      <c r="F475" s="22"/>
      <c r="G475" s="23"/>
      <c r="H475" s="23"/>
      <c r="I475" s="23"/>
      <c r="J475" s="15"/>
      <c r="K475" s="15"/>
      <c r="L475" s="15"/>
      <c r="M475" s="14"/>
      <c r="N475" s="14"/>
      <c r="O475" s="14"/>
      <c r="P475" s="14"/>
      <c r="Q475" s="14"/>
      <c r="R475" s="16"/>
      <c r="S475" s="13"/>
      <c r="T475" s="12"/>
      <c r="U475" s="10" t="str">
        <f t="shared" si="92"/>
        <v/>
      </c>
      <c r="V475" s="10" t="str">
        <f t="shared" si="93"/>
        <v/>
      </c>
      <c r="W475" s="10" t="str">
        <f t="shared" si="103"/>
        <v/>
      </c>
      <c r="X475" s="10" t="str">
        <f t="shared" si="91"/>
        <v/>
      </c>
      <c r="Y475" s="10" t="str">
        <f t="shared" si="94"/>
        <v/>
      </c>
      <c r="Z475" s="10" t="str">
        <f t="shared" si="95"/>
        <v/>
      </c>
      <c r="AA475" s="10" t="str">
        <f t="shared" si="96"/>
        <v/>
      </c>
      <c r="AB475" s="10" t="str">
        <f t="shared" si="97"/>
        <v/>
      </c>
      <c r="AC475" s="18" t="str">
        <f t="shared" si="98"/>
        <v/>
      </c>
      <c r="AD475" s="18" t="str">
        <f t="shared" si="102"/>
        <v/>
      </c>
      <c r="AE475" s="18" t="str">
        <f t="shared" si="99"/>
        <v/>
      </c>
      <c r="AF475" s="18" t="str">
        <f t="shared" si="100"/>
        <v/>
      </c>
      <c r="AG475" s="18" t="str">
        <f t="shared" si="101"/>
        <v/>
      </c>
    </row>
    <row r="476" spans="1:33" ht="22.5" customHeight="1" x14ac:dyDescent="0.2">
      <c r="A476" s="98">
        <v>467</v>
      </c>
      <c r="B476" s="66"/>
      <c r="C476" s="67"/>
      <c r="D476" s="22"/>
      <c r="E476" s="22"/>
      <c r="F476" s="22"/>
      <c r="G476" s="23"/>
      <c r="H476" s="23"/>
      <c r="I476" s="23"/>
      <c r="J476" s="15"/>
      <c r="K476" s="15"/>
      <c r="L476" s="15"/>
      <c r="M476" s="14"/>
      <c r="N476" s="14"/>
      <c r="O476" s="14"/>
      <c r="P476" s="14"/>
      <c r="Q476" s="14"/>
      <c r="R476" s="16"/>
      <c r="S476" s="13"/>
      <c r="T476" s="12"/>
      <c r="U476" s="10" t="str">
        <f t="shared" si="92"/>
        <v/>
      </c>
      <c r="V476" s="10" t="str">
        <f t="shared" si="93"/>
        <v/>
      </c>
      <c r="W476" s="10" t="str">
        <f t="shared" si="103"/>
        <v/>
      </c>
      <c r="X476" s="10" t="str">
        <f t="shared" si="91"/>
        <v/>
      </c>
      <c r="Y476" s="10" t="str">
        <f t="shared" si="94"/>
        <v/>
      </c>
      <c r="Z476" s="10" t="str">
        <f t="shared" si="95"/>
        <v/>
      </c>
      <c r="AA476" s="10" t="str">
        <f t="shared" si="96"/>
        <v/>
      </c>
      <c r="AB476" s="10" t="str">
        <f t="shared" si="97"/>
        <v/>
      </c>
      <c r="AC476" s="18" t="str">
        <f t="shared" si="98"/>
        <v/>
      </c>
      <c r="AD476" s="18" t="str">
        <f t="shared" si="102"/>
        <v/>
      </c>
      <c r="AE476" s="18" t="str">
        <f t="shared" si="99"/>
        <v/>
      </c>
      <c r="AF476" s="18" t="str">
        <f t="shared" si="100"/>
        <v/>
      </c>
      <c r="AG476" s="18" t="str">
        <f t="shared" si="101"/>
        <v/>
      </c>
    </row>
    <row r="477" spans="1:33" ht="22.5" customHeight="1" x14ac:dyDescent="0.2">
      <c r="A477" s="98">
        <v>468</v>
      </c>
      <c r="B477" s="66"/>
      <c r="C477" s="67"/>
      <c r="D477" s="22"/>
      <c r="E477" s="22"/>
      <c r="F477" s="22"/>
      <c r="G477" s="23"/>
      <c r="H477" s="23"/>
      <c r="I477" s="23"/>
      <c r="J477" s="15"/>
      <c r="K477" s="15"/>
      <c r="L477" s="15"/>
      <c r="M477" s="14"/>
      <c r="N477" s="14"/>
      <c r="O477" s="14"/>
      <c r="P477" s="14"/>
      <c r="Q477" s="14"/>
      <c r="R477" s="16"/>
      <c r="S477" s="13"/>
      <c r="T477" s="12"/>
      <c r="U477" s="10" t="str">
        <f t="shared" si="92"/>
        <v/>
      </c>
      <c r="V477" s="10" t="str">
        <f t="shared" si="93"/>
        <v/>
      </c>
      <c r="W477" s="10" t="str">
        <f t="shared" si="103"/>
        <v/>
      </c>
      <c r="X477" s="10" t="str">
        <f t="shared" si="91"/>
        <v/>
      </c>
      <c r="Y477" s="10" t="str">
        <f t="shared" si="94"/>
        <v/>
      </c>
      <c r="Z477" s="10" t="str">
        <f t="shared" si="95"/>
        <v/>
      </c>
      <c r="AA477" s="10" t="str">
        <f t="shared" si="96"/>
        <v/>
      </c>
      <c r="AB477" s="10" t="str">
        <f t="shared" si="97"/>
        <v/>
      </c>
      <c r="AC477" s="18" t="str">
        <f t="shared" si="98"/>
        <v/>
      </c>
      <c r="AD477" s="18" t="str">
        <f t="shared" si="102"/>
        <v/>
      </c>
      <c r="AE477" s="18" t="str">
        <f t="shared" si="99"/>
        <v/>
      </c>
      <c r="AF477" s="18" t="str">
        <f t="shared" si="100"/>
        <v/>
      </c>
      <c r="AG477" s="18" t="str">
        <f t="shared" si="101"/>
        <v/>
      </c>
    </row>
    <row r="478" spans="1:33" ht="22.5" customHeight="1" x14ac:dyDescent="0.2">
      <c r="A478" s="98">
        <v>469</v>
      </c>
      <c r="B478" s="66"/>
      <c r="C478" s="67"/>
      <c r="D478" s="22"/>
      <c r="E478" s="22"/>
      <c r="F478" s="22"/>
      <c r="G478" s="23"/>
      <c r="H478" s="23"/>
      <c r="I478" s="23"/>
      <c r="J478" s="15"/>
      <c r="K478" s="15"/>
      <c r="L478" s="15"/>
      <c r="M478" s="14"/>
      <c r="N478" s="14"/>
      <c r="O478" s="14"/>
      <c r="P478" s="14"/>
      <c r="Q478" s="14"/>
      <c r="R478" s="16"/>
      <c r="S478" s="13"/>
      <c r="T478" s="12"/>
      <c r="U478" s="10" t="str">
        <f t="shared" si="92"/>
        <v/>
      </c>
      <c r="V478" s="10" t="str">
        <f t="shared" si="93"/>
        <v/>
      </c>
      <c r="W478" s="10" t="str">
        <f t="shared" si="103"/>
        <v/>
      </c>
      <c r="X478" s="10" t="str">
        <f t="shared" si="91"/>
        <v/>
      </c>
      <c r="Y478" s="10" t="str">
        <f t="shared" si="94"/>
        <v/>
      </c>
      <c r="Z478" s="10" t="str">
        <f t="shared" si="95"/>
        <v/>
      </c>
      <c r="AA478" s="10" t="str">
        <f t="shared" si="96"/>
        <v/>
      </c>
      <c r="AB478" s="10" t="str">
        <f t="shared" si="97"/>
        <v/>
      </c>
      <c r="AC478" s="18" t="str">
        <f t="shared" si="98"/>
        <v/>
      </c>
      <c r="AD478" s="18" t="str">
        <f t="shared" si="102"/>
        <v/>
      </c>
      <c r="AE478" s="18" t="str">
        <f t="shared" si="99"/>
        <v/>
      </c>
      <c r="AF478" s="18" t="str">
        <f t="shared" si="100"/>
        <v/>
      </c>
      <c r="AG478" s="18" t="str">
        <f t="shared" si="101"/>
        <v/>
      </c>
    </row>
    <row r="479" spans="1:33" ht="22.5" customHeight="1" x14ac:dyDescent="0.2">
      <c r="A479" s="98">
        <v>470</v>
      </c>
      <c r="B479" s="66"/>
      <c r="C479" s="67"/>
      <c r="D479" s="22"/>
      <c r="E479" s="22"/>
      <c r="F479" s="22"/>
      <c r="G479" s="23"/>
      <c r="H479" s="23"/>
      <c r="I479" s="23"/>
      <c r="J479" s="15"/>
      <c r="K479" s="15"/>
      <c r="L479" s="15"/>
      <c r="M479" s="14"/>
      <c r="N479" s="14"/>
      <c r="O479" s="14"/>
      <c r="P479" s="14"/>
      <c r="Q479" s="14"/>
      <c r="R479" s="16"/>
      <c r="S479" s="13"/>
      <c r="T479" s="12"/>
      <c r="U479" s="10" t="str">
        <f t="shared" si="92"/>
        <v/>
      </c>
      <c r="V479" s="10" t="str">
        <f t="shared" si="93"/>
        <v/>
      </c>
      <c r="W479" s="10" t="str">
        <f t="shared" si="103"/>
        <v/>
      </c>
      <c r="X479" s="10" t="str">
        <f t="shared" si="91"/>
        <v/>
      </c>
      <c r="Y479" s="10" t="str">
        <f t="shared" si="94"/>
        <v/>
      </c>
      <c r="Z479" s="10" t="str">
        <f t="shared" si="95"/>
        <v/>
      </c>
      <c r="AA479" s="10" t="str">
        <f t="shared" si="96"/>
        <v/>
      </c>
      <c r="AB479" s="10" t="str">
        <f t="shared" si="97"/>
        <v/>
      </c>
      <c r="AC479" s="18" t="str">
        <f t="shared" si="98"/>
        <v/>
      </c>
      <c r="AD479" s="18" t="str">
        <f t="shared" si="102"/>
        <v/>
      </c>
      <c r="AE479" s="18" t="str">
        <f t="shared" si="99"/>
        <v/>
      </c>
      <c r="AF479" s="18" t="str">
        <f t="shared" si="100"/>
        <v/>
      </c>
      <c r="AG479" s="18" t="str">
        <f t="shared" si="101"/>
        <v/>
      </c>
    </row>
    <row r="480" spans="1:33" ht="22.5" customHeight="1" x14ac:dyDescent="0.2">
      <c r="A480" s="98">
        <v>471</v>
      </c>
      <c r="B480" s="66"/>
      <c r="C480" s="67"/>
      <c r="D480" s="22"/>
      <c r="E480" s="22"/>
      <c r="F480" s="22"/>
      <c r="G480" s="23"/>
      <c r="H480" s="23"/>
      <c r="I480" s="23"/>
      <c r="J480" s="15"/>
      <c r="K480" s="15"/>
      <c r="L480" s="15"/>
      <c r="M480" s="14"/>
      <c r="N480" s="14"/>
      <c r="O480" s="14"/>
      <c r="P480" s="14"/>
      <c r="Q480" s="14"/>
      <c r="R480" s="16"/>
      <c r="S480" s="13"/>
      <c r="T480" s="12"/>
      <c r="U480" s="10" t="str">
        <f t="shared" si="92"/>
        <v/>
      </c>
      <c r="V480" s="10" t="str">
        <f t="shared" si="93"/>
        <v/>
      </c>
      <c r="W480" s="10" t="str">
        <f t="shared" si="103"/>
        <v/>
      </c>
      <c r="X480" s="10" t="str">
        <f t="shared" si="91"/>
        <v/>
      </c>
      <c r="Y480" s="10" t="str">
        <f t="shared" si="94"/>
        <v/>
      </c>
      <c r="Z480" s="10" t="str">
        <f t="shared" si="95"/>
        <v/>
      </c>
      <c r="AA480" s="10" t="str">
        <f t="shared" si="96"/>
        <v/>
      </c>
      <c r="AB480" s="10" t="str">
        <f t="shared" si="97"/>
        <v/>
      </c>
      <c r="AC480" s="18" t="str">
        <f t="shared" si="98"/>
        <v/>
      </c>
      <c r="AD480" s="18" t="str">
        <f t="shared" si="102"/>
        <v/>
      </c>
      <c r="AE480" s="18" t="str">
        <f t="shared" si="99"/>
        <v/>
      </c>
      <c r="AF480" s="18" t="str">
        <f t="shared" si="100"/>
        <v/>
      </c>
      <c r="AG480" s="18" t="str">
        <f t="shared" si="101"/>
        <v/>
      </c>
    </row>
    <row r="481" spans="1:33" ht="22.5" customHeight="1" x14ac:dyDescent="0.2">
      <c r="A481" s="98">
        <v>472</v>
      </c>
      <c r="B481" s="66"/>
      <c r="C481" s="67"/>
      <c r="D481" s="22"/>
      <c r="E481" s="22"/>
      <c r="F481" s="22"/>
      <c r="G481" s="23"/>
      <c r="H481" s="23"/>
      <c r="I481" s="23"/>
      <c r="J481" s="15"/>
      <c r="K481" s="15"/>
      <c r="L481" s="15"/>
      <c r="M481" s="14"/>
      <c r="N481" s="14"/>
      <c r="O481" s="14"/>
      <c r="P481" s="14"/>
      <c r="Q481" s="14"/>
      <c r="R481" s="16"/>
      <c r="S481" s="13"/>
      <c r="T481" s="12"/>
      <c r="U481" s="10" t="str">
        <f t="shared" si="92"/>
        <v/>
      </c>
      <c r="V481" s="10" t="str">
        <f t="shared" si="93"/>
        <v/>
      </c>
      <c r="W481" s="10" t="str">
        <f t="shared" si="103"/>
        <v/>
      </c>
      <c r="X481" s="10" t="str">
        <f t="shared" si="91"/>
        <v/>
      </c>
      <c r="Y481" s="10" t="str">
        <f t="shared" si="94"/>
        <v/>
      </c>
      <c r="Z481" s="10" t="str">
        <f t="shared" si="95"/>
        <v/>
      </c>
      <c r="AA481" s="10" t="str">
        <f t="shared" si="96"/>
        <v/>
      </c>
      <c r="AB481" s="10" t="str">
        <f t="shared" si="97"/>
        <v/>
      </c>
      <c r="AC481" s="18" t="str">
        <f t="shared" si="98"/>
        <v/>
      </c>
      <c r="AD481" s="18" t="str">
        <f t="shared" si="102"/>
        <v/>
      </c>
      <c r="AE481" s="18" t="str">
        <f t="shared" si="99"/>
        <v/>
      </c>
      <c r="AF481" s="18" t="str">
        <f t="shared" si="100"/>
        <v/>
      </c>
      <c r="AG481" s="18" t="str">
        <f t="shared" si="101"/>
        <v/>
      </c>
    </row>
    <row r="482" spans="1:33" ht="22.5" customHeight="1" x14ac:dyDescent="0.2">
      <c r="A482" s="98">
        <v>473</v>
      </c>
      <c r="B482" s="66"/>
      <c r="C482" s="67"/>
      <c r="D482" s="22"/>
      <c r="E482" s="22"/>
      <c r="F482" s="22"/>
      <c r="G482" s="23"/>
      <c r="H482" s="23"/>
      <c r="I482" s="23"/>
      <c r="J482" s="15"/>
      <c r="K482" s="15"/>
      <c r="L482" s="15"/>
      <c r="M482" s="14"/>
      <c r="N482" s="14"/>
      <c r="O482" s="14"/>
      <c r="P482" s="14"/>
      <c r="Q482" s="14"/>
      <c r="R482" s="16"/>
      <c r="S482" s="13"/>
      <c r="T482" s="12"/>
      <c r="U482" s="10" t="str">
        <f t="shared" si="92"/>
        <v/>
      </c>
      <c r="V482" s="10" t="str">
        <f t="shared" si="93"/>
        <v/>
      </c>
      <c r="W482" s="10" t="str">
        <f t="shared" si="103"/>
        <v/>
      </c>
      <c r="X482" s="10" t="str">
        <f t="shared" si="91"/>
        <v/>
      </c>
      <c r="Y482" s="10" t="str">
        <f t="shared" si="94"/>
        <v/>
      </c>
      <c r="Z482" s="10" t="str">
        <f t="shared" si="95"/>
        <v/>
      </c>
      <c r="AA482" s="10" t="str">
        <f t="shared" si="96"/>
        <v/>
      </c>
      <c r="AB482" s="10" t="str">
        <f t="shared" si="97"/>
        <v/>
      </c>
      <c r="AC482" s="18" t="str">
        <f t="shared" si="98"/>
        <v/>
      </c>
      <c r="AD482" s="18" t="str">
        <f t="shared" si="102"/>
        <v/>
      </c>
      <c r="AE482" s="18" t="str">
        <f t="shared" si="99"/>
        <v/>
      </c>
      <c r="AF482" s="18" t="str">
        <f t="shared" si="100"/>
        <v/>
      </c>
      <c r="AG482" s="18" t="str">
        <f t="shared" si="101"/>
        <v/>
      </c>
    </row>
    <row r="483" spans="1:33" ht="22.5" customHeight="1" x14ac:dyDescent="0.2">
      <c r="A483" s="98">
        <v>474</v>
      </c>
      <c r="B483" s="66"/>
      <c r="C483" s="67"/>
      <c r="D483" s="22"/>
      <c r="E483" s="22"/>
      <c r="F483" s="22"/>
      <c r="G483" s="23"/>
      <c r="H483" s="23"/>
      <c r="I483" s="23"/>
      <c r="J483" s="15"/>
      <c r="K483" s="15"/>
      <c r="L483" s="15"/>
      <c r="M483" s="14"/>
      <c r="N483" s="14"/>
      <c r="O483" s="14"/>
      <c r="P483" s="14"/>
      <c r="Q483" s="14"/>
      <c r="R483" s="16"/>
      <c r="S483" s="13"/>
      <c r="T483" s="12"/>
      <c r="U483" s="10" t="str">
        <f t="shared" si="92"/>
        <v/>
      </c>
      <c r="V483" s="10" t="str">
        <f t="shared" si="93"/>
        <v/>
      </c>
      <c r="W483" s="10" t="str">
        <f t="shared" si="103"/>
        <v/>
      </c>
      <c r="X483" s="10" t="str">
        <f t="shared" si="91"/>
        <v/>
      </c>
      <c r="Y483" s="10" t="str">
        <f t="shared" si="94"/>
        <v/>
      </c>
      <c r="Z483" s="10" t="str">
        <f t="shared" si="95"/>
        <v/>
      </c>
      <c r="AA483" s="10" t="str">
        <f t="shared" si="96"/>
        <v/>
      </c>
      <c r="AB483" s="10" t="str">
        <f t="shared" si="97"/>
        <v/>
      </c>
      <c r="AC483" s="18" t="str">
        <f t="shared" si="98"/>
        <v/>
      </c>
      <c r="AD483" s="18" t="str">
        <f t="shared" si="102"/>
        <v/>
      </c>
      <c r="AE483" s="18" t="str">
        <f t="shared" si="99"/>
        <v/>
      </c>
      <c r="AF483" s="18" t="str">
        <f t="shared" si="100"/>
        <v/>
      </c>
      <c r="AG483" s="18" t="str">
        <f t="shared" si="101"/>
        <v/>
      </c>
    </row>
    <row r="484" spans="1:33" ht="22.5" customHeight="1" x14ac:dyDescent="0.2">
      <c r="A484" s="98">
        <v>475</v>
      </c>
      <c r="B484" s="66"/>
      <c r="C484" s="67"/>
      <c r="D484" s="22"/>
      <c r="E484" s="22"/>
      <c r="F484" s="22"/>
      <c r="G484" s="23"/>
      <c r="H484" s="23"/>
      <c r="I484" s="23"/>
      <c r="J484" s="15"/>
      <c r="K484" s="15"/>
      <c r="L484" s="15"/>
      <c r="M484" s="14"/>
      <c r="N484" s="14"/>
      <c r="O484" s="14"/>
      <c r="P484" s="14"/>
      <c r="Q484" s="14"/>
      <c r="R484" s="16"/>
      <c r="S484" s="13"/>
      <c r="T484" s="12"/>
      <c r="U484" s="10" t="str">
        <f t="shared" si="92"/>
        <v/>
      </c>
      <c r="V484" s="10" t="str">
        <f t="shared" si="93"/>
        <v/>
      </c>
      <c r="W484" s="10" t="str">
        <f t="shared" si="103"/>
        <v/>
      </c>
      <c r="X484" s="10" t="str">
        <f t="shared" si="91"/>
        <v/>
      </c>
      <c r="Y484" s="10" t="str">
        <f t="shared" si="94"/>
        <v/>
      </c>
      <c r="Z484" s="10" t="str">
        <f t="shared" si="95"/>
        <v/>
      </c>
      <c r="AA484" s="10" t="str">
        <f t="shared" si="96"/>
        <v/>
      </c>
      <c r="AB484" s="10" t="str">
        <f t="shared" si="97"/>
        <v/>
      </c>
      <c r="AC484" s="18" t="str">
        <f t="shared" si="98"/>
        <v/>
      </c>
      <c r="AD484" s="18" t="str">
        <f t="shared" si="102"/>
        <v/>
      </c>
      <c r="AE484" s="18" t="str">
        <f t="shared" si="99"/>
        <v/>
      </c>
      <c r="AF484" s="18" t="str">
        <f t="shared" si="100"/>
        <v/>
      </c>
      <c r="AG484" s="18" t="str">
        <f t="shared" si="101"/>
        <v/>
      </c>
    </row>
    <row r="485" spans="1:33" ht="22.5" customHeight="1" x14ac:dyDescent="0.2">
      <c r="A485" s="98">
        <v>476</v>
      </c>
      <c r="B485" s="66"/>
      <c r="C485" s="67"/>
      <c r="D485" s="22"/>
      <c r="E485" s="22"/>
      <c r="F485" s="22"/>
      <c r="G485" s="23"/>
      <c r="H485" s="23"/>
      <c r="I485" s="23"/>
      <c r="J485" s="15"/>
      <c r="K485" s="15"/>
      <c r="L485" s="15"/>
      <c r="M485" s="14"/>
      <c r="N485" s="14"/>
      <c r="O485" s="14"/>
      <c r="P485" s="14"/>
      <c r="Q485" s="14"/>
      <c r="R485" s="16"/>
      <c r="S485" s="13"/>
      <c r="T485" s="12"/>
      <c r="U485" s="10" t="str">
        <f t="shared" si="92"/>
        <v/>
      </c>
      <c r="V485" s="10" t="str">
        <f t="shared" si="93"/>
        <v/>
      </c>
      <c r="W485" s="10" t="str">
        <f t="shared" si="103"/>
        <v/>
      </c>
      <c r="X485" s="10" t="str">
        <f t="shared" si="91"/>
        <v/>
      </c>
      <c r="Y485" s="10" t="str">
        <f t="shared" si="94"/>
        <v/>
      </c>
      <c r="Z485" s="10" t="str">
        <f t="shared" si="95"/>
        <v/>
      </c>
      <c r="AA485" s="10" t="str">
        <f t="shared" si="96"/>
        <v/>
      </c>
      <c r="AB485" s="10" t="str">
        <f t="shared" si="97"/>
        <v/>
      </c>
      <c r="AC485" s="18" t="str">
        <f t="shared" si="98"/>
        <v/>
      </c>
      <c r="AD485" s="18" t="str">
        <f t="shared" si="102"/>
        <v/>
      </c>
      <c r="AE485" s="18" t="str">
        <f t="shared" si="99"/>
        <v/>
      </c>
      <c r="AF485" s="18" t="str">
        <f t="shared" si="100"/>
        <v/>
      </c>
      <c r="AG485" s="18" t="str">
        <f t="shared" si="101"/>
        <v/>
      </c>
    </row>
    <row r="486" spans="1:33" ht="22.5" customHeight="1" x14ac:dyDescent="0.2">
      <c r="A486" s="98">
        <v>477</v>
      </c>
      <c r="B486" s="66"/>
      <c r="C486" s="67"/>
      <c r="D486" s="22"/>
      <c r="E486" s="22"/>
      <c r="F486" s="22"/>
      <c r="G486" s="23"/>
      <c r="H486" s="23"/>
      <c r="I486" s="23"/>
      <c r="J486" s="15"/>
      <c r="K486" s="15"/>
      <c r="L486" s="15"/>
      <c r="M486" s="14"/>
      <c r="N486" s="14"/>
      <c r="O486" s="14"/>
      <c r="P486" s="14"/>
      <c r="Q486" s="14"/>
      <c r="R486" s="16"/>
      <c r="S486" s="13"/>
      <c r="T486" s="12"/>
      <c r="U486" s="10" t="str">
        <f t="shared" si="92"/>
        <v/>
      </c>
      <c r="V486" s="10" t="str">
        <f t="shared" si="93"/>
        <v/>
      </c>
      <c r="W486" s="10" t="str">
        <f t="shared" si="103"/>
        <v/>
      </c>
      <c r="X486" s="10" t="str">
        <f t="shared" si="91"/>
        <v/>
      </c>
      <c r="Y486" s="10" t="str">
        <f t="shared" si="94"/>
        <v/>
      </c>
      <c r="Z486" s="10" t="str">
        <f t="shared" si="95"/>
        <v/>
      </c>
      <c r="AA486" s="10" t="str">
        <f t="shared" si="96"/>
        <v/>
      </c>
      <c r="AB486" s="10" t="str">
        <f t="shared" si="97"/>
        <v/>
      </c>
      <c r="AC486" s="18" t="str">
        <f t="shared" si="98"/>
        <v/>
      </c>
      <c r="AD486" s="18" t="str">
        <f t="shared" si="102"/>
        <v/>
      </c>
      <c r="AE486" s="18" t="str">
        <f t="shared" si="99"/>
        <v/>
      </c>
      <c r="AF486" s="18" t="str">
        <f t="shared" si="100"/>
        <v/>
      </c>
      <c r="AG486" s="18" t="str">
        <f t="shared" si="101"/>
        <v/>
      </c>
    </row>
    <row r="487" spans="1:33" ht="22.5" customHeight="1" x14ac:dyDescent="0.2">
      <c r="A487" s="98">
        <v>478</v>
      </c>
      <c r="B487" s="66"/>
      <c r="C487" s="67"/>
      <c r="D487" s="22"/>
      <c r="E487" s="22"/>
      <c r="F487" s="22"/>
      <c r="G487" s="23"/>
      <c r="H487" s="23"/>
      <c r="I487" s="23"/>
      <c r="J487" s="15"/>
      <c r="K487" s="15"/>
      <c r="L487" s="15"/>
      <c r="M487" s="14"/>
      <c r="N487" s="14"/>
      <c r="O487" s="14"/>
      <c r="P487" s="14"/>
      <c r="Q487" s="14"/>
      <c r="R487" s="16"/>
      <c r="S487" s="13"/>
      <c r="T487" s="12"/>
      <c r="U487" s="10" t="str">
        <f t="shared" si="92"/>
        <v/>
      </c>
      <c r="V487" s="10" t="str">
        <f t="shared" si="93"/>
        <v/>
      </c>
      <c r="W487" s="10" t="str">
        <f t="shared" si="103"/>
        <v/>
      </c>
      <c r="X487" s="10" t="str">
        <f t="shared" si="91"/>
        <v/>
      </c>
      <c r="Y487" s="10" t="str">
        <f t="shared" si="94"/>
        <v/>
      </c>
      <c r="Z487" s="10" t="str">
        <f t="shared" si="95"/>
        <v/>
      </c>
      <c r="AA487" s="10" t="str">
        <f t="shared" si="96"/>
        <v/>
      </c>
      <c r="AB487" s="10" t="str">
        <f t="shared" si="97"/>
        <v/>
      </c>
      <c r="AC487" s="18" t="str">
        <f t="shared" si="98"/>
        <v/>
      </c>
      <c r="AD487" s="18" t="str">
        <f t="shared" si="102"/>
        <v/>
      </c>
      <c r="AE487" s="18" t="str">
        <f t="shared" si="99"/>
        <v/>
      </c>
      <c r="AF487" s="18" t="str">
        <f t="shared" si="100"/>
        <v/>
      </c>
      <c r="AG487" s="18" t="str">
        <f t="shared" si="101"/>
        <v/>
      </c>
    </row>
    <row r="488" spans="1:33" ht="22.5" customHeight="1" x14ac:dyDescent="0.2">
      <c r="A488" s="98">
        <v>479</v>
      </c>
      <c r="B488" s="66"/>
      <c r="C488" s="67"/>
      <c r="D488" s="22"/>
      <c r="E488" s="22"/>
      <c r="F488" s="22"/>
      <c r="G488" s="23"/>
      <c r="H488" s="23"/>
      <c r="I488" s="23"/>
      <c r="J488" s="15"/>
      <c r="K488" s="15"/>
      <c r="L488" s="15"/>
      <c r="M488" s="14"/>
      <c r="N488" s="14"/>
      <c r="O488" s="14"/>
      <c r="P488" s="14"/>
      <c r="Q488" s="14"/>
      <c r="R488" s="16"/>
      <c r="S488" s="13"/>
      <c r="T488" s="12"/>
      <c r="U488" s="10" t="str">
        <f t="shared" si="92"/>
        <v/>
      </c>
      <c r="V488" s="10" t="str">
        <f t="shared" si="93"/>
        <v/>
      </c>
      <c r="W488" s="10" t="str">
        <f t="shared" si="103"/>
        <v/>
      </c>
      <c r="X488" s="10" t="str">
        <f t="shared" si="91"/>
        <v/>
      </c>
      <c r="Y488" s="10" t="str">
        <f t="shared" si="94"/>
        <v/>
      </c>
      <c r="Z488" s="10" t="str">
        <f t="shared" si="95"/>
        <v/>
      </c>
      <c r="AA488" s="10" t="str">
        <f t="shared" si="96"/>
        <v/>
      </c>
      <c r="AB488" s="10" t="str">
        <f t="shared" si="97"/>
        <v/>
      </c>
      <c r="AC488" s="18" t="str">
        <f t="shared" si="98"/>
        <v/>
      </c>
      <c r="AD488" s="18" t="str">
        <f t="shared" si="102"/>
        <v/>
      </c>
      <c r="AE488" s="18" t="str">
        <f t="shared" si="99"/>
        <v/>
      </c>
      <c r="AF488" s="18" t="str">
        <f t="shared" si="100"/>
        <v/>
      </c>
      <c r="AG488" s="18" t="str">
        <f t="shared" si="101"/>
        <v/>
      </c>
    </row>
    <row r="489" spans="1:33" ht="22.5" customHeight="1" x14ac:dyDescent="0.2">
      <c r="A489" s="98">
        <v>480</v>
      </c>
      <c r="B489" s="66"/>
      <c r="C489" s="67"/>
      <c r="D489" s="22"/>
      <c r="E489" s="22"/>
      <c r="F489" s="22"/>
      <c r="G489" s="23"/>
      <c r="H489" s="23"/>
      <c r="I489" s="23"/>
      <c r="J489" s="15"/>
      <c r="K489" s="15"/>
      <c r="L489" s="15"/>
      <c r="M489" s="14"/>
      <c r="N489" s="14"/>
      <c r="O489" s="14"/>
      <c r="P489" s="14"/>
      <c r="Q489" s="14"/>
      <c r="R489" s="16"/>
      <c r="S489" s="13"/>
      <c r="T489" s="12"/>
      <c r="U489" s="10" t="str">
        <f t="shared" si="92"/>
        <v/>
      </c>
      <c r="V489" s="10" t="str">
        <f t="shared" si="93"/>
        <v/>
      </c>
      <c r="W489" s="10" t="str">
        <f t="shared" si="103"/>
        <v/>
      </c>
      <c r="X489" s="10" t="str">
        <f t="shared" si="91"/>
        <v/>
      </c>
      <c r="Y489" s="10" t="str">
        <f t="shared" si="94"/>
        <v/>
      </c>
      <c r="Z489" s="10" t="str">
        <f t="shared" si="95"/>
        <v/>
      </c>
      <c r="AA489" s="10" t="str">
        <f t="shared" si="96"/>
        <v/>
      </c>
      <c r="AB489" s="10" t="str">
        <f t="shared" si="97"/>
        <v/>
      </c>
      <c r="AC489" s="18" t="str">
        <f t="shared" si="98"/>
        <v/>
      </c>
      <c r="AD489" s="18" t="str">
        <f t="shared" si="102"/>
        <v/>
      </c>
      <c r="AE489" s="18" t="str">
        <f t="shared" si="99"/>
        <v/>
      </c>
      <c r="AF489" s="18" t="str">
        <f t="shared" si="100"/>
        <v/>
      </c>
      <c r="AG489" s="18" t="str">
        <f t="shared" si="101"/>
        <v/>
      </c>
    </row>
    <row r="490" spans="1:33" ht="22.5" customHeight="1" x14ac:dyDescent="0.2">
      <c r="A490" s="98">
        <v>481</v>
      </c>
      <c r="B490" s="66"/>
      <c r="C490" s="67"/>
      <c r="D490" s="22"/>
      <c r="E490" s="22"/>
      <c r="F490" s="22"/>
      <c r="G490" s="23"/>
      <c r="H490" s="23"/>
      <c r="I490" s="23"/>
      <c r="J490" s="15"/>
      <c r="K490" s="15"/>
      <c r="L490" s="15"/>
      <c r="M490" s="14"/>
      <c r="N490" s="14"/>
      <c r="O490" s="14"/>
      <c r="P490" s="14"/>
      <c r="Q490" s="14"/>
      <c r="R490" s="16"/>
      <c r="S490" s="13"/>
      <c r="T490" s="12"/>
      <c r="U490" s="10" t="str">
        <f t="shared" si="92"/>
        <v/>
      </c>
      <c r="V490" s="10" t="str">
        <f t="shared" si="93"/>
        <v/>
      </c>
      <c r="W490" s="10" t="str">
        <f t="shared" si="103"/>
        <v/>
      </c>
      <c r="X490" s="10" t="str">
        <f t="shared" si="91"/>
        <v/>
      </c>
      <c r="Y490" s="10" t="str">
        <f t="shared" si="94"/>
        <v/>
      </c>
      <c r="Z490" s="10" t="str">
        <f t="shared" si="95"/>
        <v/>
      </c>
      <c r="AA490" s="10" t="str">
        <f t="shared" si="96"/>
        <v/>
      </c>
      <c r="AB490" s="10" t="str">
        <f t="shared" si="97"/>
        <v/>
      </c>
      <c r="AC490" s="18" t="str">
        <f t="shared" si="98"/>
        <v/>
      </c>
      <c r="AD490" s="18" t="str">
        <f t="shared" si="102"/>
        <v/>
      </c>
      <c r="AE490" s="18" t="str">
        <f t="shared" si="99"/>
        <v/>
      </c>
      <c r="AF490" s="18" t="str">
        <f t="shared" si="100"/>
        <v/>
      </c>
      <c r="AG490" s="18" t="str">
        <f t="shared" si="101"/>
        <v/>
      </c>
    </row>
    <row r="491" spans="1:33" ht="22.5" customHeight="1" x14ac:dyDescent="0.2">
      <c r="A491" s="98">
        <v>482</v>
      </c>
      <c r="B491" s="66"/>
      <c r="C491" s="67"/>
      <c r="D491" s="22"/>
      <c r="E491" s="22"/>
      <c r="F491" s="22"/>
      <c r="G491" s="23"/>
      <c r="H491" s="23"/>
      <c r="I491" s="23"/>
      <c r="J491" s="15"/>
      <c r="K491" s="15"/>
      <c r="L491" s="15"/>
      <c r="M491" s="14"/>
      <c r="N491" s="14"/>
      <c r="O491" s="14"/>
      <c r="P491" s="14"/>
      <c r="Q491" s="14"/>
      <c r="R491" s="16"/>
      <c r="S491" s="13"/>
      <c r="T491" s="12"/>
      <c r="U491" s="10" t="str">
        <f t="shared" si="92"/>
        <v/>
      </c>
      <c r="V491" s="10" t="str">
        <f t="shared" si="93"/>
        <v/>
      </c>
      <c r="W491" s="10" t="str">
        <f t="shared" si="103"/>
        <v/>
      </c>
      <c r="X491" s="10" t="str">
        <f t="shared" si="91"/>
        <v/>
      </c>
      <c r="Y491" s="10" t="str">
        <f t="shared" si="94"/>
        <v/>
      </c>
      <c r="Z491" s="10" t="str">
        <f t="shared" si="95"/>
        <v/>
      </c>
      <c r="AA491" s="10" t="str">
        <f t="shared" si="96"/>
        <v/>
      </c>
      <c r="AB491" s="10" t="str">
        <f t="shared" si="97"/>
        <v/>
      </c>
      <c r="AC491" s="18" t="str">
        <f t="shared" si="98"/>
        <v/>
      </c>
      <c r="AD491" s="18" t="str">
        <f t="shared" si="102"/>
        <v/>
      </c>
      <c r="AE491" s="18" t="str">
        <f t="shared" si="99"/>
        <v/>
      </c>
      <c r="AF491" s="18" t="str">
        <f t="shared" si="100"/>
        <v/>
      </c>
      <c r="AG491" s="18" t="str">
        <f t="shared" si="101"/>
        <v/>
      </c>
    </row>
    <row r="492" spans="1:33" ht="22.5" customHeight="1" x14ac:dyDescent="0.2">
      <c r="A492" s="98">
        <v>483</v>
      </c>
      <c r="B492" s="66"/>
      <c r="C492" s="67"/>
      <c r="D492" s="22"/>
      <c r="E492" s="22"/>
      <c r="F492" s="22"/>
      <c r="G492" s="23"/>
      <c r="H492" s="23"/>
      <c r="I492" s="23"/>
      <c r="J492" s="15"/>
      <c r="K492" s="15"/>
      <c r="L492" s="15"/>
      <c r="M492" s="14"/>
      <c r="N492" s="14"/>
      <c r="O492" s="14"/>
      <c r="P492" s="14"/>
      <c r="Q492" s="14"/>
      <c r="R492" s="16"/>
      <c r="S492" s="13"/>
      <c r="T492" s="12"/>
      <c r="U492" s="10" t="str">
        <f t="shared" si="92"/>
        <v/>
      </c>
      <c r="V492" s="10" t="str">
        <f t="shared" si="93"/>
        <v/>
      </c>
      <c r="W492" s="10" t="str">
        <f t="shared" si="103"/>
        <v/>
      </c>
      <c r="X492" s="10" t="str">
        <f t="shared" si="91"/>
        <v/>
      </c>
      <c r="Y492" s="10" t="str">
        <f t="shared" si="94"/>
        <v/>
      </c>
      <c r="Z492" s="10" t="str">
        <f t="shared" si="95"/>
        <v/>
      </c>
      <c r="AA492" s="10" t="str">
        <f t="shared" si="96"/>
        <v/>
      </c>
      <c r="AB492" s="10" t="str">
        <f t="shared" si="97"/>
        <v/>
      </c>
      <c r="AC492" s="18" t="str">
        <f t="shared" si="98"/>
        <v/>
      </c>
      <c r="AD492" s="18" t="str">
        <f t="shared" si="102"/>
        <v/>
      </c>
      <c r="AE492" s="18" t="str">
        <f t="shared" si="99"/>
        <v/>
      </c>
      <c r="AF492" s="18" t="str">
        <f t="shared" si="100"/>
        <v/>
      </c>
      <c r="AG492" s="18" t="str">
        <f t="shared" si="101"/>
        <v/>
      </c>
    </row>
    <row r="493" spans="1:33" ht="22.5" customHeight="1" x14ac:dyDescent="0.2">
      <c r="A493" s="98">
        <v>484</v>
      </c>
      <c r="B493" s="66"/>
      <c r="C493" s="67"/>
      <c r="D493" s="22"/>
      <c r="E493" s="22"/>
      <c r="F493" s="22"/>
      <c r="G493" s="23"/>
      <c r="H493" s="23"/>
      <c r="I493" s="23"/>
      <c r="J493" s="15"/>
      <c r="K493" s="15"/>
      <c r="L493" s="15"/>
      <c r="M493" s="14"/>
      <c r="N493" s="14"/>
      <c r="O493" s="14"/>
      <c r="P493" s="14"/>
      <c r="Q493" s="14"/>
      <c r="R493" s="16"/>
      <c r="S493" s="13"/>
      <c r="T493" s="12"/>
      <c r="U493" s="10" t="str">
        <f t="shared" si="92"/>
        <v/>
      </c>
      <c r="V493" s="10" t="str">
        <f t="shared" si="93"/>
        <v/>
      </c>
      <c r="W493" s="10" t="str">
        <f t="shared" si="103"/>
        <v/>
      </c>
      <c r="X493" s="10" t="str">
        <f t="shared" si="91"/>
        <v/>
      </c>
      <c r="Y493" s="10" t="str">
        <f t="shared" si="94"/>
        <v/>
      </c>
      <c r="Z493" s="10" t="str">
        <f t="shared" si="95"/>
        <v/>
      </c>
      <c r="AA493" s="10" t="str">
        <f t="shared" si="96"/>
        <v/>
      </c>
      <c r="AB493" s="10" t="str">
        <f t="shared" si="97"/>
        <v/>
      </c>
      <c r="AC493" s="18" t="str">
        <f t="shared" si="98"/>
        <v/>
      </c>
      <c r="AD493" s="18" t="str">
        <f t="shared" si="102"/>
        <v/>
      </c>
      <c r="AE493" s="18" t="str">
        <f t="shared" si="99"/>
        <v/>
      </c>
      <c r="AF493" s="18" t="str">
        <f t="shared" si="100"/>
        <v/>
      </c>
      <c r="AG493" s="18" t="str">
        <f t="shared" si="101"/>
        <v/>
      </c>
    </row>
    <row r="494" spans="1:33" ht="22.5" customHeight="1" x14ac:dyDescent="0.2">
      <c r="A494" s="98">
        <v>485</v>
      </c>
      <c r="B494" s="66"/>
      <c r="C494" s="67"/>
      <c r="D494" s="22"/>
      <c r="E494" s="22"/>
      <c r="F494" s="22"/>
      <c r="G494" s="23"/>
      <c r="H494" s="23"/>
      <c r="I494" s="23"/>
      <c r="J494" s="15"/>
      <c r="K494" s="15"/>
      <c r="L494" s="15"/>
      <c r="M494" s="14"/>
      <c r="N494" s="14"/>
      <c r="O494" s="14"/>
      <c r="P494" s="14"/>
      <c r="Q494" s="14"/>
      <c r="R494" s="16"/>
      <c r="S494" s="13"/>
      <c r="T494" s="12"/>
      <c r="U494" s="10" t="str">
        <f t="shared" si="92"/>
        <v/>
      </c>
      <c r="V494" s="10" t="str">
        <f t="shared" si="93"/>
        <v/>
      </c>
      <c r="W494" s="10" t="str">
        <f t="shared" si="103"/>
        <v/>
      </c>
      <c r="X494" s="10" t="str">
        <f t="shared" si="91"/>
        <v/>
      </c>
      <c r="Y494" s="10" t="str">
        <f t="shared" si="94"/>
        <v/>
      </c>
      <c r="Z494" s="10" t="str">
        <f t="shared" si="95"/>
        <v/>
      </c>
      <c r="AA494" s="10" t="str">
        <f t="shared" si="96"/>
        <v/>
      </c>
      <c r="AB494" s="10" t="str">
        <f t="shared" si="97"/>
        <v/>
      </c>
      <c r="AC494" s="18" t="str">
        <f t="shared" si="98"/>
        <v/>
      </c>
      <c r="AD494" s="18" t="str">
        <f t="shared" si="102"/>
        <v/>
      </c>
      <c r="AE494" s="18" t="str">
        <f t="shared" si="99"/>
        <v/>
      </c>
      <c r="AF494" s="18" t="str">
        <f t="shared" si="100"/>
        <v/>
      </c>
      <c r="AG494" s="18" t="str">
        <f t="shared" si="101"/>
        <v/>
      </c>
    </row>
    <row r="495" spans="1:33" ht="22.5" customHeight="1" x14ac:dyDescent="0.2">
      <c r="A495" s="98">
        <v>486</v>
      </c>
      <c r="B495" s="66"/>
      <c r="C495" s="67"/>
      <c r="D495" s="22"/>
      <c r="E495" s="22"/>
      <c r="F495" s="22"/>
      <c r="G495" s="23"/>
      <c r="H495" s="23"/>
      <c r="I495" s="23"/>
      <c r="J495" s="15"/>
      <c r="K495" s="15"/>
      <c r="L495" s="15"/>
      <c r="M495" s="14"/>
      <c r="N495" s="14"/>
      <c r="O495" s="14"/>
      <c r="P495" s="14"/>
      <c r="Q495" s="14"/>
      <c r="R495" s="16"/>
      <c r="S495" s="13"/>
      <c r="T495" s="12"/>
      <c r="U495" s="10" t="str">
        <f t="shared" si="92"/>
        <v/>
      </c>
      <c r="V495" s="10" t="str">
        <f t="shared" si="93"/>
        <v/>
      </c>
      <c r="W495" s="10" t="str">
        <f t="shared" si="103"/>
        <v/>
      </c>
      <c r="X495" s="10" t="str">
        <f t="shared" si="91"/>
        <v/>
      </c>
      <c r="Y495" s="10" t="str">
        <f t="shared" si="94"/>
        <v/>
      </c>
      <c r="Z495" s="10" t="str">
        <f t="shared" si="95"/>
        <v/>
      </c>
      <c r="AA495" s="10" t="str">
        <f t="shared" si="96"/>
        <v/>
      </c>
      <c r="AB495" s="10" t="str">
        <f t="shared" si="97"/>
        <v/>
      </c>
      <c r="AC495" s="18" t="str">
        <f t="shared" si="98"/>
        <v/>
      </c>
      <c r="AD495" s="18" t="str">
        <f t="shared" si="102"/>
        <v/>
      </c>
      <c r="AE495" s="18" t="str">
        <f t="shared" si="99"/>
        <v/>
      </c>
      <c r="AF495" s="18" t="str">
        <f t="shared" si="100"/>
        <v/>
      </c>
      <c r="AG495" s="18" t="str">
        <f t="shared" si="101"/>
        <v/>
      </c>
    </row>
    <row r="496" spans="1:33" ht="22.5" customHeight="1" x14ac:dyDescent="0.2">
      <c r="A496" s="98">
        <v>487</v>
      </c>
      <c r="B496" s="66"/>
      <c r="C496" s="67"/>
      <c r="D496" s="22"/>
      <c r="E496" s="22"/>
      <c r="F496" s="22"/>
      <c r="G496" s="23"/>
      <c r="H496" s="23"/>
      <c r="I496" s="23"/>
      <c r="J496" s="15"/>
      <c r="K496" s="15"/>
      <c r="L496" s="15"/>
      <c r="M496" s="14"/>
      <c r="N496" s="14"/>
      <c r="O496" s="14"/>
      <c r="P496" s="14"/>
      <c r="Q496" s="14"/>
      <c r="R496" s="16"/>
      <c r="S496" s="13"/>
      <c r="T496" s="12"/>
      <c r="U496" s="10" t="str">
        <f t="shared" si="92"/>
        <v/>
      </c>
      <c r="V496" s="10" t="str">
        <f t="shared" si="93"/>
        <v/>
      </c>
      <c r="W496" s="10" t="str">
        <f t="shared" si="103"/>
        <v/>
      </c>
      <c r="X496" s="10" t="str">
        <f t="shared" si="91"/>
        <v/>
      </c>
      <c r="Y496" s="10" t="str">
        <f t="shared" si="94"/>
        <v/>
      </c>
      <c r="Z496" s="10" t="str">
        <f t="shared" si="95"/>
        <v/>
      </c>
      <c r="AA496" s="10" t="str">
        <f t="shared" si="96"/>
        <v/>
      </c>
      <c r="AB496" s="10" t="str">
        <f t="shared" si="97"/>
        <v/>
      </c>
      <c r="AC496" s="18" t="str">
        <f t="shared" si="98"/>
        <v/>
      </c>
      <c r="AD496" s="18" t="str">
        <f t="shared" si="102"/>
        <v/>
      </c>
      <c r="AE496" s="18" t="str">
        <f t="shared" si="99"/>
        <v/>
      </c>
      <c r="AF496" s="18" t="str">
        <f t="shared" si="100"/>
        <v/>
      </c>
      <c r="AG496" s="18" t="str">
        <f t="shared" si="101"/>
        <v/>
      </c>
    </row>
    <row r="497" spans="1:33" ht="22.5" customHeight="1" x14ac:dyDescent="0.2">
      <c r="A497" s="98">
        <v>488</v>
      </c>
      <c r="B497" s="66"/>
      <c r="C497" s="67"/>
      <c r="D497" s="22"/>
      <c r="E497" s="22"/>
      <c r="F497" s="22"/>
      <c r="G497" s="23"/>
      <c r="H497" s="23"/>
      <c r="I497" s="23"/>
      <c r="J497" s="15"/>
      <c r="K497" s="15"/>
      <c r="L497" s="15"/>
      <c r="M497" s="14"/>
      <c r="N497" s="14"/>
      <c r="O497" s="14"/>
      <c r="P497" s="14"/>
      <c r="Q497" s="14"/>
      <c r="R497" s="16"/>
      <c r="S497" s="13"/>
      <c r="T497" s="12"/>
      <c r="U497" s="10" t="str">
        <f t="shared" si="92"/>
        <v/>
      </c>
      <c r="V497" s="10" t="str">
        <f t="shared" si="93"/>
        <v/>
      </c>
      <c r="W497" s="10" t="str">
        <f t="shared" si="103"/>
        <v/>
      </c>
      <c r="X497" s="10" t="str">
        <f t="shared" si="91"/>
        <v/>
      </c>
      <c r="Y497" s="10" t="str">
        <f t="shared" si="94"/>
        <v/>
      </c>
      <c r="Z497" s="10" t="str">
        <f t="shared" si="95"/>
        <v/>
      </c>
      <c r="AA497" s="10" t="str">
        <f t="shared" si="96"/>
        <v/>
      </c>
      <c r="AB497" s="10" t="str">
        <f t="shared" si="97"/>
        <v/>
      </c>
      <c r="AC497" s="18" t="str">
        <f t="shared" si="98"/>
        <v/>
      </c>
      <c r="AD497" s="18" t="str">
        <f t="shared" si="102"/>
        <v/>
      </c>
      <c r="AE497" s="18" t="str">
        <f t="shared" si="99"/>
        <v/>
      </c>
      <c r="AF497" s="18" t="str">
        <f t="shared" si="100"/>
        <v/>
      </c>
      <c r="AG497" s="18" t="str">
        <f t="shared" si="101"/>
        <v/>
      </c>
    </row>
    <row r="498" spans="1:33" ht="22.5" customHeight="1" x14ac:dyDescent="0.2">
      <c r="A498" s="98">
        <v>489</v>
      </c>
      <c r="B498" s="66"/>
      <c r="C498" s="67"/>
      <c r="D498" s="22"/>
      <c r="E498" s="22"/>
      <c r="F498" s="22"/>
      <c r="G498" s="23"/>
      <c r="H498" s="23"/>
      <c r="I498" s="23"/>
      <c r="J498" s="15"/>
      <c r="K498" s="15"/>
      <c r="L498" s="15"/>
      <c r="M498" s="14"/>
      <c r="N498" s="14"/>
      <c r="O498" s="14"/>
      <c r="P498" s="14"/>
      <c r="Q498" s="14"/>
      <c r="R498" s="16"/>
      <c r="S498" s="13"/>
      <c r="T498" s="12"/>
      <c r="U498" s="10" t="str">
        <f t="shared" si="92"/>
        <v/>
      </c>
      <c r="V498" s="10" t="str">
        <f t="shared" si="93"/>
        <v/>
      </c>
      <c r="W498" s="10" t="str">
        <f t="shared" si="103"/>
        <v/>
      </c>
      <c r="X498" s="10" t="str">
        <f t="shared" si="91"/>
        <v/>
      </c>
      <c r="Y498" s="10" t="str">
        <f t="shared" si="94"/>
        <v/>
      </c>
      <c r="Z498" s="10" t="str">
        <f t="shared" si="95"/>
        <v/>
      </c>
      <c r="AA498" s="10" t="str">
        <f t="shared" si="96"/>
        <v/>
      </c>
      <c r="AB498" s="10" t="str">
        <f t="shared" si="97"/>
        <v/>
      </c>
      <c r="AC498" s="18" t="str">
        <f t="shared" si="98"/>
        <v/>
      </c>
      <c r="AD498" s="18" t="str">
        <f t="shared" si="102"/>
        <v/>
      </c>
      <c r="AE498" s="18" t="str">
        <f t="shared" si="99"/>
        <v/>
      </c>
      <c r="AF498" s="18" t="str">
        <f t="shared" si="100"/>
        <v/>
      </c>
      <c r="AG498" s="18" t="str">
        <f t="shared" si="101"/>
        <v/>
      </c>
    </row>
    <row r="499" spans="1:33" ht="22.5" customHeight="1" x14ac:dyDescent="0.2">
      <c r="A499" s="98">
        <v>490</v>
      </c>
      <c r="B499" s="66"/>
      <c r="C499" s="67"/>
      <c r="D499" s="22"/>
      <c r="E499" s="22"/>
      <c r="F499" s="22"/>
      <c r="G499" s="23"/>
      <c r="H499" s="23"/>
      <c r="I499" s="23"/>
      <c r="J499" s="15"/>
      <c r="K499" s="15"/>
      <c r="L499" s="15"/>
      <c r="M499" s="14"/>
      <c r="N499" s="14"/>
      <c r="O499" s="14"/>
      <c r="P499" s="14"/>
      <c r="Q499" s="14"/>
      <c r="R499" s="16"/>
      <c r="S499" s="13"/>
      <c r="T499" s="12"/>
      <c r="U499" s="10" t="str">
        <f t="shared" si="92"/>
        <v/>
      </c>
      <c r="V499" s="10" t="str">
        <f t="shared" si="93"/>
        <v/>
      </c>
      <c r="W499" s="10" t="str">
        <f t="shared" si="103"/>
        <v/>
      </c>
      <c r="X499" s="10" t="str">
        <f t="shared" si="91"/>
        <v/>
      </c>
      <c r="Y499" s="10" t="str">
        <f t="shared" si="94"/>
        <v/>
      </c>
      <c r="Z499" s="10" t="str">
        <f t="shared" si="95"/>
        <v/>
      </c>
      <c r="AA499" s="10" t="str">
        <f t="shared" si="96"/>
        <v/>
      </c>
      <c r="AB499" s="10" t="str">
        <f t="shared" si="97"/>
        <v/>
      </c>
      <c r="AC499" s="18" t="str">
        <f t="shared" si="98"/>
        <v/>
      </c>
      <c r="AD499" s="18" t="str">
        <f t="shared" si="102"/>
        <v/>
      </c>
      <c r="AE499" s="18" t="str">
        <f t="shared" si="99"/>
        <v/>
      </c>
      <c r="AF499" s="18" t="str">
        <f t="shared" si="100"/>
        <v/>
      </c>
      <c r="AG499" s="18" t="str">
        <f t="shared" si="101"/>
        <v/>
      </c>
    </row>
    <row r="500" spans="1:33" ht="22.5" customHeight="1" x14ac:dyDescent="0.2">
      <c r="A500" s="98">
        <v>491</v>
      </c>
      <c r="B500" s="66"/>
      <c r="C500" s="67"/>
      <c r="D500" s="22"/>
      <c r="E500" s="22"/>
      <c r="F500" s="22"/>
      <c r="G500" s="23"/>
      <c r="H500" s="23"/>
      <c r="I500" s="23"/>
      <c r="J500" s="15"/>
      <c r="K500" s="15"/>
      <c r="L500" s="15"/>
      <c r="M500" s="14"/>
      <c r="N500" s="14"/>
      <c r="O500" s="14"/>
      <c r="P500" s="14"/>
      <c r="Q500" s="14"/>
      <c r="R500" s="16"/>
      <c r="S500" s="13"/>
      <c r="T500" s="46"/>
      <c r="U500" s="10" t="str">
        <f t="shared" si="92"/>
        <v/>
      </c>
      <c r="V500" s="10" t="str">
        <f t="shared" si="93"/>
        <v/>
      </c>
      <c r="W500" s="10" t="str">
        <f t="shared" si="103"/>
        <v/>
      </c>
      <c r="X500" s="10" t="str">
        <f t="shared" si="91"/>
        <v/>
      </c>
      <c r="Y500" s="10" t="str">
        <f t="shared" si="94"/>
        <v/>
      </c>
      <c r="Z500" s="10" t="str">
        <f t="shared" si="95"/>
        <v/>
      </c>
      <c r="AA500" s="10" t="str">
        <f t="shared" si="96"/>
        <v/>
      </c>
      <c r="AB500" s="10" t="str">
        <f t="shared" si="97"/>
        <v/>
      </c>
      <c r="AC500" s="18" t="str">
        <f t="shared" si="98"/>
        <v/>
      </c>
      <c r="AD500" s="18" t="str">
        <f t="shared" si="102"/>
        <v/>
      </c>
      <c r="AE500" s="18" t="str">
        <f t="shared" si="99"/>
        <v/>
      </c>
      <c r="AF500" s="18" t="str">
        <f t="shared" si="100"/>
        <v/>
      </c>
      <c r="AG500" s="18" t="str">
        <f t="shared" si="101"/>
        <v/>
      </c>
    </row>
  </sheetData>
  <sheetProtection algorithmName="SHA-512" hashValue="me+vSAg8S+DhlJodDrGja1zPO204g6QnuaLn2oX6EQkfSUDIb/Ec2Yih1/YOxJfx283eNlAENJWKqe4wpCivzA==" saltValue="Lt3iXDx1C5zc6wuTzmh1Zw==" spinCount="100000" sheet="1" objects="1" scenarios="1" selectLockedCells="1"/>
  <mergeCells count="1">
    <mergeCell ref="M7:S7"/>
  </mergeCells>
  <conditionalFormatting sqref="C8">
    <cfRule type="cellIs" dxfId="4" priority="4" operator="equal">
      <formula>FALSE</formula>
    </cfRule>
    <cfRule type="cellIs" dxfId="3" priority="5" operator="equal">
      <formula>TRUE</formula>
    </cfRule>
  </conditionalFormatting>
  <conditionalFormatting sqref="R8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U10:U500">
    <cfRule type="cellIs" dxfId="0" priority="1" operator="notEqual">
      <formula>""</formula>
    </cfRule>
  </conditionalFormatting>
  <printOptions horizontalCentered="1" verticalCentered="1"/>
  <pageMargins left="0.25" right="0.25" top="0.25" bottom="0.25" header="0.5" footer="0.5"/>
  <pageSetup fitToWidth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</xdr:row>
                    <xdr:rowOff>133350</xdr:rowOff>
                  </from>
                  <to>
                    <xdr:col>14</xdr:col>
                    <xdr:colOff>9525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" sqref="A2"/>
    </sheetView>
  </sheetViews>
  <sheetFormatPr defaultRowHeight="12.75" x14ac:dyDescent="0.2"/>
  <cols>
    <col min="1" max="1" width="139" customWidth="1"/>
  </cols>
  <sheetData>
    <row r="1" spans="1:1" ht="26.25" x14ac:dyDescent="0.4">
      <c r="A1" s="122" t="s">
        <v>151</v>
      </c>
    </row>
    <row r="2" spans="1:1" x14ac:dyDescent="0.2">
      <c r="A2" s="132"/>
    </row>
    <row r="3" spans="1:1" x14ac:dyDescent="0.2">
      <c r="A3" s="132"/>
    </row>
    <row r="4" spans="1:1" x14ac:dyDescent="0.2">
      <c r="A4" s="132"/>
    </row>
    <row r="5" spans="1:1" x14ac:dyDescent="0.2">
      <c r="A5" s="132"/>
    </row>
    <row r="6" spans="1:1" x14ac:dyDescent="0.2">
      <c r="A6" s="132"/>
    </row>
    <row r="7" spans="1:1" x14ac:dyDescent="0.2">
      <c r="A7" s="132"/>
    </row>
    <row r="8" spans="1:1" x14ac:dyDescent="0.2">
      <c r="A8" s="132"/>
    </row>
    <row r="9" spans="1:1" x14ac:dyDescent="0.2">
      <c r="A9" s="132"/>
    </row>
    <row r="10" spans="1:1" x14ac:dyDescent="0.2">
      <c r="A10" s="132"/>
    </row>
    <row r="11" spans="1:1" x14ac:dyDescent="0.2">
      <c r="A11" s="132"/>
    </row>
    <row r="12" spans="1:1" x14ac:dyDescent="0.2">
      <c r="A12" s="132"/>
    </row>
    <row r="13" spans="1:1" x14ac:dyDescent="0.2">
      <c r="A13" s="132"/>
    </row>
    <row r="14" spans="1:1" x14ac:dyDescent="0.2">
      <c r="A14" s="132"/>
    </row>
    <row r="15" spans="1:1" x14ac:dyDescent="0.2">
      <c r="A15" s="132"/>
    </row>
    <row r="16" spans="1:1" x14ac:dyDescent="0.2">
      <c r="A16" s="132"/>
    </row>
    <row r="17" spans="1:1" x14ac:dyDescent="0.2">
      <c r="A17" s="132"/>
    </row>
    <row r="18" spans="1:1" x14ac:dyDescent="0.2">
      <c r="A18" s="132"/>
    </row>
    <row r="19" spans="1:1" x14ac:dyDescent="0.2">
      <c r="A19" s="132"/>
    </row>
    <row r="20" spans="1:1" x14ac:dyDescent="0.2">
      <c r="A20" s="132"/>
    </row>
    <row r="21" spans="1:1" x14ac:dyDescent="0.2">
      <c r="A21" s="132"/>
    </row>
    <row r="22" spans="1:1" x14ac:dyDescent="0.2">
      <c r="A22" s="132"/>
    </row>
    <row r="23" spans="1:1" x14ac:dyDescent="0.2">
      <c r="A23" s="132"/>
    </row>
    <row r="24" spans="1:1" x14ac:dyDescent="0.2">
      <c r="A24" s="132"/>
    </row>
    <row r="25" spans="1:1" x14ac:dyDescent="0.2">
      <c r="A25" s="132"/>
    </row>
    <row r="26" spans="1:1" x14ac:dyDescent="0.2">
      <c r="A26" s="132"/>
    </row>
    <row r="27" spans="1:1" x14ac:dyDescent="0.2">
      <c r="A27" s="132"/>
    </row>
    <row r="28" spans="1:1" x14ac:dyDescent="0.2">
      <c r="A28" s="132"/>
    </row>
    <row r="29" spans="1:1" x14ac:dyDescent="0.2">
      <c r="A29" s="132"/>
    </row>
    <row r="30" spans="1:1" x14ac:dyDescent="0.2">
      <c r="A30" s="132"/>
    </row>
  </sheetData>
  <sheetProtection algorithmName="SHA-512" hashValue="2T/5JfKDU2ZdL7IRfXgEKUdDkbyGT9qYngHrvTLZNOgGMhywhbhOaScBCJTNHkHGs7qVFyCQyPM8C5NFQbNlrw==" saltValue="rNDvxnpPtH0pbbniXadv2A==" spinCount="100000"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3"/>
  <sheetViews>
    <sheetView workbookViewId="0">
      <selection activeCell="R983" sqref="R983"/>
    </sheetView>
  </sheetViews>
  <sheetFormatPr defaultColWidth="9.140625" defaultRowHeight="12.75" x14ac:dyDescent="0.2"/>
  <cols>
    <col min="1" max="1" width="62.42578125" style="55" bestFit="1" customWidth="1"/>
    <col min="2" max="2" width="11" style="55" bestFit="1" customWidth="1"/>
    <col min="3" max="3" width="9.140625" style="55"/>
    <col min="4" max="4" width="9.42578125" style="55" bestFit="1" customWidth="1"/>
    <col min="5" max="5" width="13.42578125" style="55" bestFit="1" customWidth="1"/>
    <col min="6" max="6" width="16.85546875" style="55" customWidth="1"/>
    <col min="7" max="7" width="10.42578125" style="55" customWidth="1"/>
    <col min="8" max="8" width="14.85546875" style="55" bestFit="1" customWidth="1"/>
    <col min="9" max="9" width="11" style="104" bestFit="1" customWidth="1"/>
    <col min="10" max="10" width="8.85546875" style="55" bestFit="1" customWidth="1"/>
    <col min="11" max="11" width="5.28515625" style="55" bestFit="1" customWidth="1"/>
    <col min="12" max="12" width="2.7109375" style="55" bestFit="1" customWidth="1"/>
    <col min="13" max="13" width="4.42578125" style="55" bestFit="1" customWidth="1"/>
    <col min="14" max="14" width="4.5703125" style="55" bestFit="1" customWidth="1"/>
    <col min="15" max="15" width="5" style="55" bestFit="1" customWidth="1"/>
    <col min="16" max="16" width="4.140625" style="55" bestFit="1" customWidth="1"/>
    <col min="17" max="17" width="6.140625" style="55" bestFit="1" customWidth="1"/>
    <col min="18" max="18" width="5.42578125" style="55" bestFit="1" customWidth="1"/>
    <col min="19" max="19" width="2.28515625" style="55" bestFit="1" customWidth="1"/>
    <col min="20" max="20" width="7.7109375" style="55" bestFit="1" customWidth="1"/>
    <col min="21" max="21" width="2.42578125" style="55" bestFit="1" customWidth="1"/>
    <col min="22" max="22" width="2.5703125" style="55" bestFit="1" customWidth="1"/>
    <col min="23" max="23" width="9.140625" style="55"/>
    <col min="24" max="24" width="14.7109375" style="104" bestFit="1" customWidth="1"/>
    <col min="25" max="25" width="9.140625" style="55"/>
    <col min="26" max="26" width="5.7109375" style="55" customWidth="1"/>
    <col min="27" max="16384" width="9.140625" style="55"/>
  </cols>
  <sheetData>
    <row r="1" spans="1:26" ht="28.5" customHeight="1" x14ac:dyDescent="0.2">
      <c r="A1" s="86" t="s">
        <v>62</v>
      </c>
      <c r="B1" s="85" t="s">
        <v>61</v>
      </c>
      <c r="C1" s="33" t="s">
        <v>63</v>
      </c>
      <c r="D1" s="33" t="s">
        <v>64</v>
      </c>
      <c r="E1" s="33" t="s">
        <v>65</v>
      </c>
      <c r="F1" s="85" t="s">
        <v>66</v>
      </c>
      <c r="G1" s="85" t="s">
        <v>70</v>
      </c>
      <c r="H1" s="87" t="s">
        <v>67</v>
      </c>
      <c r="I1" s="106" t="s">
        <v>68</v>
      </c>
      <c r="J1" s="88" t="s">
        <v>69</v>
      </c>
      <c r="K1" s="88" t="s">
        <v>39</v>
      </c>
      <c r="L1" s="88" t="s">
        <v>40</v>
      </c>
      <c r="M1" s="87" t="s">
        <v>71</v>
      </c>
      <c r="N1" s="88" t="s">
        <v>41</v>
      </c>
      <c r="O1" s="88" t="s">
        <v>42</v>
      </c>
      <c r="P1" s="89" t="s">
        <v>43</v>
      </c>
      <c r="Q1" s="89" t="s">
        <v>44</v>
      </c>
      <c r="R1" s="89" t="s">
        <v>45</v>
      </c>
      <c r="S1" s="90" t="s">
        <v>46</v>
      </c>
      <c r="T1" s="91" t="s">
        <v>50</v>
      </c>
      <c r="U1" s="90" t="s">
        <v>47</v>
      </c>
      <c r="V1" s="92" t="s">
        <v>48</v>
      </c>
      <c r="W1" s="91" t="s">
        <v>49</v>
      </c>
      <c r="X1" s="105" t="s">
        <v>72</v>
      </c>
      <c r="Y1" s="90" t="s">
        <v>73</v>
      </c>
      <c r="Z1" s="93" t="s">
        <v>83</v>
      </c>
    </row>
    <row r="2" spans="1:26" x14ac:dyDescent="0.2">
      <c r="A2" s="55" t="str">
        <f>IF(VLOOKUP(ROW()-1,'Report 1 GLs (571 A)'!$A:$K,2,FALSE)="","",VLOOKUP(ROW()-1,'Report 1 GLs (571 A)'!$A:$K,2,FALSE))</f>
        <v>GENERAL CASH</v>
      </c>
      <c r="B2" s="104" t="str">
        <f>IF(VLOOKUP(ROW()-1,'Report 1 GLs (571 A)'!$A:$K,6,FALSE)="","",VLOOKUP(ROW()-1,'Report 1 GLs (571 A)'!$A:$K,6,FALSE))</f>
        <v/>
      </c>
      <c r="C2" s="55" t="str">
        <f>IF(VLOOKUP(ROW()-1,'Report 1 GLs (571 A)'!$A:$K,7,FALSE)="","",VLOOKUP(ROW()-1,'Report 1 GLs (571 A)'!$A:$K,7,FALSE))</f>
        <v/>
      </c>
      <c r="D2" s="55" t="str">
        <f>IF(VLOOKUP(ROW()-1,'Report 1 GLs (571 A)'!$A:$K,8,FALSE)="","",VLOOKUP(ROW()-1,'Report 1 GLs (571 A)'!$A:$K,8,FALSE))</f>
        <v>1110</v>
      </c>
      <c r="E2" s="55" t="str">
        <f>IF(VLOOKUP(ROW()-1,'Report 1 GLs (571 A)'!$A:$K,9,FALSE)="","",VLOOKUP(ROW()-1,'Report 1 GLs (571 A)'!$A:$K,9,FALSE))</f>
        <v/>
      </c>
      <c r="F2" s="104" t="str">
        <f>IF(VLOOKUP(ROW()-1,'Report 1 GLs (571 A)'!$A:$K,10,FALSE)="","",VLOOKUP(ROW()-1,'Report 1 GLs (571 A)'!$A:$K,10,FALSE))</f>
        <v/>
      </c>
      <c r="G2" s="55" t="str">
        <f>IF(VLOOKUP(ROW()-1,'Report 1 GLs (571 A)'!$A:$K,11,FALSE)="","",VLOOKUP(ROW()-1,'Report 1 GLs (571 A)'!$A:$K,11,FALSE))</f>
        <v/>
      </c>
      <c r="Z2" s="55" t="s">
        <v>82</v>
      </c>
    </row>
    <row r="3" spans="1:26" x14ac:dyDescent="0.2">
      <c r="A3" s="55" t="str">
        <f>IF(VLOOKUP(ROW()-1,'Report 1 GLs (571 A)'!$A:$K,2,FALSE)="","",VLOOKUP(ROW()-1,'Report 1 GLs (571 A)'!$A:$K,2,FALSE))</f>
        <v>REVOLVING FUND CASH</v>
      </c>
      <c r="B3" s="104" t="str">
        <f>IF(VLOOKUP(ROW()-1,'Report 1 GLs (571 A)'!$A:$K,6,FALSE)="","",VLOOKUP(ROW()-1,'Report 1 GLs (571 A)'!$A:$K,6,FALSE))</f>
        <v/>
      </c>
      <c r="C3" s="55" t="str">
        <f>IF(VLOOKUP(ROW()-1,'Report 1 GLs (571 A)'!$A:$K,7,FALSE)="","",VLOOKUP(ROW()-1,'Report 1 GLs (571 A)'!$A:$K,7,FALSE))</f>
        <v/>
      </c>
      <c r="D3" s="55" t="str">
        <f>IF(VLOOKUP(ROW()-1,'Report 1 GLs (571 A)'!$A:$K,8,FALSE)="","",VLOOKUP(ROW()-1,'Report 1 GLs (571 A)'!$A:$K,8,FALSE))</f>
        <v>1130</v>
      </c>
      <c r="E3" s="55" t="str">
        <f>IF(VLOOKUP(ROW()-1,'Report 1 GLs (571 A)'!$A:$K,9,FALSE)="","",VLOOKUP(ROW()-1,'Report 1 GLs (571 A)'!$A:$K,9,FALSE))</f>
        <v/>
      </c>
      <c r="F3" s="104" t="str">
        <f>IF(VLOOKUP(ROW()-1,'Report 1 GLs (571 A)'!$A:$K,10,FALSE)="","",VLOOKUP(ROW()-1,'Report 1 GLs (571 A)'!$A:$K,10,FALSE))</f>
        <v/>
      </c>
      <c r="G3" s="55" t="str">
        <f>IF(VLOOKUP(ROW()-1,'Report 1 GLs (571 A)'!$A:$K,11,FALSE)="","",VLOOKUP(ROW()-1,'Report 1 GLs (571 A)'!$A:$K,11,FALSE))</f>
        <v/>
      </c>
      <c r="Z3" s="55" t="s">
        <v>82</v>
      </c>
    </row>
    <row r="4" spans="1:26" x14ac:dyDescent="0.2">
      <c r="A4" s="55" t="str">
        <f>IF(VLOOKUP(ROW()-1,'Report 1 GLs (571 A)'!$A:$K,2,FALSE)="","",VLOOKUP(ROW()-1,'Report 1 GLs (571 A)'!$A:$K,2,FALSE))</f>
        <v>CASH ON HAND</v>
      </c>
      <c r="B4" s="104" t="str">
        <f>IF(VLOOKUP(ROW()-1,'Report 1 GLs (571 A)'!$A:$K,6,FALSE)="","",VLOOKUP(ROW()-1,'Report 1 GLs (571 A)'!$A:$K,6,FALSE))</f>
        <v/>
      </c>
      <c r="C4" s="55" t="str">
        <f>IF(VLOOKUP(ROW()-1,'Report 1 GLs (571 A)'!$A:$K,7,FALSE)="","",VLOOKUP(ROW()-1,'Report 1 GLs (571 A)'!$A:$K,7,FALSE))</f>
        <v/>
      </c>
      <c r="D4" s="55" t="str">
        <f>IF(VLOOKUP(ROW()-1,'Report 1 GLs (571 A)'!$A:$K,8,FALSE)="","",VLOOKUP(ROW()-1,'Report 1 GLs (571 A)'!$A:$K,8,FALSE))</f>
        <v>1190</v>
      </c>
      <c r="E4" s="55" t="str">
        <f>IF(VLOOKUP(ROW()-1,'Report 1 GLs (571 A)'!$A:$K,9,FALSE)="","",VLOOKUP(ROW()-1,'Report 1 GLs (571 A)'!$A:$K,9,FALSE))</f>
        <v/>
      </c>
      <c r="F4" s="104" t="str">
        <f>IF(VLOOKUP(ROW()-1,'Report 1 GLs (571 A)'!$A:$K,10,FALSE)="","",VLOOKUP(ROW()-1,'Report 1 GLs (571 A)'!$A:$K,10,FALSE))</f>
        <v/>
      </c>
      <c r="G4" s="55" t="str">
        <f>IF(VLOOKUP(ROW()-1,'Report 1 GLs (571 A)'!$A:$K,11,FALSE)="","",VLOOKUP(ROW()-1,'Report 1 GLs (571 A)'!$A:$K,11,FALSE))</f>
        <v/>
      </c>
      <c r="Z4" s="55" t="s">
        <v>82</v>
      </c>
    </row>
    <row r="5" spans="1:26" x14ac:dyDescent="0.2">
      <c r="A5" s="55" t="str">
        <f>IF(VLOOKUP(ROW()-1,'Report 1 GLs (571 A)'!$A:$K,2,FALSE)="","",VLOOKUP(ROW()-1,'Report 1 GLs (571 A)'!$A:$K,2,FALSE))</f>
        <v>ACCOUNTS RECEIVABLE–ABATEMENTS</v>
      </c>
      <c r="B5" s="104" t="str">
        <f>IF(VLOOKUP(ROW()-1,'Report 1 GLs (571 A)'!$A:$K,6,FALSE)="","",VLOOKUP(ROW()-1,'Report 1 GLs (571 A)'!$A:$K,6,FALSE))</f>
        <v/>
      </c>
      <c r="C5" s="55" t="str">
        <f>IF(VLOOKUP(ROW()-1,'Report 1 GLs (571 A)'!$A:$K,7,FALSE)="","",VLOOKUP(ROW()-1,'Report 1 GLs (571 A)'!$A:$K,7,FALSE))</f>
        <v/>
      </c>
      <c r="D5" s="55" t="str">
        <f>IF(VLOOKUP(ROW()-1,'Report 1 GLs (571 A)'!$A:$K,8,FALSE)="","",VLOOKUP(ROW()-1,'Report 1 GLs (571 A)'!$A:$K,8,FALSE))</f>
        <v>1311</v>
      </c>
      <c r="E5" s="55" t="str">
        <f>IF(VLOOKUP(ROW()-1,'Report 1 GLs (571 A)'!$A:$K,9,FALSE)="","",VLOOKUP(ROW()-1,'Report 1 GLs (571 A)'!$A:$K,9,FALSE))</f>
        <v/>
      </c>
      <c r="F5" s="104" t="str">
        <f>IF(VLOOKUP(ROW()-1,'Report 1 GLs (571 A)'!$A:$K,10,FALSE)="","",VLOOKUP(ROW()-1,'Report 1 GLs (571 A)'!$A:$K,10,FALSE))</f>
        <v/>
      </c>
      <c r="G5" s="55" t="str">
        <f>IF(VLOOKUP(ROW()-1,'Report 1 GLs (571 A)'!$A:$K,11,FALSE)="","",VLOOKUP(ROW()-1,'Report 1 GLs (571 A)'!$A:$K,11,FALSE))</f>
        <v/>
      </c>
      <c r="Z5" s="55" t="s">
        <v>82</v>
      </c>
    </row>
    <row r="6" spans="1:26" x14ac:dyDescent="0.2">
      <c r="A6" s="55" t="str">
        <f>IF(VLOOKUP(ROW()-1,'Report 1 GLs (571 A)'!$A:$K,2,FALSE)="","",VLOOKUP(ROW()-1,'Report 1 GLs (571 A)'!$A:$K,2,FALSE))</f>
        <v>ACCOUNTS RECEIVABLE–REIMBURSEMENTS</v>
      </c>
      <c r="B6" s="104" t="str">
        <f>IF(VLOOKUP(ROW()-1,'Report 1 GLs (571 A)'!$A:$K,6,FALSE)="","",VLOOKUP(ROW()-1,'Report 1 GLs (571 A)'!$A:$K,6,FALSE))</f>
        <v/>
      </c>
      <c r="C6" s="55" t="str">
        <f>IF(VLOOKUP(ROW()-1,'Report 1 GLs (571 A)'!$A:$K,7,FALSE)="","",VLOOKUP(ROW()-1,'Report 1 GLs (571 A)'!$A:$K,7,FALSE))</f>
        <v/>
      </c>
      <c r="D6" s="55" t="str">
        <f>IF(VLOOKUP(ROW()-1,'Report 1 GLs (571 A)'!$A:$K,8,FALSE)="","",VLOOKUP(ROW()-1,'Report 1 GLs (571 A)'!$A:$K,8,FALSE))</f>
        <v>1312</v>
      </c>
      <c r="E6" s="55" t="str">
        <f>IF(VLOOKUP(ROW()-1,'Report 1 GLs (571 A)'!$A:$K,9,FALSE)="","",VLOOKUP(ROW()-1,'Report 1 GLs (571 A)'!$A:$K,9,FALSE))</f>
        <v/>
      </c>
      <c r="F6" s="104" t="str">
        <f>IF(VLOOKUP(ROW()-1,'Report 1 GLs (571 A)'!$A:$K,10,FALSE)="","",VLOOKUP(ROW()-1,'Report 1 GLs (571 A)'!$A:$K,10,FALSE))</f>
        <v/>
      </c>
      <c r="G6" s="55" t="str">
        <f>IF(VLOOKUP(ROW()-1,'Report 1 GLs (571 A)'!$A:$K,11,FALSE)="","",VLOOKUP(ROW()-1,'Report 1 GLs (571 A)'!$A:$K,11,FALSE))</f>
        <v/>
      </c>
      <c r="Z6" s="55" t="s">
        <v>82</v>
      </c>
    </row>
    <row r="7" spans="1:26" x14ac:dyDescent="0.2">
      <c r="A7" s="55" t="str">
        <f>IF(VLOOKUP(ROW()-1,'Report 1 GLs (571 A)'!$A:$K,2,FALSE)="","",VLOOKUP(ROW()-1,'Report 1 GLs (571 A)'!$A:$K,2,FALSE))</f>
        <v>ACCOUNTS RECEIVABLE–REVENUE</v>
      </c>
      <c r="B7" s="104" t="str">
        <f>IF(VLOOKUP(ROW()-1,'Report 1 GLs (571 A)'!$A:$K,6,FALSE)="","",VLOOKUP(ROW()-1,'Report 1 GLs (571 A)'!$A:$K,6,FALSE))</f>
        <v/>
      </c>
      <c r="C7" s="55" t="str">
        <f>IF(VLOOKUP(ROW()-1,'Report 1 GLs (571 A)'!$A:$K,7,FALSE)="","",VLOOKUP(ROW()-1,'Report 1 GLs (571 A)'!$A:$K,7,FALSE))</f>
        <v/>
      </c>
      <c r="D7" s="55" t="str">
        <f>IF(VLOOKUP(ROW()-1,'Report 1 GLs (571 A)'!$A:$K,8,FALSE)="","",VLOOKUP(ROW()-1,'Report 1 GLs (571 A)'!$A:$K,8,FALSE))</f>
        <v>1313</v>
      </c>
      <c r="E7" s="55" t="str">
        <f>IF(VLOOKUP(ROW()-1,'Report 1 GLs (571 A)'!$A:$K,9,FALSE)="","",VLOOKUP(ROW()-1,'Report 1 GLs (571 A)'!$A:$K,9,FALSE))</f>
        <v/>
      </c>
      <c r="F7" s="104" t="str">
        <f>IF(VLOOKUP(ROW()-1,'Report 1 GLs (571 A)'!$A:$K,10,FALSE)="","",VLOOKUP(ROW()-1,'Report 1 GLs (571 A)'!$A:$K,10,FALSE))</f>
        <v/>
      </c>
      <c r="G7" s="55" t="str">
        <f>IF(VLOOKUP(ROW()-1,'Report 1 GLs (571 A)'!$A:$K,11,FALSE)="","",VLOOKUP(ROW()-1,'Report 1 GLs (571 A)'!$A:$K,11,FALSE))</f>
        <v/>
      </c>
      <c r="Z7" s="55" t="s">
        <v>82</v>
      </c>
    </row>
    <row r="8" spans="1:26" x14ac:dyDescent="0.2">
      <c r="A8" s="55" t="str">
        <f>IF(VLOOKUP(ROW()-1,'Report 1 GLs (571 A)'!$A:$K,2,FALSE)="","",VLOOKUP(ROW()-1,'Report 1 GLs (571 A)'!$A:$K,2,FALSE))</f>
        <v>ACCOUNTS RECEIVABLE--DISHONORED CHECKS</v>
      </c>
      <c r="B8" s="104" t="str">
        <f>IF(VLOOKUP(ROW()-1,'Report 1 GLs (571 A)'!$A:$K,6,FALSE)="","",VLOOKUP(ROW()-1,'Report 1 GLs (571 A)'!$A:$K,6,FALSE))</f>
        <v/>
      </c>
      <c r="C8" s="55" t="str">
        <f>IF(VLOOKUP(ROW()-1,'Report 1 GLs (571 A)'!$A:$K,7,FALSE)="","",VLOOKUP(ROW()-1,'Report 1 GLs (571 A)'!$A:$K,7,FALSE))</f>
        <v/>
      </c>
      <c r="D8" s="55" t="str">
        <f>IF(VLOOKUP(ROW()-1,'Report 1 GLs (571 A)'!$A:$K,8,FALSE)="","",VLOOKUP(ROW()-1,'Report 1 GLs (571 A)'!$A:$K,8,FALSE))</f>
        <v>1315</v>
      </c>
      <c r="E8" s="55" t="str">
        <f>IF(VLOOKUP(ROW()-1,'Report 1 GLs (571 A)'!$A:$K,9,FALSE)="","",VLOOKUP(ROW()-1,'Report 1 GLs (571 A)'!$A:$K,9,FALSE))</f>
        <v/>
      </c>
      <c r="F8" s="104" t="str">
        <f>IF(VLOOKUP(ROW()-1,'Report 1 GLs (571 A)'!$A:$K,10,FALSE)="","",VLOOKUP(ROW()-1,'Report 1 GLs (571 A)'!$A:$K,10,FALSE))</f>
        <v/>
      </c>
      <c r="G8" s="55" t="str">
        <f>IF(VLOOKUP(ROW()-1,'Report 1 GLs (571 A)'!$A:$K,11,FALSE)="","",VLOOKUP(ROW()-1,'Report 1 GLs (571 A)'!$A:$K,11,FALSE))</f>
        <v/>
      </c>
      <c r="Z8" s="55" t="s">
        <v>82</v>
      </c>
    </row>
    <row r="9" spans="1:26" x14ac:dyDescent="0.2">
      <c r="A9" s="55" t="str">
        <f>IF(VLOOKUP(ROW()-1,'Report 1 GLs (571 A)'!$A:$K,2,FALSE)="","",VLOOKUP(ROW()-1,'Report 1 GLs (571 A)'!$A:$K,2,FALSE))</f>
        <v>ACCOUNTS RECEIVABLE–OTHER</v>
      </c>
      <c r="B9" s="104" t="str">
        <f>IF(VLOOKUP(ROW()-1,'Report 1 GLs (571 A)'!$A:$K,6,FALSE)="","",VLOOKUP(ROW()-1,'Report 1 GLs (571 A)'!$A:$K,6,FALSE))</f>
        <v/>
      </c>
      <c r="C9" s="55" t="str">
        <f>IF(VLOOKUP(ROW()-1,'Report 1 GLs (571 A)'!$A:$K,7,FALSE)="","",VLOOKUP(ROW()-1,'Report 1 GLs (571 A)'!$A:$K,7,FALSE))</f>
        <v/>
      </c>
      <c r="D9" s="55" t="str">
        <f>IF(VLOOKUP(ROW()-1,'Report 1 GLs (571 A)'!$A:$K,8,FALSE)="","",VLOOKUP(ROW()-1,'Report 1 GLs (571 A)'!$A:$K,8,FALSE))</f>
        <v>1319</v>
      </c>
      <c r="E9" s="55" t="str">
        <f>IF(VLOOKUP(ROW()-1,'Report 1 GLs (571 A)'!$A:$K,9,FALSE)="","",VLOOKUP(ROW()-1,'Report 1 GLs (571 A)'!$A:$K,9,FALSE))</f>
        <v/>
      </c>
      <c r="F9" s="104" t="str">
        <f>IF(VLOOKUP(ROW()-1,'Report 1 GLs (571 A)'!$A:$K,10,FALSE)="","",VLOOKUP(ROW()-1,'Report 1 GLs (571 A)'!$A:$K,10,FALSE))</f>
        <v/>
      </c>
      <c r="G9" s="55" t="str">
        <f>IF(VLOOKUP(ROW()-1,'Report 1 GLs (571 A)'!$A:$K,11,FALSE)="","",VLOOKUP(ROW()-1,'Report 1 GLs (571 A)'!$A:$K,11,FALSE))</f>
        <v/>
      </c>
      <c r="Z9" s="55" t="s">
        <v>82</v>
      </c>
    </row>
    <row r="10" spans="1:26" x14ac:dyDescent="0.2">
      <c r="A10" s="55" t="str">
        <f>IF(VLOOKUP(ROW()-1,'Report 1 GLs (571 A)'!$A:$K,2,FALSE)="","",VLOOKUP(ROW()-1,'Report 1 GLs (571 A)'!$A:$K,2,FALSE))</f>
        <v>CONTINGENT RECEIVABLE</v>
      </c>
      <c r="B10" s="104" t="str">
        <f>IF(VLOOKUP(ROW()-1,'Report 1 GLs (571 A)'!$A:$K,6,FALSE)="","",VLOOKUP(ROW()-1,'Report 1 GLs (571 A)'!$A:$K,6,FALSE))</f>
        <v/>
      </c>
      <c r="C10" s="55" t="str">
        <f>IF(VLOOKUP(ROW()-1,'Report 1 GLs (571 A)'!$A:$K,7,FALSE)="","",VLOOKUP(ROW()-1,'Report 1 GLs (571 A)'!$A:$K,7,FALSE))</f>
        <v/>
      </c>
      <c r="D10" s="55" t="str">
        <f>IF(VLOOKUP(ROW()-1,'Report 1 GLs (571 A)'!$A:$K,8,FALSE)="","",VLOOKUP(ROW()-1,'Report 1 GLs (571 A)'!$A:$K,8,FALSE))</f>
        <v>1380</v>
      </c>
      <c r="E10" s="55" t="str">
        <f>IF(VLOOKUP(ROW()-1,'Report 1 GLs (571 A)'!$A:$K,9,FALSE)="","",VLOOKUP(ROW()-1,'Report 1 GLs (571 A)'!$A:$K,9,FALSE))</f>
        <v/>
      </c>
      <c r="F10" s="104" t="str">
        <f>IF(VLOOKUP(ROW()-1,'Report 1 GLs (571 A)'!$A:$K,10,FALSE)="","",VLOOKUP(ROW()-1,'Report 1 GLs (571 A)'!$A:$K,10,FALSE))</f>
        <v/>
      </c>
      <c r="G10" s="55" t="str">
        <f>IF(VLOOKUP(ROW()-1,'Report 1 GLs (571 A)'!$A:$K,11,FALSE)="","",VLOOKUP(ROW()-1,'Report 1 GLs (571 A)'!$A:$K,11,FALSE))</f>
        <v/>
      </c>
      <c r="Z10" s="55" t="s">
        <v>82</v>
      </c>
    </row>
    <row r="11" spans="1:26" x14ac:dyDescent="0.2">
      <c r="A11" s="55" t="str">
        <f>IF(VLOOKUP(ROW()-1,'Report 1 GLs (571 A)'!$A:$K,2,FALSE)="","",VLOOKUP(ROW()-1,'Report 1 GLs (571 A)'!$A:$K,2,FALSE))</f>
        <v>DUE FROM OTHER FUNDS</v>
      </c>
      <c r="B11" s="104" t="str">
        <f>IF(VLOOKUP(ROW()-1,'Report 1 GLs (571 A)'!$A:$K,6,FALSE)="","",VLOOKUP(ROW()-1,'Report 1 GLs (571 A)'!$A:$K,6,FALSE))</f>
        <v/>
      </c>
      <c r="C11" s="55" t="str">
        <f>IF(VLOOKUP(ROW()-1,'Report 1 GLs (571 A)'!$A:$K,7,FALSE)="","",VLOOKUP(ROW()-1,'Report 1 GLs (571 A)'!$A:$K,7,FALSE))</f>
        <v/>
      </c>
      <c r="D11" s="55" t="str">
        <f>IF(VLOOKUP(ROW()-1,'Report 1 GLs (571 A)'!$A:$K,8,FALSE)="","",VLOOKUP(ROW()-1,'Report 1 GLs (571 A)'!$A:$K,8,FALSE))</f>
        <v>1410</v>
      </c>
      <c r="E11" s="55" t="str">
        <f>IF(VLOOKUP(ROW()-1,'Report 1 GLs (571 A)'!$A:$K,9,FALSE)="","",VLOOKUP(ROW()-1,'Report 1 GLs (571 A)'!$A:$K,9,FALSE))</f>
        <v/>
      </c>
      <c r="F11" s="104" t="str">
        <f>IF(VLOOKUP(ROW()-1,'Report 1 GLs (571 A)'!$A:$K,10,FALSE)="","",VLOOKUP(ROW()-1,'Report 1 GLs (571 A)'!$A:$K,10,FALSE))</f>
        <v/>
      </c>
      <c r="G11" s="55" t="str">
        <f>IF(VLOOKUP(ROW()-1,'Report 1 GLs (571 A)'!$A:$K,11,FALSE)="","",VLOOKUP(ROW()-1,'Report 1 GLs (571 A)'!$A:$K,11,FALSE))</f>
        <v/>
      </c>
      <c r="Z11" s="55" t="s">
        <v>82</v>
      </c>
    </row>
    <row r="12" spans="1:26" x14ac:dyDescent="0.2">
      <c r="A12" s="55" t="str">
        <f>IF(VLOOKUP(ROW()-1,'Report 1 GLs (571 A)'!$A:$K,2,FALSE)="","",VLOOKUP(ROW()-1,'Report 1 GLs (571 A)'!$A:$K,2,FALSE))</f>
        <v>DUE FROM OTHER APPROPRIATIONS</v>
      </c>
      <c r="B12" s="104" t="str">
        <f>IF(VLOOKUP(ROW()-1,'Report 1 GLs (571 A)'!$A:$K,6,FALSE)="","",VLOOKUP(ROW()-1,'Report 1 GLs (571 A)'!$A:$K,6,FALSE))</f>
        <v/>
      </c>
      <c r="C12" s="55" t="str">
        <f>IF(VLOOKUP(ROW()-1,'Report 1 GLs (571 A)'!$A:$K,7,FALSE)="","",VLOOKUP(ROW()-1,'Report 1 GLs (571 A)'!$A:$K,7,FALSE))</f>
        <v/>
      </c>
      <c r="D12" s="55" t="str">
        <f>IF(VLOOKUP(ROW()-1,'Report 1 GLs (571 A)'!$A:$K,8,FALSE)="","",VLOOKUP(ROW()-1,'Report 1 GLs (571 A)'!$A:$K,8,FALSE))</f>
        <v>1420</v>
      </c>
      <c r="E12" s="55" t="str">
        <f>IF(VLOOKUP(ROW()-1,'Report 1 GLs (571 A)'!$A:$K,9,FALSE)="","",VLOOKUP(ROW()-1,'Report 1 GLs (571 A)'!$A:$K,9,FALSE))</f>
        <v/>
      </c>
      <c r="F12" s="104" t="str">
        <f>IF(VLOOKUP(ROW()-1,'Report 1 GLs (571 A)'!$A:$K,10,FALSE)="","",VLOOKUP(ROW()-1,'Report 1 GLs (571 A)'!$A:$K,10,FALSE))</f>
        <v/>
      </c>
      <c r="G12" s="55" t="str">
        <f>IF(VLOOKUP(ROW()-1,'Report 1 GLs (571 A)'!$A:$K,11,FALSE)="","",VLOOKUP(ROW()-1,'Report 1 GLs (571 A)'!$A:$K,11,FALSE))</f>
        <v/>
      </c>
      <c r="Z12" s="55" t="s">
        <v>82</v>
      </c>
    </row>
    <row r="13" spans="1:26" x14ac:dyDescent="0.2">
      <c r="A13" s="55" t="str">
        <f>IF(VLOOKUP(ROW()-1,'Report 1 GLs (571 A)'!$A:$K,2,FALSE)="","",VLOOKUP(ROW()-1,'Report 1 GLs (571 A)'!$A:$K,2,FALSE))</f>
        <v>PROVISION FOR DEFERRED RECEIVABLES (CREDIT BAL)</v>
      </c>
      <c r="B13" s="104" t="str">
        <f>IF(VLOOKUP(ROW()-1,'Report 1 GLs (571 A)'!$A:$K,6,FALSE)="","",VLOOKUP(ROW()-1,'Report 1 GLs (571 A)'!$A:$K,6,FALSE))</f>
        <v/>
      </c>
      <c r="C13" s="55" t="str">
        <f>IF(VLOOKUP(ROW()-1,'Report 1 GLs (571 A)'!$A:$K,7,FALSE)="","",VLOOKUP(ROW()-1,'Report 1 GLs (571 A)'!$A:$K,7,FALSE))</f>
        <v/>
      </c>
      <c r="D13" s="55" t="str">
        <f>IF(VLOOKUP(ROW()-1,'Report 1 GLs (571 A)'!$A:$K,8,FALSE)="","",VLOOKUP(ROW()-1,'Report 1 GLs (571 A)'!$A:$K,8,FALSE))</f>
        <v>1600</v>
      </c>
      <c r="E13" s="55" t="str">
        <f>IF(VLOOKUP(ROW()-1,'Report 1 GLs (571 A)'!$A:$K,9,FALSE)="","",VLOOKUP(ROW()-1,'Report 1 GLs (571 A)'!$A:$K,9,FALSE))</f>
        <v/>
      </c>
      <c r="F13" s="104" t="str">
        <f>IF(VLOOKUP(ROW()-1,'Report 1 GLs (571 A)'!$A:$K,10,FALSE)="","",VLOOKUP(ROW()-1,'Report 1 GLs (571 A)'!$A:$K,10,FALSE))</f>
        <v/>
      </c>
      <c r="G13" s="55" t="str">
        <f>IF(VLOOKUP(ROW()-1,'Report 1 GLs (571 A)'!$A:$K,11,FALSE)="","",VLOOKUP(ROW()-1,'Report 1 GLs (571 A)'!$A:$K,11,FALSE))</f>
        <v/>
      </c>
      <c r="Z13" s="55" t="s">
        <v>82</v>
      </c>
    </row>
    <row r="14" spans="1:26" x14ac:dyDescent="0.2">
      <c r="A14" s="55" t="str">
        <f>IF(VLOOKUP(ROW()-1,'Report 1 GLs (571 A)'!$A:$K,2,FALSE)="","",VLOOKUP(ROW()-1,'Report 1 GLs (571 A)'!$A:$K,2,FALSE))</f>
        <v>EXPENSE ADVANCES</v>
      </c>
      <c r="B14" s="104" t="str">
        <f>IF(VLOOKUP(ROW()-1,'Report 1 GLs (571 A)'!$A:$K,6,FALSE)="","",VLOOKUP(ROW()-1,'Report 1 GLs (571 A)'!$A:$K,6,FALSE))</f>
        <v/>
      </c>
      <c r="C14" s="55" t="str">
        <f>IF(VLOOKUP(ROW()-1,'Report 1 GLs (571 A)'!$A:$K,7,FALSE)="","",VLOOKUP(ROW()-1,'Report 1 GLs (571 A)'!$A:$K,7,FALSE))</f>
        <v/>
      </c>
      <c r="D14" s="55" t="str">
        <f>IF(VLOOKUP(ROW()-1,'Report 1 GLs (571 A)'!$A:$K,8,FALSE)="","",VLOOKUP(ROW()-1,'Report 1 GLs (571 A)'!$A:$K,8,FALSE))</f>
        <v>1710</v>
      </c>
      <c r="E14" s="55" t="str">
        <f>IF(VLOOKUP(ROW()-1,'Report 1 GLs (571 A)'!$A:$K,9,FALSE)="","",VLOOKUP(ROW()-1,'Report 1 GLs (571 A)'!$A:$K,9,FALSE))</f>
        <v/>
      </c>
      <c r="F14" s="104" t="str">
        <f>IF(VLOOKUP(ROW()-1,'Report 1 GLs (571 A)'!$A:$K,10,FALSE)="","",VLOOKUP(ROW()-1,'Report 1 GLs (571 A)'!$A:$K,10,FALSE))</f>
        <v/>
      </c>
      <c r="G14" s="55" t="str">
        <f>IF(VLOOKUP(ROW()-1,'Report 1 GLs (571 A)'!$A:$K,11,FALSE)="","",VLOOKUP(ROW()-1,'Report 1 GLs (571 A)'!$A:$K,11,FALSE))</f>
        <v/>
      </c>
      <c r="Z14" s="55" t="s">
        <v>82</v>
      </c>
    </row>
    <row r="15" spans="1:26" x14ac:dyDescent="0.2">
      <c r="A15" s="55" t="str">
        <f>IF(VLOOKUP(ROW()-1,'Report 1 GLs (571 A)'!$A:$K,2,FALSE)="","",VLOOKUP(ROW()-1,'Report 1 GLs (571 A)'!$A:$K,2,FALSE))</f>
        <v>ACCOUNTS PAYABLE</v>
      </c>
      <c r="B15" s="104" t="str">
        <f>IF(VLOOKUP(ROW()-1,'Report 1 GLs (571 A)'!$A:$K,6,FALSE)="","",VLOOKUP(ROW()-1,'Report 1 GLs (571 A)'!$A:$K,6,FALSE))</f>
        <v/>
      </c>
      <c r="C15" s="55" t="str">
        <f>IF(VLOOKUP(ROW()-1,'Report 1 GLs (571 A)'!$A:$K,7,FALSE)="","",VLOOKUP(ROW()-1,'Report 1 GLs (571 A)'!$A:$K,7,FALSE))</f>
        <v/>
      </c>
      <c r="D15" s="55" t="str">
        <f>IF(VLOOKUP(ROW()-1,'Report 1 GLs (571 A)'!$A:$K,8,FALSE)="","",VLOOKUP(ROW()-1,'Report 1 GLs (571 A)'!$A:$K,8,FALSE))</f>
        <v>3010</v>
      </c>
      <c r="E15" s="55" t="str">
        <f>IF(VLOOKUP(ROW()-1,'Report 1 GLs (571 A)'!$A:$K,9,FALSE)="","",VLOOKUP(ROW()-1,'Report 1 GLs (571 A)'!$A:$K,9,FALSE))</f>
        <v/>
      </c>
      <c r="F15" s="104" t="str">
        <f>IF(VLOOKUP(ROW()-1,'Report 1 GLs (571 A)'!$A:$K,10,FALSE)="","",VLOOKUP(ROW()-1,'Report 1 GLs (571 A)'!$A:$K,10,FALSE))</f>
        <v/>
      </c>
      <c r="G15" s="55" t="str">
        <f>IF(VLOOKUP(ROW()-1,'Report 1 GLs (571 A)'!$A:$K,11,FALSE)="","",VLOOKUP(ROW()-1,'Report 1 GLs (571 A)'!$A:$K,11,FALSE))</f>
        <v/>
      </c>
      <c r="Z15" s="55" t="s">
        <v>82</v>
      </c>
    </row>
    <row r="16" spans="1:26" x14ac:dyDescent="0.2">
      <c r="A16" s="55" t="str">
        <f>IF(VLOOKUP(ROW()-1,'Report 1 GLs (571 A)'!$A:$K,2,FALSE)="","",VLOOKUP(ROW()-1,'Report 1 GLs (571 A)'!$A:$K,2,FALSE))</f>
        <v>DUE TO OTHER FUNDS</v>
      </c>
      <c r="B16" s="104" t="str">
        <f>IF(VLOOKUP(ROW()-1,'Report 1 GLs (571 A)'!$A:$K,6,FALSE)="","",VLOOKUP(ROW()-1,'Report 1 GLs (571 A)'!$A:$K,6,FALSE))</f>
        <v/>
      </c>
      <c r="C16" s="55" t="str">
        <f>IF(VLOOKUP(ROW()-1,'Report 1 GLs (571 A)'!$A:$K,7,FALSE)="","",VLOOKUP(ROW()-1,'Report 1 GLs (571 A)'!$A:$K,7,FALSE))</f>
        <v/>
      </c>
      <c r="D16" s="55" t="str">
        <f>IF(VLOOKUP(ROW()-1,'Report 1 GLs (571 A)'!$A:$K,8,FALSE)="","",VLOOKUP(ROW()-1,'Report 1 GLs (571 A)'!$A:$K,8,FALSE))</f>
        <v>3114</v>
      </c>
      <c r="E16" s="55" t="str">
        <f>IF(VLOOKUP(ROW()-1,'Report 1 GLs (571 A)'!$A:$K,9,FALSE)="","",VLOOKUP(ROW()-1,'Report 1 GLs (571 A)'!$A:$K,9,FALSE))</f>
        <v/>
      </c>
      <c r="F16" s="104" t="str">
        <f>IF(VLOOKUP(ROW()-1,'Report 1 GLs (571 A)'!$A:$K,10,FALSE)="","",VLOOKUP(ROW()-1,'Report 1 GLs (571 A)'!$A:$K,10,FALSE))</f>
        <v/>
      </c>
      <c r="G16" s="55" t="str">
        <f>IF(VLOOKUP(ROW()-1,'Report 1 GLs (571 A)'!$A:$K,11,FALSE)="","",VLOOKUP(ROW()-1,'Report 1 GLs (571 A)'!$A:$K,11,FALSE))</f>
        <v/>
      </c>
      <c r="Z16" s="55" t="s">
        <v>82</v>
      </c>
    </row>
    <row r="17" spans="1:26" x14ac:dyDescent="0.2">
      <c r="A17" s="55" t="str">
        <f>IF(VLOOKUP(ROW()-1,'Report 1 GLs (571 A)'!$A:$K,2,FALSE)="","",VLOOKUP(ROW()-1,'Report 1 GLs (571 A)'!$A:$K,2,FALSE))</f>
        <v>DUE TO OTHER APPROPRIATIONS</v>
      </c>
      <c r="B17" s="104" t="str">
        <f>IF(VLOOKUP(ROW()-1,'Report 1 GLs (571 A)'!$A:$K,6,FALSE)="","",VLOOKUP(ROW()-1,'Report 1 GLs (571 A)'!$A:$K,6,FALSE))</f>
        <v/>
      </c>
      <c r="C17" s="55" t="str">
        <f>IF(VLOOKUP(ROW()-1,'Report 1 GLs (571 A)'!$A:$K,7,FALSE)="","",VLOOKUP(ROW()-1,'Report 1 GLs (571 A)'!$A:$K,7,FALSE))</f>
        <v/>
      </c>
      <c r="D17" s="55" t="str">
        <f>IF(VLOOKUP(ROW()-1,'Report 1 GLs (571 A)'!$A:$K,8,FALSE)="","",VLOOKUP(ROW()-1,'Report 1 GLs (571 A)'!$A:$K,8,FALSE))</f>
        <v>3115</v>
      </c>
      <c r="E17" s="55" t="str">
        <f>IF(VLOOKUP(ROW()-1,'Report 1 GLs (571 A)'!$A:$K,9,FALSE)="","",VLOOKUP(ROW()-1,'Report 1 GLs (571 A)'!$A:$K,9,FALSE))</f>
        <v/>
      </c>
      <c r="F17" s="104" t="str">
        <f>IF(VLOOKUP(ROW()-1,'Report 1 GLs (571 A)'!$A:$K,10,FALSE)="","",VLOOKUP(ROW()-1,'Report 1 GLs (571 A)'!$A:$K,10,FALSE))</f>
        <v/>
      </c>
      <c r="G17" s="55" t="str">
        <f>IF(VLOOKUP(ROW()-1,'Report 1 GLs (571 A)'!$A:$K,11,FALSE)="","",VLOOKUP(ROW()-1,'Report 1 GLs (571 A)'!$A:$K,11,FALSE))</f>
        <v/>
      </c>
      <c r="Z17" s="55" t="s">
        <v>82</v>
      </c>
    </row>
    <row r="18" spans="1:26" x14ac:dyDescent="0.2">
      <c r="A18" s="55" t="str">
        <f>IF(VLOOKUP(ROW()-1,'Report 1 GLs (571 A)'!$A:$K,2,FALSE)="","",VLOOKUP(ROW()-1,'Report 1 GLs (571 A)'!$A:$K,2,FALSE))</f>
        <v>DUE TO LOCAL GOVERNMENT</v>
      </c>
      <c r="B18" s="104" t="str">
        <f>IF(VLOOKUP(ROW()-1,'Report 1 GLs (571 A)'!$A:$K,6,FALSE)="","",VLOOKUP(ROW()-1,'Report 1 GLs (571 A)'!$A:$K,6,FALSE))</f>
        <v/>
      </c>
      <c r="C18" s="55" t="str">
        <f>IF(VLOOKUP(ROW()-1,'Report 1 GLs (571 A)'!$A:$K,7,FALSE)="","",VLOOKUP(ROW()-1,'Report 1 GLs (571 A)'!$A:$K,7,FALSE))</f>
        <v/>
      </c>
      <c r="D18" s="55" t="str">
        <f>IF(VLOOKUP(ROW()-1,'Report 1 GLs (571 A)'!$A:$K,8,FALSE)="","",VLOOKUP(ROW()-1,'Report 1 GLs (571 A)'!$A:$K,8,FALSE))</f>
        <v>3220</v>
      </c>
      <c r="E18" s="55" t="str">
        <f>IF(VLOOKUP(ROW()-1,'Report 1 GLs (571 A)'!$A:$K,9,FALSE)="","",VLOOKUP(ROW()-1,'Report 1 GLs (571 A)'!$A:$K,9,FALSE))</f>
        <v/>
      </c>
      <c r="F18" s="104" t="str">
        <f>IF(VLOOKUP(ROW()-1,'Report 1 GLs (571 A)'!$A:$K,10,FALSE)="","",VLOOKUP(ROW()-1,'Report 1 GLs (571 A)'!$A:$K,10,FALSE))</f>
        <v/>
      </c>
      <c r="G18" s="55" t="str">
        <f>IF(VLOOKUP(ROW()-1,'Report 1 GLs (571 A)'!$A:$K,11,FALSE)="","",VLOOKUP(ROW()-1,'Report 1 GLs (571 A)'!$A:$K,11,FALSE))</f>
        <v/>
      </c>
      <c r="Z18" s="55" t="s">
        <v>82</v>
      </c>
    </row>
    <row r="19" spans="1:26" x14ac:dyDescent="0.2">
      <c r="A19" s="55" t="str">
        <f>IF(VLOOKUP(ROW()-1,'Report 1 GLs (571 A)'!$A:$K,2,FALSE)="","",VLOOKUP(ROW()-1,'Report 1 GLs (571 A)'!$A:$K,2,FALSE))</f>
        <v>LIABILITY FOR LOCAL SALES TAX</v>
      </c>
      <c r="B19" s="104" t="str">
        <f>IF(VLOOKUP(ROW()-1,'Report 1 GLs (571 A)'!$A:$K,6,FALSE)="","",VLOOKUP(ROW()-1,'Report 1 GLs (571 A)'!$A:$K,6,FALSE))</f>
        <v/>
      </c>
      <c r="C19" s="55" t="str">
        <f>IF(VLOOKUP(ROW()-1,'Report 1 GLs (571 A)'!$A:$K,7,FALSE)="","",VLOOKUP(ROW()-1,'Report 1 GLs (571 A)'!$A:$K,7,FALSE))</f>
        <v/>
      </c>
      <c r="D19" s="55" t="str">
        <f>IF(VLOOKUP(ROW()-1,'Report 1 GLs (571 A)'!$A:$K,8,FALSE)="","",VLOOKUP(ROW()-1,'Report 1 GLs (571 A)'!$A:$K,8,FALSE))</f>
        <v>3230</v>
      </c>
      <c r="E19" s="55" t="str">
        <f>IF(VLOOKUP(ROW()-1,'Report 1 GLs (571 A)'!$A:$K,9,FALSE)="","",VLOOKUP(ROW()-1,'Report 1 GLs (571 A)'!$A:$K,9,FALSE))</f>
        <v/>
      </c>
      <c r="F19" s="104" t="str">
        <f>IF(VLOOKUP(ROW()-1,'Report 1 GLs (571 A)'!$A:$K,10,FALSE)="","",VLOOKUP(ROW()-1,'Report 1 GLs (571 A)'!$A:$K,10,FALSE))</f>
        <v/>
      </c>
      <c r="G19" s="55" t="str">
        <f>IF(VLOOKUP(ROW()-1,'Report 1 GLs (571 A)'!$A:$K,11,FALSE)="","",VLOOKUP(ROW()-1,'Report 1 GLs (571 A)'!$A:$K,11,FALSE))</f>
        <v/>
      </c>
      <c r="Z19" s="55" t="s">
        <v>82</v>
      </c>
    </row>
    <row r="20" spans="1:26" x14ac:dyDescent="0.2">
      <c r="A20" s="55" t="str">
        <f>IF(VLOOKUP(ROW()-1,'Report 1 GLs (571 A)'!$A:$K,2,FALSE)="","",VLOOKUP(ROW()-1,'Report 1 GLs (571 A)'!$A:$K,2,FALSE))</f>
        <v>DUE TO OTHER GOVT ENTITIES</v>
      </c>
      <c r="B20" s="104" t="str">
        <f>IF(VLOOKUP(ROW()-1,'Report 1 GLs (571 A)'!$A:$K,6,FALSE)="","",VLOOKUP(ROW()-1,'Report 1 GLs (571 A)'!$A:$K,6,FALSE))</f>
        <v/>
      </c>
      <c r="C20" s="55" t="str">
        <f>IF(VLOOKUP(ROW()-1,'Report 1 GLs (571 A)'!$A:$K,7,FALSE)="","",VLOOKUP(ROW()-1,'Report 1 GLs (571 A)'!$A:$K,7,FALSE))</f>
        <v/>
      </c>
      <c r="D20" s="55" t="str">
        <f>IF(VLOOKUP(ROW()-1,'Report 1 GLs (571 A)'!$A:$K,8,FALSE)="","",VLOOKUP(ROW()-1,'Report 1 GLs (571 A)'!$A:$K,8,FALSE))</f>
        <v>3290</v>
      </c>
      <c r="E20" s="55" t="str">
        <f>IF(VLOOKUP(ROW()-1,'Report 1 GLs (571 A)'!$A:$K,9,FALSE)="","",VLOOKUP(ROW()-1,'Report 1 GLs (571 A)'!$A:$K,9,FALSE))</f>
        <v/>
      </c>
      <c r="F20" s="104" t="str">
        <f>IF(VLOOKUP(ROW()-1,'Report 1 GLs (571 A)'!$A:$K,10,FALSE)="","",VLOOKUP(ROW()-1,'Report 1 GLs (571 A)'!$A:$K,10,FALSE))</f>
        <v/>
      </c>
      <c r="G20" s="55" t="str">
        <f>IF(VLOOKUP(ROW()-1,'Report 1 GLs (571 A)'!$A:$K,11,FALSE)="","",VLOOKUP(ROW()-1,'Report 1 GLs (571 A)'!$A:$K,11,FALSE))</f>
        <v/>
      </c>
      <c r="Z20" s="55" t="s">
        <v>82</v>
      </c>
    </row>
    <row r="21" spans="1:26" x14ac:dyDescent="0.2">
      <c r="A21" s="55" t="str">
        <f>IF(VLOOKUP(ROW()-1,'Report 1 GLs (571 A)'!$A:$K,2,FALSE)="","",VLOOKUP(ROW()-1,'Report 1 GLs (571 A)'!$A:$K,2,FALSE))</f>
        <v>REIMBURSEMENTS COLLECTED IN ADVANCE</v>
      </c>
      <c r="B21" s="104" t="str">
        <f>IF(VLOOKUP(ROW()-1,'Report 1 GLs (571 A)'!$A:$K,6,FALSE)="","",VLOOKUP(ROW()-1,'Report 1 GLs (571 A)'!$A:$K,6,FALSE))</f>
        <v/>
      </c>
      <c r="C21" s="55" t="str">
        <f>IF(VLOOKUP(ROW()-1,'Report 1 GLs (571 A)'!$A:$K,7,FALSE)="","",VLOOKUP(ROW()-1,'Report 1 GLs (571 A)'!$A:$K,7,FALSE))</f>
        <v/>
      </c>
      <c r="D21" s="55" t="str">
        <f>IF(VLOOKUP(ROW()-1,'Report 1 GLs (571 A)'!$A:$K,8,FALSE)="","",VLOOKUP(ROW()-1,'Report 1 GLs (571 A)'!$A:$K,8,FALSE))</f>
        <v>3420</v>
      </c>
      <c r="E21" s="55" t="str">
        <f>IF(VLOOKUP(ROW()-1,'Report 1 GLs (571 A)'!$A:$K,9,FALSE)="","",VLOOKUP(ROW()-1,'Report 1 GLs (571 A)'!$A:$K,9,FALSE))</f>
        <v/>
      </c>
      <c r="F21" s="104" t="str">
        <f>IF(VLOOKUP(ROW()-1,'Report 1 GLs (571 A)'!$A:$K,10,FALSE)="","",VLOOKUP(ROW()-1,'Report 1 GLs (571 A)'!$A:$K,10,FALSE))</f>
        <v/>
      </c>
      <c r="G21" s="55" t="str">
        <f>IF(VLOOKUP(ROW()-1,'Report 1 GLs (571 A)'!$A:$K,11,FALSE)="","",VLOOKUP(ROW()-1,'Report 1 GLs (571 A)'!$A:$K,11,FALSE))</f>
        <v/>
      </c>
      <c r="Z21" s="55" t="s">
        <v>82</v>
      </c>
    </row>
    <row r="22" spans="1:26" x14ac:dyDescent="0.2">
      <c r="A22" s="55" t="str">
        <f>IF(VLOOKUP(ROW()-1,'Report 1 GLs (571 A)'!$A:$K,2,FALSE)="","",VLOOKUP(ROW()-1,'Report 1 GLs (571 A)'!$A:$K,2,FALSE))</f>
        <v>UNCLEARED COLLECTIONS</v>
      </c>
      <c r="B22" s="104" t="str">
        <f>IF(VLOOKUP(ROW()-1,'Report 1 GLs (571 A)'!$A:$K,6,FALSE)="","",VLOOKUP(ROW()-1,'Report 1 GLs (571 A)'!$A:$K,6,FALSE))</f>
        <v/>
      </c>
      <c r="C22" s="55" t="str">
        <f>IF(VLOOKUP(ROW()-1,'Report 1 GLs (571 A)'!$A:$K,7,FALSE)="","",VLOOKUP(ROW()-1,'Report 1 GLs (571 A)'!$A:$K,7,FALSE))</f>
        <v/>
      </c>
      <c r="D22" s="55" t="str">
        <f>IF(VLOOKUP(ROW()-1,'Report 1 GLs (571 A)'!$A:$K,8,FALSE)="","",VLOOKUP(ROW()-1,'Report 1 GLs (571 A)'!$A:$K,8,FALSE))</f>
        <v>3730</v>
      </c>
      <c r="E22" s="55" t="str">
        <f>IF(VLOOKUP(ROW()-1,'Report 1 GLs (571 A)'!$A:$K,9,FALSE)="","",VLOOKUP(ROW()-1,'Report 1 GLs (571 A)'!$A:$K,9,FALSE))</f>
        <v/>
      </c>
      <c r="F22" s="104" t="str">
        <f>IF(VLOOKUP(ROW()-1,'Report 1 GLs (571 A)'!$A:$K,10,FALSE)="","",VLOOKUP(ROW()-1,'Report 1 GLs (571 A)'!$A:$K,10,FALSE))</f>
        <v/>
      </c>
      <c r="G22" s="55" t="str">
        <f>IF(VLOOKUP(ROW()-1,'Report 1 GLs (571 A)'!$A:$K,11,FALSE)="","",VLOOKUP(ROW()-1,'Report 1 GLs (571 A)'!$A:$K,11,FALSE))</f>
        <v/>
      </c>
      <c r="Z22" s="55" t="s">
        <v>82</v>
      </c>
    </row>
    <row r="23" spans="1:26" x14ac:dyDescent="0.2">
      <c r="A23" s="55" t="str">
        <f>IF(VLOOKUP(ROW()-1,'Report 1 GLs (571 A)'!$A:$K,2,FALSE)="","",VLOOKUP(ROW()-1,'Report 1 GLs (571 A)'!$A:$K,2,FALSE))</f>
        <v>PREPAYMENTS TO ARCHITECTURE REVOLVING FUND (DEBIT BAL)</v>
      </c>
      <c r="B23" s="104" t="str">
        <f>IF(VLOOKUP(ROW()-1,'Report 1 GLs (571 A)'!$A:$K,6,FALSE)="","",VLOOKUP(ROW()-1,'Report 1 GLs (571 A)'!$A:$K,6,FALSE))</f>
        <v/>
      </c>
      <c r="C23" s="55" t="str">
        <f>IF(VLOOKUP(ROW()-1,'Report 1 GLs (571 A)'!$A:$K,7,FALSE)="","",VLOOKUP(ROW()-1,'Report 1 GLs (571 A)'!$A:$K,7,FALSE))</f>
        <v/>
      </c>
      <c r="D23" s="55" t="str">
        <f>IF(VLOOKUP(ROW()-1,'Report 1 GLs (571 A)'!$A:$K,8,FALSE)="","",VLOOKUP(ROW()-1,'Report 1 GLs (571 A)'!$A:$K,8,FALSE))</f>
        <v>1730</v>
      </c>
      <c r="E23" s="55" t="str">
        <f>IF(VLOOKUP(ROW()-1,'Report 1 GLs (571 A)'!$A:$K,9,FALSE)="","",VLOOKUP(ROW()-1,'Report 1 GLs (571 A)'!$A:$K,9,FALSE))</f>
        <v>0602</v>
      </c>
      <c r="F23" s="104" t="str">
        <f>IF(VLOOKUP(ROW()-1,'Report 1 GLs (571 A)'!$A:$K,10,FALSE)="","",VLOOKUP(ROW()-1,'Report 1 GLs (571 A)'!$A:$K,10,FALSE))</f>
        <v/>
      </c>
      <c r="G23" s="55" t="str">
        <f>IF(VLOOKUP(ROW()-1,'Report 1 GLs (571 A)'!$A:$K,11,FALSE)="","",VLOOKUP(ROW()-1,'Report 1 GLs (571 A)'!$A:$K,11,FALSE))</f>
        <v/>
      </c>
      <c r="Z23" s="55" t="s">
        <v>82</v>
      </c>
    </row>
    <row r="24" spans="1:26" x14ac:dyDescent="0.2">
      <c r="A24" s="55" t="str">
        <f>IF(VLOOKUP(ROW()-1,'Report 1 GLs (571 A)'!$A:$K,2,FALSE)="","",VLOOKUP(ROW()-1,'Report 1 GLs (571 A)'!$A:$K,2,FALSE))</f>
        <v>RESERVE FOR ARCHITECTURE REVOLVING FUND</v>
      </c>
      <c r="B24" s="104" t="str">
        <f>IF(VLOOKUP(ROW()-1,'Report 1 GLs (571 A)'!$A:$K,6,FALSE)="","",VLOOKUP(ROW()-1,'Report 1 GLs (571 A)'!$A:$K,6,FALSE))</f>
        <v/>
      </c>
      <c r="C24" s="55" t="str">
        <f>IF(VLOOKUP(ROW()-1,'Report 1 GLs (571 A)'!$A:$K,7,FALSE)="","",VLOOKUP(ROW()-1,'Report 1 GLs (571 A)'!$A:$K,7,FALSE))</f>
        <v/>
      </c>
      <c r="D24" s="55" t="str">
        <f>IF(VLOOKUP(ROW()-1,'Report 1 GLs (571 A)'!$A:$K,8,FALSE)="","",VLOOKUP(ROW()-1,'Report 1 GLs (571 A)'!$A:$K,8,FALSE))</f>
        <v>5330</v>
      </c>
      <c r="E24" s="55" t="str">
        <f>IF(VLOOKUP(ROW()-1,'Report 1 GLs (571 A)'!$A:$K,9,FALSE)="","",VLOOKUP(ROW()-1,'Report 1 GLs (571 A)'!$A:$K,9,FALSE))</f>
        <v>0602</v>
      </c>
      <c r="F24" s="104" t="str">
        <f>IF(VLOOKUP(ROW()-1,'Report 1 GLs (571 A)'!$A:$K,10,FALSE)="","",VLOOKUP(ROW()-1,'Report 1 GLs (571 A)'!$A:$K,10,FALSE))</f>
        <v/>
      </c>
      <c r="G24" s="55" t="str">
        <f>IF(VLOOKUP(ROW()-1,'Report 1 GLs (571 A)'!$A:$K,11,FALSE)="","",VLOOKUP(ROW()-1,'Report 1 GLs (571 A)'!$A:$K,11,FALSE))</f>
        <v/>
      </c>
      <c r="Z24" s="55" t="s">
        <v>82</v>
      </c>
    </row>
    <row r="25" spans="1:26" x14ac:dyDescent="0.2">
      <c r="A25" s="55" t="str">
        <f>IF(VLOOKUP(ROW()-1,'Report 1 GLs (571 A)'!$A:$K,2,FALSE)="","",VLOOKUP(ROW()-1,'Report 1 GLs (571 A)'!$A:$K,2,FALSE))</f>
        <v/>
      </c>
      <c r="B25" s="104" t="str">
        <f>IF(VLOOKUP(ROW()-1,'Report 1 GLs (571 A)'!$A:$K,6,FALSE)="","",VLOOKUP(ROW()-1,'Report 1 GLs (571 A)'!$A:$K,6,FALSE))</f>
        <v/>
      </c>
      <c r="C25" s="55" t="str">
        <f>IF(VLOOKUP(ROW()-1,'Report 1 GLs (571 A)'!$A:$K,7,FALSE)="","",VLOOKUP(ROW()-1,'Report 1 GLs (571 A)'!$A:$K,7,FALSE))</f>
        <v/>
      </c>
      <c r="D25" s="55" t="str">
        <f>IF(VLOOKUP(ROW()-1,'Report 1 GLs (571 A)'!$A:$K,8,FALSE)="","",VLOOKUP(ROW()-1,'Report 1 GLs (571 A)'!$A:$K,8,FALSE))</f>
        <v/>
      </c>
      <c r="E25" s="55" t="str">
        <f>IF(VLOOKUP(ROW()-1,'Report 1 GLs (571 A)'!$A:$K,9,FALSE)="","",VLOOKUP(ROW()-1,'Report 1 GLs (571 A)'!$A:$K,9,FALSE))</f>
        <v/>
      </c>
      <c r="F25" s="104" t="str">
        <f>IF(VLOOKUP(ROW()-1,'Report 1 GLs (571 A)'!$A:$K,10,FALSE)="","",VLOOKUP(ROW()-1,'Report 1 GLs (571 A)'!$A:$K,10,FALSE))</f>
        <v/>
      </c>
      <c r="G25" s="55" t="str">
        <f>IF(VLOOKUP(ROW()-1,'Report 1 GLs (571 A)'!$A:$K,11,FALSE)="","",VLOOKUP(ROW()-1,'Report 1 GLs (571 A)'!$A:$K,11,FALSE))</f>
        <v/>
      </c>
      <c r="Z25" s="55" t="s">
        <v>82</v>
      </c>
    </row>
    <row r="26" spans="1:26" x14ac:dyDescent="0.2">
      <c r="A26" s="55" t="str">
        <f>IF(VLOOKUP(ROW()-1,'Report 1 GLs (571 A)'!$A:$K,2,FALSE)="","",VLOOKUP(ROW()-1,'Report 1 GLs (571 A)'!$A:$K,2,FALSE))</f>
        <v/>
      </c>
      <c r="B26" s="104" t="str">
        <f>IF(VLOOKUP(ROW()-1,'Report 1 GLs (571 A)'!$A:$K,6,FALSE)="","",VLOOKUP(ROW()-1,'Report 1 GLs (571 A)'!$A:$K,6,FALSE))</f>
        <v/>
      </c>
      <c r="C26" s="55" t="str">
        <f>IF(VLOOKUP(ROW()-1,'Report 1 GLs (571 A)'!$A:$K,7,FALSE)="","",VLOOKUP(ROW()-1,'Report 1 GLs (571 A)'!$A:$K,7,FALSE))</f>
        <v/>
      </c>
      <c r="D26" s="55" t="str">
        <f>IF(VLOOKUP(ROW()-1,'Report 1 GLs (571 A)'!$A:$K,8,FALSE)="","",VLOOKUP(ROW()-1,'Report 1 GLs (571 A)'!$A:$K,8,FALSE))</f>
        <v/>
      </c>
      <c r="E26" s="55" t="str">
        <f>IF(VLOOKUP(ROW()-1,'Report 1 GLs (571 A)'!$A:$K,9,FALSE)="","",VLOOKUP(ROW()-1,'Report 1 GLs (571 A)'!$A:$K,9,FALSE))</f>
        <v/>
      </c>
      <c r="F26" s="104" t="str">
        <f>IF(VLOOKUP(ROW()-1,'Report 1 GLs (571 A)'!$A:$K,10,FALSE)="","",VLOOKUP(ROW()-1,'Report 1 GLs (571 A)'!$A:$K,10,FALSE))</f>
        <v/>
      </c>
      <c r="G26" s="55" t="str">
        <f>IF(VLOOKUP(ROW()-1,'Report 1 GLs (571 A)'!$A:$K,11,FALSE)="","",VLOOKUP(ROW()-1,'Report 1 GLs (571 A)'!$A:$K,11,FALSE))</f>
        <v/>
      </c>
      <c r="Z26" s="55" t="s">
        <v>82</v>
      </c>
    </row>
    <row r="27" spans="1:26" x14ac:dyDescent="0.2">
      <c r="A27" s="55" t="str">
        <f>IF(VLOOKUP(ROW()-1,'Report 1 GLs (571 A)'!$A:$K,2,FALSE)="","",VLOOKUP(ROW()-1,'Report 1 GLs (571 A)'!$A:$K,2,FALSE))</f>
        <v/>
      </c>
      <c r="B27" s="104" t="str">
        <f>IF(VLOOKUP(ROW()-1,'Report 1 GLs (571 A)'!$A:$K,6,FALSE)="","",VLOOKUP(ROW()-1,'Report 1 GLs (571 A)'!$A:$K,6,FALSE))</f>
        <v/>
      </c>
      <c r="C27" s="55" t="str">
        <f>IF(VLOOKUP(ROW()-1,'Report 1 GLs (571 A)'!$A:$K,7,FALSE)="","",VLOOKUP(ROW()-1,'Report 1 GLs (571 A)'!$A:$K,7,FALSE))</f>
        <v/>
      </c>
      <c r="D27" s="55" t="str">
        <f>IF(VLOOKUP(ROW()-1,'Report 1 GLs (571 A)'!$A:$K,8,FALSE)="","",VLOOKUP(ROW()-1,'Report 1 GLs (571 A)'!$A:$K,8,FALSE))</f>
        <v/>
      </c>
      <c r="E27" s="55" t="str">
        <f>IF(VLOOKUP(ROW()-1,'Report 1 GLs (571 A)'!$A:$K,9,FALSE)="","",VLOOKUP(ROW()-1,'Report 1 GLs (571 A)'!$A:$K,9,FALSE))</f>
        <v/>
      </c>
      <c r="F27" s="104" t="str">
        <f>IF(VLOOKUP(ROW()-1,'Report 1 GLs (571 A)'!$A:$K,10,FALSE)="","",VLOOKUP(ROW()-1,'Report 1 GLs (571 A)'!$A:$K,10,FALSE))</f>
        <v/>
      </c>
      <c r="G27" s="55" t="str">
        <f>IF(VLOOKUP(ROW()-1,'Report 1 GLs (571 A)'!$A:$K,11,FALSE)="","",VLOOKUP(ROW()-1,'Report 1 GLs (571 A)'!$A:$K,11,FALSE))</f>
        <v/>
      </c>
      <c r="Z27" s="55" t="s">
        <v>82</v>
      </c>
    </row>
    <row r="28" spans="1:26" x14ac:dyDescent="0.2">
      <c r="A28" s="55" t="str">
        <f>IF(VLOOKUP(ROW()-1,'Report 1 GLs (571 A)'!$A:$K,2,FALSE)="","",VLOOKUP(ROW()-1,'Report 1 GLs (571 A)'!$A:$K,2,FALSE))</f>
        <v/>
      </c>
      <c r="B28" s="104" t="str">
        <f>IF(VLOOKUP(ROW()-1,'Report 1 GLs (571 A)'!$A:$K,6,FALSE)="","",VLOOKUP(ROW()-1,'Report 1 GLs (571 A)'!$A:$K,6,FALSE))</f>
        <v/>
      </c>
      <c r="C28" s="55" t="str">
        <f>IF(VLOOKUP(ROW()-1,'Report 1 GLs (571 A)'!$A:$K,7,FALSE)="","",VLOOKUP(ROW()-1,'Report 1 GLs (571 A)'!$A:$K,7,FALSE))</f>
        <v/>
      </c>
      <c r="D28" s="55" t="str">
        <f>IF(VLOOKUP(ROW()-1,'Report 1 GLs (571 A)'!$A:$K,8,FALSE)="","",VLOOKUP(ROW()-1,'Report 1 GLs (571 A)'!$A:$K,8,FALSE))</f>
        <v/>
      </c>
      <c r="E28" s="55" t="str">
        <f>IF(VLOOKUP(ROW()-1,'Report 1 GLs (571 A)'!$A:$K,9,FALSE)="","",VLOOKUP(ROW()-1,'Report 1 GLs (571 A)'!$A:$K,9,FALSE))</f>
        <v/>
      </c>
      <c r="F28" s="104" t="str">
        <f>IF(VLOOKUP(ROW()-1,'Report 1 GLs (571 A)'!$A:$K,10,FALSE)="","",VLOOKUP(ROW()-1,'Report 1 GLs (571 A)'!$A:$K,10,FALSE))</f>
        <v/>
      </c>
      <c r="G28" s="55" t="str">
        <f>IF(VLOOKUP(ROW()-1,'Report 1 GLs (571 A)'!$A:$K,11,FALSE)="","",VLOOKUP(ROW()-1,'Report 1 GLs (571 A)'!$A:$K,11,FALSE))</f>
        <v/>
      </c>
      <c r="Z28" s="55" t="s">
        <v>82</v>
      </c>
    </row>
    <row r="29" spans="1:26" x14ac:dyDescent="0.2">
      <c r="A29" s="55" t="str">
        <f>IF(VLOOKUP(ROW()-1,'Report 1 GLs (571 A)'!$A:$K,2,FALSE)="","",VLOOKUP(ROW()-1,'Report 1 GLs (571 A)'!$A:$K,2,FALSE))</f>
        <v/>
      </c>
      <c r="B29" s="104" t="str">
        <f>IF(VLOOKUP(ROW()-1,'Report 1 GLs (571 A)'!$A:$K,6,FALSE)="","",VLOOKUP(ROW()-1,'Report 1 GLs (571 A)'!$A:$K,6,FALSE))</f>
        <v/>
      </c>
      <c r="C29" s="55" t="str">
        <f>IF(VLOOKUP(ROW()-1,'Report 1 GLs (571 A)'!$A:$K,7,FALSE)="","",VLOOKUP(ROW()-1,'Report 1 GLs (571 A)'!$A:$K,7,FALSE))</f>
        <v/>
      </c>
      <c r="D29" s="55" t="str">
        <f>IF(VLOOKUP(ROW()-1,'Report 1 GLs (571 A)'!$A:$K,8,FALSE)="","",VLOOKUP(ROW()-1,'Report 1 GLs (571 A)'!$A:$K,8,FALSE))</f>
        <v/>
      </c>
      <c r="E29" s="55" t="str">
        <f>IF(VLOOKUP(ROW()-1,'Report 1 GLs (571 A)'!$A:$K,9,FALSE)="","",VLOOKUP(ROW()-1,'Report 1 GLs (571 A)'!$A:$K,9,FALSE))</f>
        <v/>
      </c>
      <c r="F29" s="104" t="str">
        <f>IF(VLOOKUP(ROW()-1,'Report 1 GLs (571 A)'!$A:$K,10,FALSE)="","",VLOOKUP(ROW()-1,'Report 1 GLs (571 A)'!$A:$K,10,FALSE))</f>
        <v/>
      </c>
      <c r="G29" s="55" t="str">
        <f>IF(VLOOKUP(ROW()-1,'Report 1 GLs (571 A)'!$A:$K,11,FALSE)="","",VLOOKUP(ROW()-1,'Report 1 GLs (571 A)'!$A:$K,11,FALSE))</f>
        <v/>
      </c>
      <c r="Z29" s="55" t="s">
        <v>82</v>
      </c>
    </row>
    <row r="30" spans="1:26" x14ac:dyDescent="0.2">
      <c r="A30" s="55" t="str">
        <f>IF(VLOOKUP(ROW()-1,'Report 1 GLs (571 A)'!$A:$K,2,FALSE)="","",VLOOKUP(ROW()-1,'Report 1 GLs (571 A)'!$A:$K,2,FALSE))</f>
        <v/>
      </c>
      <c r="B30" s="104" t="str">
        <f>IF(VLOOKUP(ROW()-1,'Report 1 GLs (571 A)'!$A:$K,6,FALSE)="","",VLOOKUP(ROW()-1,'Report 1 GLs (571 A)'!$A:$K,6,FALSE))</f>
        <v/>
      </c>
      <c r="C30" s="55" t="str">
        <f>IF(VLOOKUP(ROW()-1,'Report 1 GLs (571 A)'!$A:$K,7,FALSE)="","",VLOOKUP(ROW()-1,'Report 1 GLs (571 A)'!$A:$K,7,FALSE))</f>
        <v/>
      </c>
      <c r="D30" s="55" t="str">
        <f>IF(VLOOKUP(ROW()-1,'Report 1 GLs (571 A)'!$A:$K,8,FALSE)="","",VLOOKUP(ROW()-1,'Report 1 GLs (571 A)'!$A:$K,8,FALSE))</f>
        <v/>
      </c>
      <c r="E30" s="55" t="str">
        <f>IF(VLOOKUP(ROW()-1,'Report 1 GLs (571 A)'!$A:$K,9,FALSE)="","",VLOOKUP(ROW()-1,'Report 1 GLs (571 A)'!$A:$K,9,FALSE))</f>
        <v/>
      </c>
      <c r="F30" s="104" t="str">
        <f>IF(VLOOKUP(ROW()-1,'Report 1 GLs (571 A)'!$A:$K,10,FALSE)="","",VLOOKUP(ROW()-1,'Report 1 GLs (571 A)'!$A:$K,10,FALSE))</f>
        <v/>
      </c>
      <c r="G30" s="55" t="str">
        <f>IF(VLOOKUP(ROW()-1,'Report 1 GLs (571 A)'!$A:$K,11,FALSE)="","",VLOOKUP(ROW()-1,'Report 1 GLs (571 A)'!$A:$K,11,FALSE))</f>
        <v/>
      </c>
      <c r="Z30" s="55" t="s">
        <v>82</v>
      </c>
    </row>
    <row r="31" spans="1:26" x14ac:dyDescent="0.2">
      <c r="A31" s="55" t="str">
        <f>IF(VLOOKUP(ROW()-1,'Report 1 GLs (571 A)'!$A:$K,2,FALSE)="","",VLOOKUP(ROW()-1,'Report 1 GLs (571 A)'!$A:$K,2,FALSE))</f>
        <v/>
      </c>
      <c r="B31" s="104" t="str">
        <f>IF(VLOOKUP(ROW()-1,'Report 1 GLs (571 A)'!$A:$K,6,FALSE)="","",VLOOKUP(ROW()-1,'Report 1 GLs (571 A)'!$A:$K,6,FALSE))</f>
        <v/>
      </c>
      <c r="C31" s="55" t="str">
        <f>IF(VLOOKUP(ROW()-1,'Report 1 GLs (571 A)'!$A:$K,7,FALSE)="","",VLOOKUP(ROW()-1,'Report 1 GLs (571 A)'!$A:$K,7,FALSE))</f>
        <v/>
      </c>
      <c r="D31" s="55" t="str">
        <f>IF(VLOOKUP(ROW()-1,'Report 1 GLs (571 A)'!$A:$K,8,FALSE)="","",VLOOKUP(ROW()-1,'Report 1 GLs (571 A)'!$A:$K,8,FALSE))</f>
        <v/>
      </c>
      <c r="E31" s="55" t="str">
        <f>IF(VLOOKUP(ROW()-1,'Report 1 GLs (571 A)'!$A:$K,9,FALSE)="","",VLOOKUP(ROW()-1,'Report 1 GLs (571 A)'!$A:$K,9,FALSE))</f>
        <v/>
      </c>
      <c r="F31" s="104" t="str">
        <f>IF(VLOOKUP(ROW()-1,'Report 1 GLs (571 A)'!$A:$K,10,FALSE)="","",VLOOKUP(ROW()-1,'Report 1 GLs (571 A)'!$A:$K,10,FALSE))</f>
        <v/>
      </c>
      <c r="G31" s="55" t="str">
        <f>IF(VLOOKUP(ROW()-1,'Report 1 GLs (571 A)'!$A:$K,11,FALSE)="","",VLOOKUP(ROW()-1,'Report 1 GLs (571 A)'!$A:$K,11,FALSE))</f>
        <v/>
      </c>
      <c r="Z31" s="55" t="s">
        <v>82</v>
      </c>
    </row>
    <row r="32" spans="1:26" x14ac:dyDescent="0.2">
      <c r="A32" s="55" t="str">
        <f>IF(VLOOKUP(ROW()-1,'Report 1 GLs (571 A)'!$A:$K,2,FALSE)="","",VLOOKUP(ROW()-1,'Report 1 GLs (571 A)'!$A:$K,2,FALSE))</f>
        <v/>
      </c>
      <c r="B32" s="104" t="str">
        <f>IF(VLOOKUP(ROW()-1,'Report 1 GLs (571 A)'!$A:$K,6,FALSE)="","",VLOOKUP(ROW()-1,'Report 1 GLs (571 A)'!$A:$K,6,FALSE))</f>
        <v/>
      </c>
      <c r="C32" s="55" t="str">
        <f>IF(VLOOKUP(ROW()-1,'Report 1 GLs (571 A)'!$A:$K,7,FALSE)="","",VLOOKUP(ROW()-1,'Report 1 GLs (571 A)'!$A:$K,7,FALSE))</f>
        <v/>
      </c>
      <c r="D32" s="55" t="str">
        <f>IF(VLOOKUP(ROW()-1,'Report 1 GLs (571 A)'!$A:$K,8,FALSE)="","",VLOOKUP(ROW()-1,'Report 1 GLs (571 A)'!$A:$K,8,FALSE))</f>
        <v/>
      </c>
      <c r="E32" s="55" t="str">
        <f>IF(VLOOKUP(ROW()-1,'Report 1 GLs (571 A)'!$A:$K,9,FALSE)="","",VLOOKUP(ROW()-1,'Report 1 GLs (571 A)'!$A:$K,9,FALSE))</f>
        <v/>
      </c>
      <c r="F32" s="104" t="str">
        <f>IF(VLOOKUP(ROW()-1,'Report 1 GLs (571 A)'!$A:$K,10,FALSE)="","",VLOOKUP(ROW()-1,'Report 1 GLs (571 A)'!$A:$K,10,FALSE))</f>
        <v/>
      </c>
      <c r="G32" s="55" t="str">
        <f>IF(VLOOKUP(ROW()-1,'Report 1 GLs (571 A)'!$A:$K,11,FALSE)="","",VLOOKUP(ROW()-1,'Report 1 GLs (571 A)'!$A:$K,11,FALSE))</f>
        <v/>
      </c>
      <c r="Z32" s="55" t="s">
        <v>82</v>
      </c>
    </row>
    <row r="33" spans="1:26" x14ac:dyDescent="0.2">
      <c r="A33" s="55" t="str">
        <f>IF(VLOOKUP(ROW()-1,'Report 1 GLs (571 A)'!$A:$K,2,FALSE)="","",VLOOKUP(ROW()-1,'Report 1 GLs (571 A)'!$A:$K,2,FALSE))</f>
        <v/>
      </c>
      <c r="B33" s="104" t="str">
        <f>IF(VLOOKUP(ROW()-1,'Report 1 GLs (571 A)'!$A:$K,6,FALSE)="","",VLOOKUP(ROW()-1,'Report 1 GLs (571 A)'!$A:$K,6,FALSE))</f>
        <v/>
      </c>
      <c r="C33" s="55" t="str">
        <f>IF(VLOOKUP(ROW()-1,'Report 1 GLs (571 A)'!$A:$K,7,FALSE)="","",VLOOKUP(ROW()-1,'Report 1 GLs (571 A)'!$A:$K,7,FALSE))</f>
        <v/>
      </c>
      <c r="D33" s="55" t="str">
        <f>IF(VLOOKUP(ROW()-1,'Report 1 GLs (571 A)'!$A:$K,8,FALSE)="","",VLOOKUP(ROW()-1,'Report 1 GLs (571 A)'!$A:$K,8,FALSE))</f>
        <v/>
      </c>
      <c r="E33" s="55" t="str">
        <f>IF(VLOOKUP(ROW()-1,'Report 1 GLs (571 A)'!$A:$K,9,FALSE)="","",VLOOKUP(ROW()-1,'Report 1 GLs (571 A)'!$A:$K,9,FALSE))</f>
        <v/>
      </c>
      <c r="F33" s="104" t="str">
        <f>IF(VLOOKUP(ROW()-1,'Report 1 GLs (571 A)'!$A:$K,10,FALSE)="","",VLOOKUP(ROW()-1,'Report 1 GLs (571 A)'!$A:$K,10,FALSE))</f>
        <v/>
      </c>
      <c r="G33" s="55" t="str">
        <f>IF(VLOOKUP(ROW()-1,'Report 1 GLs (571 A)'!$A:$K,11,FALSE)="","",VLOOKUP(ROW()-1,'Report 1 GLs (571 A)'!$A:$K,11,FALSE))</f>
        <v/>
      </c>
      <c r="Z33" s="55" t="s">
        <v>82</v>
      </c>
    </row>
    <row r="34" spans="1:26" x14ac:dyDescent="0.2">
      <c r="A34" s="55" t="str">
        <f>IF(VLOOKUP(ROW()-1,'Report 1 GLs (571 A)'!$A:$K,2,FALSE)="","",VLOOKUP(ROW()-1,'Report 1 GLs (571 A)'!$A:$K,2,FALSE))</f>
        <v/>
      </c>
      <c r="B34" s="104" t="str">
        <f>IF(VLOOKUP(ROW()-1,'Report 1 GLs (571 A)'!$A:$K,6,FALSE)="","",VLOOKUP(ROW()-1,'Report 1 GLs (571 A)'!$A:$K,6,FALSE))</f>
        <v/>
      </c>
      <c r="C34" s="55" t="str">
        <f>IF(VLOOKUP(ROW()-1,'Report 1 GLs (571 A)'!$A:$K,7,FALSE)="","",VLOOKUP(ROW()-1,'Report 1 GLs (571 A)'!$A:$K,7,FALSE))</f>
        <v/>
      </c>
      <c r="D34" s="55" t="str">
        <f>IF(VLOOKUP(ROW()-1,'Report 1 GLs (571 A)'!$A:$K,8,FALSE)="","",VLOOKUP(ROW()-1,'Report 1 GLs (571 A)'!$A:$K,8,FALSE))</f>
        <v/>
      </c>
      <c r="E34" s="55" t="str">
        <f>IF(VLOOKUP(ROW()-1,'Report 1 GLs (571 A)'!$A:$K,9,FALSE)="","",VLOOKUP(ROW()-1,'Report 1 GLs (571 A)'!$A:$K,9,FALSE))</f>
        <v/>
      </c>
      <c r="F34" s="104" t="str">
        <f>IF(VLOOKUP(ROW()-1,'Report 1 GLs (571 A)'!$A:$K,10,FALSE)="","",VLOOKUP(ROW()-1,'Report 1 GLs (571 A)'!$A:$K,10,FALSE))</f>
        <v/>
      </c>
      <c r="G34" s="55" t="str">
        <f>IF(VLOOKUP(ROW()-1,'Report 1 GLs (571 A)'!$A:$K,11,FALSE)="","",VLOOKUP(ROW()-1,'Report 1 GLs (571 A)'!$A:$K,11,FALSE))</f>
        <v/>
      </c>
      <c r="Z34" s="55" t="s">
        <v>82</v>
      </c>
    </row>
    <row r="35" spans="1:26" x14ac:dyDescent="0.2">
      <c r="A35" s="55" t="str">
        <f>IF(VLOOKUP(ROW()-1,'Report 1 GLs (571 A)'!$A:$K,2,FALSE)="","",VLOOKUP(ROW()-1,'Report 1 GLs (571 A)'!$A:$K,2,FALSE))</f>
        <v/>
      </c>
      <c r="B35" s="104" t="str">
        <f>IF(VLOOKUP(ROW()-1,'Report 1 GLs (571 A)'!$A:$K,6,FALSE)="","",VLOOKUP(ROW()-1,'Report 1 GLs (571 A)'!$A:$K,6,FALSE))</f>
        <v/>
      </c>
      <c r="C35" s="55" t="str">
        <f>IF(VLOOKUP(ROW()-1,'Report 1 GLs (571 A)'!$A:$K,7,FALSE)="","",VLOOKUP(ROW()-1,'Report 1 GLs (571 A)'!$A:$K,7,FALSE))</f>
        <v/>
      </c>
      <c r="D35" s="55" t="str">
        <f>IF(VLOOKUP(ROW()-1,'Report 1 GLs (571 A)'!$A:$K,8,FALSE)="","",VLOOKUP(ROW()-1,'Report 1 GLs (571 A)'!$A:$K,8,FALSE))</f>
        <v/>
      </c>
      <c r="E35" s="55" t="str">
        <f>IF(VLOOKUP(ROW()-1,'Report 1 GLs (571 A)'!$A:$K,9,FALSE)="","",VLOOKUP(ROW()-1,'Report 1 GLs (571 A)'!$A:$K,9,FALSE))</f>
        <v/>
      </c>
      <c r="F35" s="104" t="str">
        <f>IF(VLOOKUP(ROW()-1,'Report 1 GLs (571 A)'!$A:$K,10,FALSE)="","",VLOOKUP(ROW()-1,'Report 1 GLs (571 A)'!$A:$K,10,FALSE))</f>
        <v/>
      </c>
      <c r="G35" s="55" t="str">
        <f>IF(VLOOKUP(ROW()-1,'Report 1 GLs (571 A)'!$A:$K,11,FALSE)="","",VLOOKUP(ROW()-1,'Report 1 GLs (571 A)'!$A:$K,11,FALSE))</f>
        <v/>
      </c>
      <c r="Z35" s="55" t="s">
        <v>82</v>
      </c>
    </row>
    <row r="36" spans="1:26" x14ac:dyDescent="0.2">
      <c r="A36" s="55" t="str">
        <f>IF(VLOOKUP(ROW()-1,'Report 1 GLs (571 A)'!$A:$K,2,FALSE)="","",VLOOKUP(ROW()-1,'Report 1 GLs (571 A)'!$A:$K,2,FALSE))</f>
        <v/>
      </c>
      <c r="B36" s="104" t="str">
        <f>IF(VLOOKUP(ROW()-1,'Report 1 GLs (571 A)'!$A:$K,6,FALSE)="","",VLOOKUP(ROW()-1,'Report 1 GLs (571 A)'!$A:$K,6,FALSE))</f>
        <v/>
      </c>
      <c r="C36" s="55" t="str">
        <f>IF(VLOOKUP(ROW()-1,'Report 1 GLs (571 A)'!$A:$K,7,FALSE)="","",VLOOKUP(ROW()-1,'Report 1 GLs (571 A)'!$A:$K,7,FALSE))</f>
        <v/>
      </c>
      <c r="D36" s="55" t="str">
        <f>IF(VLOOKUP(ROW()-1,'Report 1 GLs (571 A)'!$A:$K,8,FALSE)="","",VLOOKUP(ROW()-1,'Report 1 GLs (571 A)'!$A:$K,8,FALSE))</f>
        <v/>
      </c>
      <c r="E36" s="55" t="str">
        <f>IF(VLOOKUP(ROW()-1,'Report 1 GLs (571 A)'!$A:$K,9,FALSE)="","",VLOOKUP(ROW()-1,'Report 1 GLs (571 A)'!$A:$K,9,FALSE))</f>
        <v/>
      </c>
      <c r="F36" s="104" t="str">
        <f>IF(VLOOKUP(ROW()-1,'Report 1 GLs (571 A)'!$A:$K,10,FALSE)="","",VLOOKUP(ROW()-1,'Report 1 GLs (571 A)'!$A:$K,10,FALSE))</f>
        <v/>
      </c>
      <c r="G36" s="55" t="str">
        <f>IF(VLOOKUP(ROW()-1,'Report 1 GLs (571 A)'!$A:$K,11,FALSE)="","",VLOOKUP(ROW()-1,'Report 1 GLs (571 A)'!$A:$K,11,FALSE))</f>
        <v/>
      </c>
      <c r="Z36" s="55" t="s">
        <v>82</v>
      </c>
    </row>
    <row r="37" spans="1:26" x14ac:dyDescent="0.2">
      <c r="A37" s="55" t="str">
        <f>IF(VLOOKUP(ROW()-1,'Report 1 GLs (571 A)'!$A:$K,2,FALSE)="","",VLOOKUP(ROW()-1,'Report 1 GLs (571 A)'!$A:$K,2,FALSE))</f>
        <v/>
      </c>
      <c r="B37" s="104" t="str">
        <f>IF(VLOOKUP(ROW()-1,'Report 1 GLs (571 A)'!$A:$K,6,FALSE)="","",VLOOKUP(ROW()-1,'Report 1 GLs (571 A)'!$A:$K,6,FALSE))</f>
        <v/>
      </c>
      <c r="C37" s="55" t="str">
        <f>IF(VLOOKUP(ROW()-1,'Report 1 GLs (571 A)'!$A:$K,7,FALSE)="","",VLOOKUP(ROW()-1,'Report 1 GLs (571 A)'!$A:$K,7,FALSE))</f>
        <v/>
      </c>
      <c r="D37" s="55" t="str">
        <f>IF(VLOOKUP(ROW()-1,'Report 1 GLs (571 A)'!$A:$K,8,FALSE)="","",VLOOKUP(ROW()-1,'Report 1 GLs (571 A)'!$A:$K,8,FALSE))</f>
        <v/>
      </c>
      <c r="E37" s="55" t="str">
        <f>IF(VLOOKUP(ROW()-1,'Report 1 GLs (571 A)'!$A:$K,9,FALSE)="","",VLOOKUP(ROW()-1,'Report 1 GLs (571 A)'!$A:$K,9,FALSE))</f>
        <v/>
      </c>
      <c r="F37" s="104" t="str">
        <f>IF(VLOOKUP(ROW()-1,'Report 1 GLs (571 A)'!$A:$K,10,FALSE)="","",VLOOKUP(ROW()-1,'Report 1 GLs (571 A)'!$A:$K,10,FALSE))</f>
        <v/>
      </c>
      <c r="G37" s="55" t="str">
        <f>IF(VLOOKUP(ROW()-1,'Report 1 GLs (571 A)'!$A:$K,11,FALSE)="","",VLOOKUP(ROW()-1,'Report 1 GLs (571 A)'!$A:$K,11,FALSE))</f>
        <v/>
      </c>
      <c r="Z37" s="55" t="s">
        <v>82</v>
      </c>
    </row>
    <row r="38" spans="1:26" x14ac:dyDescent="0.2">
      <c r="A38" s="55" t="str">
        <f>IF(VLOOKUP(ROW()-1,'Report 1 GLs (571 A)'!$A:$K,2,FALSE)="","",VLOOKUP(ROW()-1,'Report 1 GLs (571 A)'!$A:$K,2,FALSE))</f>
        <v/>
      </c>
      <c r="B38" s="104" t="str">
        <f>IF(VLOOKUP(ROW()-1,'Report 1 GLs (571 A)'!$A:$K,6,FALSE)="","",VLOOKUP(ROW()-1,'Report 1 GLs (571 A)'!$A:$K,6,FALSE))</f>
        <v/>
      </c>
      <c r="C38" s="55" t="str">
        <f>IF(VLOOKUP(ROW()-1,'Report 1 GLs (571 A)'!$A:$K,7,FALSE)="","",VLOOKUP(ROW()-1,'Report 1 GLs (571 A)'!$A:$K,7,FALSE))</f>
        <v/>
      </c>
      <c r="D38" s="55" t="str">
        <f>IF(VLOOKUP(ROW()-1,'Report 1 GLs (571 A)'!$A:$K,8,FALSE)="","",VLOOKUP(ROW()-1,'Report 1 GLs (571 A)'!$A:$K,8,FALSE))</f>
        <v/>
      </c>
      <c r="E38" s="55" t="str">
        <f>IF(VLOOKUP(ROW()-1,'Report 1 GLs (571 A)'!$A:$K,9,FALSE)="","",VLOOKUP(ROW()-1,'Report 1 GLs (571 A)'!$A:$K,9,FALSE))</f>
        <v/>
      </c>
      <c r="F38" s="104" t="str">
        <f>IF(VLOOKUP(ROW()-1,'Report 1 GLs (571 A)'!$A:$K,10,FALSE)="","",VLOOKUP(ROW()-1,'Report 1 GLs (571 A)'!$A:$K,10,FALSE))</f>
        <v/>
      </c>
      <c r="G38" s="55" t="str">
        <f>IF(VLOOKUP(ROW()-1,'Report 1 GLs (571 A)'!$A:$K,11,FALSE)="","",VLOOKUP(ROW()-1,'Report 1 GLs (571 A)'!$A:$K,11,FALSE))</f>
        <v/>
      </c>
      <c r="Z38" s="55" t="s">
        <v>82</v>
      </c>
    </row>
    <row r="39" spans="1:26" x14ac:dyDescent="0.2">
      <c r="A39" s="55" t="str">
        <f>IF(VLOOKUP(ROW()-1,'Report 1 GLs (571 A)'!$A:$K,2,FALSE)="","",VLOOKUP(ROW()-1,'Report 1 GLs (571 A)'!$A:$K,2,FALSE))</f>
        <v/>
      </c>
      <c r="B39" s="104" t="str">
        <f>IF(VLOOKUP(ROW()-1,'Report 1 GLs (571 A)'!$A:$K,6,FALSE)="","",VLOOKUP(ROW()-1,'Report 1 GLs (571 A)'!$A:$K,6,FALSE))</f>
        <v/>
      </c>
      <c r="C39" s="55" t="str">
        <f>IF(VLOOKUP(ROW()-1,'Report 1 GLs (571 A)'!$A:$K,7,FALSE)="","",VLOOKUP(ROW()-1,'Report 1 GLs (571 A)'!$A:$K,7,FALSE))</f>
        <v/>
      </c>
      <c r="D39" s="55" t="str">
        <f>IF(VLOOKUP(ROW()-1,'Report 1 GLs (571 A)'!$A:$K,8,FALSE)="","",VLOOKUP(ROW()-1,'Report 1 GLs (571 A)'!$A:$K,8,FALSE))</f>
        <v/>
      </c>
      <c r="E39" s="55" t="str">
        <f>IF(VLOOKUP(ROW()-1,'Report 1 GLs (571 A)'!$A:$K,9,FALSE)="","",VLOOKUP(ROW()-1,'Report 1 GLs (571 A)'!$A:$K,9,FALSE))</f>
        <v/>
      </c>
      <c r="F39" s="104" t="str">
        <f>IF(VLOOKUP(ROW()-1,'Report 1 GLs (571 A)'!$A:$K,10,FALSE)="","",VLOOKUP(ROW()-1,'Report 1 GLs (571 A)'!$A:$K,10,FALSE))</f>
        <v/>
      </c>
      <c r="G39" s="55" t="str">
        <f>IF(VLOOKUP(ROW()-1,'Report 1 GLs (571 A)'!$A:$K,11,FALSE)="","",VLOOKUP(ROW()-1,'Report 1 GLs (571 A)'!$A:$K,11,FALSE))</f>
        <v/>
      </c>
      <c r="Z39" s="55" t="s">
        <v>82</v>
      </c>
    </row>
    <row r="40" spans="1:26" x14ac:dyDescent="0.2">
      <c r="A40" s="55" t="str">
        <f>IF(VLOOKUP(ROW()-1,'Report 1 GLs (571 A)'!$A:$K,2,FALSE)="","",VLOOKUP(ROW()-1,'Report 1 GLs (571 A)'!$A:$K,2,FALSE))</f>
        <v/>
      </c>
      <c r="B40" s="104" t="str">
        <f>IF(VLOOKUP(ROW()-1,'Report 1 GLs (571 A)'!$A:$K,6,FALSE)="","",VLOOKUP(ROW()-1,'Report 1 GLs (571 A)'!$A:$K,6,FALSE))</f>
        <v/>
      </c>
      <c r="C40" s="55" t="str">
        <f>IF(VLOOKUP(ROW()-1,'Report 1 GLs (571 A)'!$A:$K,7,FALSE)="","",VLOOKUP(ROW()-1,'Report 1 GLs (571 A)'!$A:$K,7,FALSE))</f>
        <v/>
      </c>
      <c r="D40" s="55" t="str">
        <f>IF(VLOOKUP(ROW()-1,'Report 1 GLs (571 A)'!$A:$K,8,FALSE)="","",VLOOKUP(ROW()-1,'Report 1 GLs (571 A)'!$A:$K,8,FALSE))</f>
        <v/>
      </c>
      <c r="E40" s="55" t="str">
        <f>IF(VLOOKUP(ROW()-1,'Report 1 GLs (571 A)'!$A:$K,9,FALSE)="","",VLOOKUP(ROW()-1,'Report 1 GLs (571 A)'!$A:$K,9,FALSE))</f>
        <v/>
      </c>
      <c r="F40" s="104" t="str">
        <f>IF(VLOOKUP(ROW()-1,'Report 1 GLs (571 A)'!$A:$K,10,FALSE)="","",VLOOKUP(ROW()-1,'Report 1 GLs (571 A)'!$A:$K,10,FALSE))</f>
        <v/>
      </c>
      <c r="G40" s="55" t="str">
        <f>IF(VLOOKUP(ROW()-1,'Report 1 GLs (571 A)'!$A:$K,11,FALSE)="","",VLOOKUP(ROW()-1,'Report 1 GLs (571 A)'!$A:$K,11,FALSE))</f>
        <v/>
      </c>
      <c r="Z40" s="55" t="s">
        <v>82</v>
      </c>
    </row>
    <row r="41" spans="1:26" x14ac:dyDescent="0.2">
      <c r="A41" s="55" t="str">
        <f>IF(VLOOKUP(ROW()-1,'Report 1 GLs (571 A)'!$A:$K,2,FALSE)="","",VLOOKUP(ROW()-1,'Report 1 GLs (571 A)'!$A:$K,2,FALSE))</f>
        <v/>
      </c>
      <c r="B41" s="104" t="str">
        <f>IF(VLOOKUP(ROW()-1,'Report 1 GLs (571 A)'!$A:$K,6,FALSE)="","",VLOOKUP(ROW()-1,'Report 1 GLs (571 A)'!$A:$K,6,FALSE))</f>
        <v/>
      </c>
      <c r="C41" s="55" t="str">
        <f>IF(VLOOKUP(ROW()-1,'Report 1 GLs (571 A)'!$A:$K,7,FALSE)="","",VLOOKUP(ROW()-1,'Report 1 GLs (571 A)'!$A:$K,7,FALSE))</f>
        <v/>
      </c>
      <c r="D41" s="55" t="str">
        <f>IF(VLOOKUP(ROW()-1,'Report 1 GLs (571 A)'!$A:$K,8,FALSE)="","",VLOOKUP(ROW()-1,'Report 1 GLs (571 A)'!$A:$K,8,FALSE))</f>
        <v/>
      </c>
      <c r="E41" s="55" t="str">
        <f>IF(VLOOKUP(ROW()-1,'Report 1 GLs (571 A)'!$A:$K,9,FALSE)="","",VLOOKUP(ROW()-1,'Report 1 GLs (571 A)'!$A:$K,9,FALSE))</f>
        <v/>
      </c>
      <c r="F41" s="104" t="str">
        <f>IF(VLOOKUP(ROW()-1,'Report 1 GLs (571 A)'!$A:$K,10,FALSE)="","",VLOOKUP(ROW()-1,'Report 1 GLs (571 A)'!$A:$K,10,FALSE))</f>
        <v/>
      </c>
      <c r="G41" s="55" t="str">
        <f>IF(VLOOKUP(ROW()-1,'Report 1 GLs (571 A)'!$A:$K,11,FALSE)="","",VLOOKUP(ROW()-1,'Report 1 GLs (571 A)'!$A:$K,11,FALSE))</f>
        <v/>
      </c>
      <c r="Z41" s="55" t="s">
        <v>82</v>
      </c>
    </row>
    <row r="42" spans="1:26" x14ac:dyDescent="0.2">
      <c r="A42" s="55" t="str">
        <f>IF(VLOOKUP(ROW()-1,'Report 1 GLs (571 A)'!$A:$K,2,FALSE)="","",VLOOKUP(ROW()-1,'Report 1 GLs (571 A)'!$A:$K,2,FALSE))</f>
        <v/>
      </c>
      <c r="B42" s="104" t="str">
        <f>IF(VLOOKUP(ROW()-1,'Report 1 GLs (571 A)'!$A:$K,6,FALSE)="","",VLOOKUP(ROW()-1,'Report 1 GLs (571 A)'!$A:$K,6,FALSE))</f>
        <v/>
      </c>
      <c r="C42" s="55" t="str">
        <f>IF(VLOOKUP(ROW()-1,'Report 1 GLs (571 A)'!$A:$K,7,FALSE)="","",VLOOKUP(ROW()-1,'Report 1 GLs (571 A)'!$A:$K,7,FALSE))</f>
        <v/>
      </c>
      <c r="D42" s="55" t="str">
        <f>IF(VLOOKUP(ROW()-1,'Report 1 GLs (571 A)'!$A:$K,8,FALSE)="","",VLOOKUP(ROW()-1,'Report 1 GLs (571 A)'!$A:$K,8,FALSE))</f>
        <v/>
      </c>
      <c r="E42" s="55" t="str">
        <f>IF(VLOOKUP(ROW()-1,'Report 1 GLs (571 A)'!$A:$K,9,FALSE)="","",VLOOKUP(ROW()-1,'Report 1 GLs (571 A)'!$A:$K,9,FALSE))</f>
        <v/>
      </c>
      <c r="F42" s="104" t="str">
        <f>IF(VLOOKUP(ROW()-1,'Report 1 GLs (571 A)'!$A:$K,10,FALSE)="","",VLOOKUP(ROW()-1,'Report 1 GLs (571 A)'!$A:$K,10,FALSE))</f>
        <v/>
      </c>
      <c r="G42" s="55" t="str">
        <f>IF(VLOOKUP(ROW()-1,'Report 1 GLs (571 A)'!$A:$K,11,FALSE)="","",VLOOKUP(ROW()-1,'Report 1 GLs (571 A)'!$A:$K,11,FALSE))</f>
        <v/>
      </c>
      <c r="Z42" s="55" t="s">
        <v>82</v>
      </c>
    </row>
    <row r="43" spans="1:26" x14ac:dyDescent="0.2">
      <c r="A43" s="55" t="str">
        <f>IF(VLOOKUP(ROW()-1,'Report 1 GLs (571 A)'!$A:$K,2,FALSE)="","",VLOOKUP(ROW()-1,'Report 1 GLs (571 A)'!$A:$K,2,FALSE))</f>
        <v/>
      </c>
      <c r="B43" s="104" t="str">
        <f>IF(VLOOKUP(ROW()-1,'Report 1 GLs (571 A)'!$A:$K,6,FALSE)="","",VLOOKUP(ROW()-1,'Report 1 GLs (571 A)'!$A:$K,6,FALSE))</f>
        <v/>
      </c>
      <c r="C43" s="55" t="str">
        <f>IF(VLOOKUP(ROW()-1,'Report 1 GLs (571 A)'!$A:$K,7,FALSE)="","",VLOOKUP(ROW()-1,'Report 1 GLs (571 A)'!$A:$K,7,FALSE))</f>
        <v/>
      </c>
      <c r="D43" s="55" t="str">
        <f>IF(VLOOKUP(ROW()-1,'Report 1 GLs (571 A)'!$A:$K,8,FALSE)="","",VLOOKUP(ROW()-1,'Report 1 GLs (571 A)'!$A:$K,8,FALSE))</f>
        <v/>
      </c>
      <c r="E43" s="55" t="str">
        <f>IF(VLOOKUP(ROW()-1,'Report 1 GLs (571 A)'!$A:$K,9,FALSE)="","",VLOOKUP(ROW()-1,'Report 1 GLs (571 A)'!$A:$K,9,FALSE))</f>
        <v/>
      </c>
      <c r="F43" s="104" t="str">
        <f>IF(VLOOKUP(ROW()-1,'Report 1 GLs (571 A)'!$A:$K,10,FALSE)="","",VLOOKUP(ROW()-1,'Report 1 GLs (571 A)'!$A:$K,10,FALSE))</f>
        <v/>
      </c>
      <c r="G43" s="55" t="str">
        <f>IF(VLOOKUP(ROW()-1,'Report 1 GLs (571 A)'!$A:$K,11,FALSE)="","",VLOOKUP(ROW()-1,'Report 1 GLs (571 A)'!$A:$K,11,FALSE))</f>
        <v/>
      </c>
      <c r="Z43" s="55" t="s">
        <v>82</v>
      </c>
    </row>
    <row r="44" spans="1:26" x14ac:dyDescent="0.2">
      <c r="A44" s="55" t="str">
        <f>IF(VLOOKUP(ROW()-1,'Report 1 GLs (571 A)'!$A:$K,2,FALSE)="","",VLOOKUP(ROW()-1,'Report 1 GLs (571 A)'!$A:$K,2,FALSE))</f>
        <v/>
      </c>
      <c r="B44" s="104" t="str">
        <f>IF(VLOOKUP(ROW()-1,'Report 1 GLs (571 A)'!$A:$K,6,FALSE)="","",VLOOKUP(ROW()-1,'Report 1 GLs (571 A)'!$A:$K,6,FALSE))</f>
        <v/>
      </c>
      <c r="C44" s="55" t="str">
        <f>IF(VLOOKUP(ROW()-1,'Report 1 GLs (571 A)'!$A:$K,7,FALSE)="","",VLOOKUP(ROW()-1,'Report 1 GLs (571 A)'!$A:$K,7,FALSE))</f>
        <v/>
      </c>
      <c r="D44" s="55" t="str">
        <f>IF(VLOOKUP(ROW()-1,'Report 1 GLs (571 A)'!$A:$K,8,FALSE)="","",VLOOKUP(ROW()-1,'Report 1 GLs (571 A)'!$A:$K,8,FALSE))</f>
        <v/>
      </c>
      <c r="E44" s="55" t="str">
        <f>IF(VLOOKUP(ROW()-1,'Report 1 GLs (571 A)'!$A:$K,9,FALSE)="","",VLOOKUP(ROW()-1,'Report 1 GLs (571 A)'!$A:$K,9,FALSE))</f>
        <v/>
      </c>
      <c r="F44" s="104" t="str">
        <f>IF(VLOOKUP(ROW()-1,'Report 1 GLs (571 A)'!$A:$K,10,FALSE)="","",VLOOKUP(ROW()-1,'Report 1 GLs (571 A)'!$A:$K,10,FALSE))</f>
        <v/>
      </c>
      <c r="G44" s="55" t="str">
        <f>IF(VLOOKUP(ROW()-1,'Report 1 GLs (571 A)'!$A:$K,11,FALSE)="","",VLOOKUP(ROW()-1,'Report 1 GLs (571 A)'!$A:$K,11,FALSE))</f>
        <v/>
      </c>
      <c r="Z44" s="55" t="s">
        <v>82</v>
      </c>
    </row>
    <row r="45" spans="1:26" x14ac:dyDescent="0.2">
      <c r="A45" s="55" t="str">
        <f>IF(VLOOKUP(ROW()-1,'Report 1 GLs (571 A)'!$A:$K,2,FALSE)="","",VLOOKUP(ROW()-1,'Report 1 GLs (571 A)'!$A:$K,2,FALSE))</f>
        <v/>
      </c>
      <c r="B45" s="104" t="str">
        <f>IF(VLOOKUP(ROW()-1,'Report 1 GLs (571 A)'!$A:$K,6,FALSE)="","",VLOOKUP(ROW()-1,'Report 1 GLs (571 A)'!$A:$K,6,FALSE))</f>
        <v/>
      </c>
      <c r="C45" s="55" t="str">
        <f>IF(VLOOKUP(ROW()-1,'Report 1 GLs (571 A)'!$A:$K,7,FALSE)="","",VLOOKUP(ROW()-1,'Report 1 GLs (571 A)'!$A:$K,7,FALSE))</f>
        <v/>
      </c>
      <c r="D45" s="55" t="str">
        <f>IF(VLOOKUP(ROW()-1,'Report 1 GLs (571 A)'!$A:$K,8,FALSE)="","",VLOOKUP(ROW()-1,'Report 1 GLs (571 A)'!$A:$K,8,FALSE))</f>
        <v/>
      </c>
      <c r="E45" s="55" t="str">
        <f>IF(VLOOKUP(ROW()-1,'Report 1 GLs (571 A)'!$A:$K,9,FALSE)="","",VLOOKUP(ROW()-1,'Report 1 GLs (571 A)'!$A:$K,9,FALSE))</f>
        <v/>
      </c>
      <c r="F45" s="104" t="str">
        <f>IF(VLOOKUP(ROW()-1,'Report 1 GLs (571 A)'!$A:$K,10,FALSE)="","",VLOOKUP(ROW()-1,'Report 1 GLs (571 A)'!$A:$K,10,FALSE))</f>
        <v/>
      </c>
      <c r="G45" s="55" t="str">
        <f>IF(VLOOKUP(ROW()-1,'Report 1 GLs (571 A)'!$A:$K,11,FALSE)="","",VLOOKUP(ROW()-1,'Report 1 GLs (571 A)'!$A:$K,11,FALSE))</f>
        <v/>
      </c>
      <c r="Z45" s="55" t="s">
        <v>82</v>
      </c>
    </row>
    <row r="46" spans="1:26" x14ac:dyDescent="0.2">
      <c r="A46" s="55" t="str">
        <f>IF(VLOOKUP(ROW()-1,'Report 1 GLs (571 A)'!$A:$K,2,FALSE)="","",VLOOKUP(ROW()-1,'Report 1 GLs (571 A)'!$A:$K,2,FALSE))</f>
        <v/>
      </c>
      <c r="B46" s="104" t="str">
        <f>IF(VLOOKUP(ROW()-1,'Report 1 GLs (571 A)'!$A:$K,6,FALSE)="","",VLOOKUP(ROW()-1,'Report 1 GLs (571 A)'!$A:$K,6,FALSE))</f>
        <v/>
      </c>
      <c r="C46" s="55" t="str">
        <f>IF(VLOOKUP(ROW()-1,'Report 1 GLs (571 A)'!$A:$K,7,FALSE)="","",VLOOKUP(ROW()-1,'Report 1 GLs (571 A)'!$A:$K,7,FALSE))</f>
        <v/>
      </c>
      <c r="D46" s="55" t="str">
        <f>IF(VLOOKUP(ROW()-1,'Report 1 GLs (571 A)'!$A:$K,8,FALSE)="","",VLOOKUP(ROW()-1,'Report 1 GLs (571 A)'!$A:$K,8,FALSE))</f>
        <v/>
      </c>
      <c r="E46" s="55" t="str">
        <f>IF(VLOOKUP(ROW()-1,'Report 1 GLs (571 A)'!$A:$K,9,FALSE)="","",VLOOKUP(ROW()-1,'Report 1 GLs (571 A)'!$A:$K,9,FALSE))</f>
        <v/>
      </c>
      <c r="F46" s="104" t="str">
        <f>IF(VLOOKUP(ROW()-1,'Report 1 GLs (571 A)'!$A:$K,10,FALSE)="","",VLOOKUP(ROW()-1,'Report 1 GLs (571 A)'!$A:$K,10,FALSE))</f>
        <v/>
      </c>
      <c r="G46" s="55" t="str">
        <f>IF(VLOOKUP(ROW()-1,'Report 1 GLs (571 A)'!$A:$K,11,FALSE)="","",VLOOKUP(ROW()-1,'Report 1 GLs (571 A)'!$A:$K,11,FALSE))</f>
        <v/>
      </c>
      <c r="Z46" s="55" t="s">
        <v>82</v>
      </c>
    </row>
    <row r="47" spans="1:26" x14ac:dyDescent="0.2">
      <c r="A47" s="55" t="str">
        <f>IF(VLOOKUP(ROW()-1,'Report 1 GLs (571 A)'!$A:$K,2,FALSE)="","",VLOOKUP(ROW()-1,'Report 1 GLs (571 A)'!$A:$K,2,FALSE))</f>
        <v/>
      </c>
      <c r="B47" s="104" t="str">
        <f>IF(VLOOKUP(ROW()-1,'Report 1 GLs (571 A)'!$A:$K,6,FALSE)="","",VLOOKUP(ROW()-1,'Report 1 GLs (571 A)'!$A:$K,6,FALSE))</f>
        <v/>
      </c>
      <c r="C47" s="55" t="str">
        <f>IF(VLOOKUP(ROW()-1,'Report 1 GLs (571 A)'!$A:$K,7,FALSE)="","",VLOOKUP(ROW()-1,'Report 1 GLs (571 A)'!$A:$K,7,FALSE))</f>
        <v/>
      </c>
      <c r="D47" s="55" t="str">
        <f>IF(VLOOKUP(ROW()-1,'Report 1 GLs (571 A)'!$A:$K,8,FALSE)="","",VLOOKUP(ROW()-1,'Report 1 GLs (571 A)'!$A:$K,8,FALSE))</f>
        <v/>
      </c>
      <c r="E47" s="55" t="str">
        <f>IF(VLOOKUP(ROW()-1,'Report 1 GLs (571 A)'!$A:$K,9,FALSE)="","",VLOOKUP(ROW()-1,'Report 1 GLs (571 A)'!$A:$K,9,FALSE))</f>
        <v/>
      </c>
      <c r="F47" s="104" t="str">
        <f>IF(VLOOKUP(ROW()-1,'Report 1 GLs (571 A)'!$A:$K,10,FALSE)="","",VLOOKUP(ROW()-1,'Report 1 GLs (571 A)'!$A:$K,10,FALSE))</f>
        <v/>
      </c>
      <c r="G47" s="55" t="str">
        <f>IF(VLOOKUP(ROW()-1,'Report 1 GLs (571 A)'!$A:$K,11,FALSE)="","",VLOOKUP(ROW()-1,'Report 1 GLs (571 A)'!$A:$K,11,FALSE))</f>
        <v/>
      </c>
      <c r="Z47" s="55" t="s">
        <v>82</v>
      </c>
    </row>
    <row r="48" spans="1:26" x14ac:dyDescent="0.2">
      <c r="A48" s="55" t="str">
        <f>IF(VLOOKUP(ROW()-1,'Report 1 GLs (571 A)'!$A:$K,2,FALSE)="","",VLOOKUP(ROW()-1,'Report 1 GLs (571 A)'!$A:$K,2,FALSE))</f>
        <v/>
      </c>
      <c r="B48" s="104" t="str">
        <f>IF(VLOOKUP(ROW()-1,'Report 1 GLs (571 A)'!$A:$K,6,FALSE)="","",VLOOKUP(ROW()-1,'Report 1 GLs (571 A)'!$A:$K,6,FALSE))</f>
        <v/>
      </c>
      <c r="C48" s="55" t="str">
        <f>IF(VLOOKUP(ROW()-1,'Report 1 GLs (571 A)'!$A:$K,7,FALSE)="","",VLOOKUP(ROW()-1,'Report 1 GLs (571 A)'!$A:$K,7,FALSE))</f>
        <v/>
      </c>
      <c r="D48" s="55" t="str">
        <f>IF(VLOOKUP(ROW()-1,'Report 1 GLs (571 A)'!$A:$K,8,FALSE)="","",VLOOKUP(ROW()-1,'Report 1 GLs (571 A)'!$A:$K,8,FALSE))</f>
        <v/>
      </c>
      <c r="E48" s="55" t="str">
        <f>IF(VLOOKUP(ROW()-1,'Report 1 GLs (571 A)'!$A:$K,9,FALSE)="","",VLOOKUP(ROW()-1,'Report 1 GLs (571 A)'!$A:$K,9,FALSE))</f>
        <v/>
      </c>
      <c r="F48" s="104" t="str">
        <f>IF(VLOOKUP(ROW()-1,'Report 1 GLs (571 A)'!$A:$K,10,FALSE)="","",VLOOKUP(ROW()-1,'Report 1 GLs (571 A)'!$A:$K,10,FALSE))</f>
        <v/>
      </c>
      <c r="G48" s="55" t="str">
        <f>IF(VLOOKUP(ROW()-1,'Report 1 GLs (571 A)'!$A:$K,11,FALSE)="","",VLOOKUP(ROW()-1,'Report 1 GLs (571 A)'!$A:$K,11,FALSE))</f>
        <v/>
      </c>
      <c r="Z48" s="55" t="s">
        <v>82</v>
      </c>
    </row>
    <row r="49" spans="1:26" x14ac:dyDescent="0.2">
      <c r="A49" s="55" t="str">
        <f>IF(VLOOKUP(ROW()-1,'Report 1 GLs (571 A)'!$A:$K,2,FALSE)="","",VLOOKUP(ROW()-1,'Report 1 GLs (571 A)'!$A:$K,2,FALSE))</f>
        <v/>
      </c>
      <c r="B49" s="104" t="str">
        <f>IF(VLOOKUP(ROW()-1,'Report 1 GLs (571 A)'!$A:$K,6,FALSE)="","",VLOOKUP(ROW()-1,'Report 1 GLs (571 A)'!$A:$K,6,FALSE))</f>
        <v/>
      </c>
      <c r="C49" s="55" t="str">
        <f>IF(VLOOKUP(ROW()-1,'Report 1 GLs (571 A)'!$A:$K,7,FALSE)="","",VLOOKUP(ROW()-1,'Report 1 GLs (571 A)'!$A:$K,7,FALSE))</f>
        <v/>
      </c>
      <c r="D49" s="55" t="str">
        <f>IF(VLOOKUP(ROW()-1,'Report 1 GLs (571 A)'!$A:$K,8,FALSE)="","",VLOOKUP(ROW()-1,'Report 1 GLs (571 A)'!$A:$K,8,FALSE))</f>
        <v/>
      </c>
      <c r="E49" s="55" t="str">
        <f>IF(VLOOKUP(ROW()-1,'Report 1 GLs (571 A)'!$A:$K,9,FALSE)="","",VLOOKUP(ROW()-1,'Report 1 GLs (571 A)'!$A:$K,9,FALSE))</f>
        <v/>
      </c>
      <c r="F49" s="104" t="str">
        <f>IF(VLOOKUP(ROW()-1,'Report 1 GLs (571 A)'!$A:$K,10,FALSE)="","",VLOOKUP(ROW()-1,'Report 1 GLs (571 A)'!$A:$K,10,FALSE))</f>
        <v/>
      </c>
      <c r="G49" s="55" t="str">
        <f>IF(VLOOKUP(ROW()-1,'Report 1 GLs (571 A)'!$A:$K,11,FALSE)="","",VLOOKUP(ROW()-1,'Report 1 GLs (571 A)'!$A:$K,11,FALSE))</f>
        <v/>
      </c>
      <c r="Z49" s="55" t="s">
        <v>82</v>
      </c>
    </row>
    <row r="50" spans="1:26" x14ac:dyDescent="0.2">
      <c r="A50" s="55" t="str">
        <f>IF(VLOOKUP(ROW()-1,'Report 1 GLs (571 A)'!$A:$K,2,FALSE)="","",VLOOKUP(ROW()-1,'Report 1 GLs (571 A)'!$A:$K,2,FALSE))</f>
        <v/>
      </c>
      <c r="B50" s="104" t="str">
        <f>IF(VLOOKUP(ROW()-1,'Report 1 GLs (571 A)'!$A:$K,6,FALSE)="","",VLOOKUP(ROW()-1,'Report 1 GLs (571 A)'!$A:$K,6,FALSE))</f>
        <v/>
      </c>
      <c r="C50" s="55" t="str">
        <f>IF(VLOOKUP(ROW()-1,'Report 1 GLs (571 A)'!$A:$K,7,FALSE)="","",VLOOKUP(ROW()-1,'Report 1 GLs (571 A)'!$A:$K,7,FALSE))</f>
        <v/>
      </c>
      <c r="D50" s="55" t="str">
        <f>IF(VLOOKUP(ROW()-1,'Report 1 GLs (571 A)'!$A:$K,8,FALSE)="","",VLOOKUP(ROW()-1,'Report 1 GLs (571 A)'!$A:$K,8,FALSE))</f>
        <v/>
      </c>
      <c r="E50" s="55" t="str">
        <f>IF(VLOOKUP(ROW()-1,'Report 1 GLs (571 A)'!$A:$K,9,FALSE)="","",VLOOKUP(ROW()-1,'Report 1 GLs (571 A)'!$A:$K,9,FALSE))</f>
        <v/>
      </c>
      <c r="F50" s="104" t="str">
        <f>IF(VLOOKUP(ROW()-1,'Report 1 GLs (571 A)'!$A:$K,10,FALSE)="","",VLOOKUP(ROW()-1,'Report 1 GLs (571 A)'!$A:$K,10,FALSE))</f>
        <v/>
      </c>
      <c r="G50" s="55" t="str">
        <f>IF(VLOOKUP(ROW()-1,'Report 1 GLs (571 A)'!$A:$K,11,FALSE)="","",VLOOKUP(ROW()-1,'Report 1 GLs (571 A)'!$A:$K,11,FALSE))</f>
        <v/>
      </c>
      <c r="Z50" s="55" t="s">
        <v>82</v>
      </c>
    </row>
    <row r="51" spans="1:26" x14ac:dyDescent="0.2">
      <c r="A51" s="55" t="str">
        <f>IF(VLOOKUP(ROW()-1,'Report 1 GLs (571 A)'!$A:$K,2,FALSE)="","",VLOOKUP(ROW()-1,'Report 1 GLs (571 A)'!$A:$K,2,FALSE))</f>
        <v/>
      </c>
      <c r="B51" s="104" t="str">
        <f>IF(VLOOKUP(ROW()-1,'Report 1 GLs (571 A)'!$A:$K,6,FALSE)="","",VLOOKUP(ROW()-1,'Report 1 GLs (571 A)'!$A:$K,6,FALSE))</f>
        <v/>
      </c>
      <c r="C51" s="55" t="str">
        <f>IF(VLOOKUP(ROW()-1,'Report 1 GLs (571 A)'!$A:$K,7,FALSE)="","",VLOOKUP(ROW()-1,'Report 1 GLs (571 A)'!$A:$K,7,FALSE))</f>
        <v/>
      </c>
      <c r="D51" s="55" t="str">
        <f>IF(VLOOKUP(ROW()-1,'Report 1 GLs (571 A)'!$A:$K,8,FALSE)="","",VLOOKUP(ROW()-1,'Report 1 GLs (571 A)'!$A:$K,8,FALSE))</f>
        <v/>
      </c>
      <c r="E51" s="55" t="str">
        <f>IF(VLOOKUP(ROW()-1,'Report 1 GLs (571 A)'!$A:$K,9,FALSE)="","",VLOOKUP(ROW()-1,'Report 1 GLs (571 A)'!$A:$K,9,FALSE))</f>
        <v/>
      </c>
      <c r="F51" s="104" t="str">
        <f>IF(VLOOKUP(ROW()-1,'Report 1 GLs (571 A)'!$A:$K,10,FALSE)="","",VLOOKUP(ROW()-1,'Report 1 GLs (571 A)'!$A:$K,10,FALSE))</f>
        <v/>
      </c>
      <c r="G51" s="55" t="str">
        <f>IF(VLOOKUP(ROW()-1,'Report 1 GLs (571 A)'!$A:$K,11,FALSE)="","",VLOOKUP(ROW()-1,'Report 1 GLs (571 A)'!$A:$K,11,FALSE))</f>
        <v/>
      </c>
      <c r="Z51" s="55" t="s">
        <v>82</v>
      </c>
    </row>
    <row r="52" spans="1:26" x14ac:dyDescent="0.2">
      <c r="A52" s="55" t="str">
        <f>IF(VLOOKUP(ROW()-1,'Report 1 GLs (571 A)'!$A:$K,2,FALSE)="","",VLOOKUP(ROW()-1,'Report 1 GLs (571 A)'!$A:$K,2,FALSE))</f>
        <v/>
      </c>
      <c r="B52" s="104" t="str">
        <f>IF(VLOOKUP(ROW()-1,'Report 1 GLs (571 A)'!$A:$K,6,FALSE)="","",VLOOKUP(ROW()-1,'Report 1 GLs (571 A)'!$A:$K,6,FALSE))</f>
        <v/>
      </c>
      <c r="C52" s="55" t="str">
        <f>IF(VLOOKUP(ROW()-1,'Report 1 GLs (571 A)'!$A:$K,7,FALSE)="","",VLOOKUP(ROW()-1,'Report 1 GLs (571 A)'!$A:$K,7,FALSE))</f>
        <v/>
      </c>
      <c r="D52" s="55" t="str">
        <f>IF(VLOOKUP(ROW()-1,'Report 1 GLs (571 A)'!$A:$K,8,FALSE)="","",VLOOKUP(ROW()-1,'Report 1 GLs (571 A)'!$A:$K,8,FALSE))</f>
        <v/>
      </c>
      <c r="E52" s="55" t="str">
        <f>IF(VLOOKUP(ROW()-1,'Report 1 GLs (571 A)'!$A:$K,9,FALSE)="","",VLOOKUP(ROW()-1,'Report 1 GLs (571 A)'!$A:$K,9,FALSE))</f>
        <v/>
      </c>
      <c r="F52" s="104" t="str">
        <f>IF(VLOOKUP(ROW()-1,'Report 1 GLs (571 A)'!$A:$K,10,FALSE)="","",VLOOKUP(ROW()-1,'Report 1 GLs (571 A)'!$A:$K,10,FALSE))</f>
        <v/>
      </c>
      <c r="G52" s="55" t="str">
        <f>IF(VLOOKUP(ROW()-1,'Report 1 GLs (571 A)'!$A:$K,11,FALSE)="","",VLOOKUP(ROW()-1,'Report 1 GLs (571 A)'!$A:$K,11,FALSE))</f>
        <v/>
      </c>
      <c r="Z52" s="55" t="s">
        <v>82</v>
      </c>
    </row>
    <row r="53" spans="1:26" x14ac:dyDescent="0.2">
      <c r="A53" s="55" t="str">
        <f>IF(VLOOKUP(ROW()-1,'Report 1 GLs (571 A)'!$A:$K,2,FALSE)="","",VLOOKUP(ROW()-1,'Report 1 GLs (571 A)'!$A:$K,2,FALSE))</f>
        <v/>
      </c>
      <c r="B53" s="104" t="str">
        <f>IF(VLOOKUP(ROW()-1,'Report 1 GLs (571 A)'!$A:$K,6,FALSE)="","",VLOOKUP(ROW()-1,'Report 1 GLs (571 A)'!$A:$K,6,FALSE))</f>
        <v/>
      </c>
      <c r="C53" s="55" t="str">
        <f>IF(VLOOKUP(ROW()-1,'Report 1 GLs (571 A)'!$A:$K,7,FALSE)="","",VLOOKUP(ROW()-1,'Report 1 GLs (571 A)'!$A:$K,7,FALSE))</f>
        <v/>
      </c>
      <c r="D53" s="55" t="str">
        <f>IF(VLOOKUP(ROW()-1,'Report 1 GLs (571 A)'!$A:$K,8,FALSE)="","",VLOOKUP(ROW()-1,'Report 1 GLs (571 A)'!$A:$K,8,FALSE))</f>
        <v/>
      </c>
      <c r="E53" s="55" t="str">
        <f>IF(VLOOKUP(ROW()-1,'Report 1 GLs (571 A)'!$A:$K,9,FALSE)="","",VLOOKUP(ROW()-1,'Report 1 GLs (571 A)'!$A:$K,9,FALSE))</f>
        <v/>
      </c>
      <c r="F53" s="104" t="str">
        <f>IF(VLOOKUP(ROW()-1,'Report 1 GLs (571 A)'!$A:$K,10,FALSE)="","",VLOOKUP(ROW()-1,'Report 1 GLs (571 A)'!$A:$K,10,FALSE))</f>
        <v/>
      </c>
      <c r="G53" s="55" t="str">
        <f>IF(VLOOKUP(ROW()-1,'Report 1 GLs (571 A)'!$A:$K,11,FALSE)="","",VLOOKUP(ROW()-1,'Report 1 GLs (571 A)'!$A:$K,11,FALSE))</f>
        <v/>
      </c>
      <c r="Z53" s="55" t="s">
        <v>82</v>
      </c>
    </row>
    <row r="54" spans="1:26" x14ac:dyDescent="0.2">
      <c r="A54" s="55" t="str">
        <f>IF(VLOOKUP(ROW()-1,'Report 1 GLs (571 A)'!$A:$K,2,FALSE)="","",VLOOKUP(ROW()-1,'Report 1 GLs (571 A)'!$A:$K,2,FALSE))</f>
        <v/>
      </c>
      <c r="B54" s="104" t="str">
        <f>IF(VLOOKUP(ROW()-1,'Report 1 GLs (571 A)'!$A:$K,6,FALSE)="","",VLOOKUP(ROW()-1,'Report 1 GLs (571 A)'!$A:$K,6,FALSE))</f>
        <v/>
      </c>
      <c r="C54" s="55" t="str">
        <f>IF(VLOOKUP(ROW()-1,'Report 1 GLs (571 A)'!$A:$K,7,FALSE)="","",VLOOKUP(ROW()-1,'Report 1 GLs (571 A)'!$A:$K,7,FALSE))</f>
        <v/>
      </c>
      <c r="D54" s="55" t="str">
        <f>IF(VLOOKUP(ROW()-1,'Report 1 GLs (571 A)'!$A:$K,8,FALSE)="","",VLOOKUP(ROW()-1,'Report 1 GLs (571 A)'!$A:$K,8,FALSE))</f>
        <v/>
      </c>
      <c r="E54" s="55" t="str">
        <f>IF(VLOOKUP(ROW()-1,'Report 1 GLs (571 A)'!$A:$K,9,FALSE)="","",VLOOKUP(ROW()-1,'Report 1 GLs (571 A)'!$A:$K,9,FALSE))</f>
        <v/>
      </c>
      <c r="F54" s="104" t="str">
        <f>IF(VLOOKUP(ROW()-1,'Report 1 GLs (571 A)'!$A:$K,10,FALSE)="","",VLOOKUP(ROW()-1,'Report 1 GLs (571 A)'!$A:$K,10,FALSE))</f>
        <v/>
      </c>
      <c r="G54" s="55" t="str">
        <f>IF(VLOOKUP(ROW()-1,'Report 1 GLs (571 A)'!$A:$K,11,FALSE)="","",VLOOKUP(ROW()-1,'Report 1 GLs (571 A)'!$A:$K,11,FALSE))</f>
        <v/>
      </c>
      <c r="Z54" s="55" t="s">
        <v>82</v>
      </c>
    </row>
    <row r="55" spans="1:26" x14ac:dyDescent="0.2">
      <c r="A55" s="55" t="str">
        <f>IF(VLOOKUP(ROW()-1,'Report 1 GLs (571 A)'!$A:$K,2,FALSE)="","",VLOOKUP(ROW()-1,'Report 1 GLs (571 A)'!$A:$K,2,FALSE))</f>
        <v/>
      </c>
      <c r="B55" s="104" t="str">
        <f>IF(VLOOKUP(ROW()-1,'Report 1 GLs (571 A)'!$A:$K,6,FALSE)="","",VLOOKUP(ROW()-1,'Report 1 GLs (571 A)'!$A:$K,6,FALSE))</f>
        <v/>
      </c>
      <c r="C55" s="55" t="str">
        <f>IF(VLOOKUP(ROW()-1,'Report 1 GLs (571 A)'!$A:$K,7,FALSE)="","",VLOOKUP(ROW()-1,'Report 1 GLs (571 A)'!$A:$K,7,FALSE))</f>
        <v/>
      </c>
      <c r="D55" s="55" t="str">
        <f>IF(VLOOKUP(ROW()-1,'Report 1 GLs (571 A)'!$A:$K,8,FALSE)="","",VLOOKUP(ROW()-1,'Report 1 GLs (571 A)'!$A:$K,8,FALSE))</f>
        <v/>
      </c>
      <c r="E55" s="55" t="str">
        <f>IF(VLOOKUP(ROW()-1,'Report 1 GLs (571 A)'!$A:$K,9,FALSE)="","",VLOOKUP(ROW()-1,'Report 1 GLs (571 A)'!$A:$K,9,FALSE))</f>
        <v/>
      </c>
      <c r="F55" s="104" t="str">
        <f>IF(VLOOKUP(ROW()-1,'Report 1 GLs (571 A)'!$A:$K,10,FALSE)="","",VLOOKUP(ROW()-1,'Report 1 GLs (571 A)'!$A:$K,10,FALSE))</f>
        <v/>
      </c>
      <c r="G55" s="55" t="str">
        <f>IF(VLOOKUP(ROW()-1,'Report 1 GLs (571 A)'!$A:$K,11,FALSE)="","",VLOOKUP(ROW()-1,'Report 1 GLs (571 A)'!$A:$K,11,FALSE))</f>
        <v/>
      </c>
      <c r="Z55" s="55" t="s">
        <v>82</v>
      </c>
    </row>
    <row r="56" spans="1:26" x14ac:dyDescent="0.2">
      <c r="A56" s="55" t="str">
        <f>IF(VLOOKUP(ROW()-1,'Report 1 GLs (571 A)'!$A:$K,2,FALSE)="","",VLOOKUP(ROW()-1,'Report 1 GLs (571 A)'!$A:$K,2,FALSE))</f>
        <v/>
      </c>
      <c r="B56" s="104" t="str">
        <f>IF(VLOOKUP(ROW()-1,'Report 1 GLs (571 A)'!$A:$K,6,FALSE)="","",VLOOKUP(ROW()-1,'Report 1 GLs (571 A)'!$A:$K,6,FALSE))</f>
        <v/>
      </c>
      <c r="C56" s="55" t="str">
        <f>IF(VLOOKUP(ROW()-1,'Report 1 GLs (571 A)'!$A:$K,7,FALSE)="","",VLOOKUP(ROW()-1,'Report 1 GLs (571 A)'!$A:$K,7,FALSE))</f>
        <v/>
      </c>
      <c r="D56" s="55" t="str">
        <f>IF(VLOOKUP(ROW()-1,'Report 1 GLs (571 A)'!$A:$K,8,FALSE)="","",VLOOKUP(ROW()-1,'Report 1 GLs (571 A)'!$A:$K,8,FALSE))</f>
        <v/>
      </c>
      <c r="E56" s="55" t="str">
        <f>IF(VLOOKUP(ROW()-1,'Report 1 GLs (571 A)'!$A:$K,9,FALSE)="","",VLOOKUP(ROW()-1,'Report 1 GLs (571 A)'!$A:$K,9,FALSE))</f>
        <v/>
      </c>
      <c r="F56" s="104" t="str">
        <f>IF(VLOOKUP(ROW()-1,'Report 1 GLs (571 A)'!$A:$K,10,FALSE)="","",VLOOKUP(ROW()-1,'Report 1 GLs (571 A)'!$A:$K,10,FALSE))</f>
        <v/>
      </c>
      <c r="G56" s="55" t="str">
        <f>IF(VLOOKUP(ROW()-1,'Report 1 GLs (571 A)'!$A:$K,11,FALSE)="","",VLOOKUP(ROW()-1,'Report 1 GLs (571 A)'!$A:$K,11,FALSE))</f>
        <v/>
      </c>
      <c r="Z56" s="55" t="s">
        <v>82</v>
      </c>
    </row>
    <row r="57" spans="1:26" x14ac:dyDescent="0.2">
      <c r="A57" s="55" t="str">
        <f>IF(VLOOKUP(ROW()-1,'Report 1 GLs (571 A)'!$A:$K,2,FALSE)="","",VLOOKUP(ROW()-1,'Report 1 GLs (571 A)'!$A:$K,2,FALSE))</f>
        <v/>
      </c>
      <c r="B57" s="104" t="str">
        <f>IF(VLOOKUP(ROW()-1,'Report 1 GLs (571 A)'!$A:$K,6,FALSE)="","",VLOOKUP(ROW()-1,'Report 1 GLs (571 A)'!$A:$K,6,FALSE))</f>
        <v/>
      </c>
      <c r="C57" s="55" t="str">
        <f>IF(VLOOKUP(ROW()-1,'Report 1 GLs (571 A)'!$A:$K,7,FALSE)="","",VLOOKUP(ROW()-1,'Report 1 GLs (571 A)'!$A:$K,7,FALSE))</f>
        <v/>
      </c>
      <c r="D57" s="55" t="str">
        <f>IF(VLOOKUP(ROW()-1,'Report 1 GLs (571 A)'!$A:$K,8,FALSE)="","",VLOOKUP(ROW()-1,'Report 1 GLs (571 A)'!$A:$K,8,FALSE))</f>
        <v/>
      </c>
      <c r="E57" s="55" t="str">
        <f>IF(VLOOKUP(ROW()-1,'Report 1 GLs (571 A)'!$A:$K,9,FALSE)="","",VLOOKUP(ROW()-1,'Report 1 GLs (571 A)'!$A:$K,9,FALSE))</f>
        <v/>
      </c>
      <c r="F57" s="104" t="str">
        <f>IF(VLOOKUP(ROW()-1,'Report 1 GLs (571 A)'!$A:$K,10,FALSE)="","",VLOOKUP(ROW()-1,'Report 1 GLs (571 A)'!$A:$K,10,FALSE))</f>
        <v/>
      </c>
      <c r="G57" s="55" t="str">
        <f>IF(VLOOKUP(ROW()-1,'Report 1 GLs (571 A)'!$A:$K,11,FALSE)="","",VLOOKUP(ROW()-1,'Report 1 GLs (571 A)'!$A:$K,11,FALSE))</f>
        <v/>
      </c>
      <c r="Z57" s="55" t="s">
        <v>82</v>
      </c>
    </row>
    <row r="58" spans="1:26" x14ac:dyDescent="0.2">
      <c r="A58" s="55" t="str">
        <f>IF(VLOOKUP(ROW()-1,'Report 1 GLs (571 A)'!$A:$K,2,FALSE)="","",VLOOKUP(ROW()-1,'Report 1 GLs (571 A)'!$A:$K,2,FALSE))</f>
        <v/>
      </c>
      <c r="B58" s="104" t="str">
        <f>IF(VLOOKUP(ROW()-1,'Report 1 GLs (571 A)'!$A:$K,6,FALSE)="","",VLOOKUP(ROW()-1,'Report 1 GLs (571 A)'!$A:$K,6,FALSE))</f>
        <v/>
      </c>
      <c r="C58" s="55" t="str">
        <f>IF(VLOOKUP(ROW()-1,'Report 1 GLs (571 A)'!$A:$K,7,FALSE)="","",VLOOKUP(ROW()-1,'Report 1 GLs (571 A)'!$A:$K,7,FALSE))</f>
        <v/>
      </c>
      <c r="D58" s="55" t="str">
        <f>IF(VLOOKUP(ROW()-1,'Report 1 GLs (571 A)'!$A:$K,8,FALSE)="","",VLOOKUP(ROW()-1,'Report 1 GLs (571 A)'!$A:$K,8,FALSE))</f>
        <v/>
      </c>
      <c r="E58" s="55" t="str">
        <f>IF(VLOOKUP(ROW()-1,'Report 1 GLs (571 A)'!$A:$K,9,FALSE)="","",VLOOKUP(ROW()-1,'Report 1 GLs (571 A)'!$A:$K,9,FALSE))</f>
        <v/>
      </c>
      <c r="F58" s="104" t="str">
        <f>IF(VLOOKUP(ROW()-1,'Report 1 GLs (571 A)'!$A:$K,10,FALSE)="","",VLOOKUP(ROW()-1,'Report 1 GLs (571 A)'!$A:$K,10,FALSE))</f>
        <v/>
      </c>
      <c r="G58" s="55" t="str">
        <f>IF(VLOOKUP(ROW()-1,'Report 1 GLs (571 A)'!$A:$K,11,FALSE)="","",VLOOKUP(ROW()-1,'Report 1 GLs (571 A)'!$A:$K,11,FALSE))</f>
        <v/>
      </c>
      <c r="Z58" s="55" t="s">
        <v>82</v>
      </c>
    </row>
    <row r="59" spans="1:26" x14ac:dyDescent="0.2">
      <c r="A59" s="55" t="str">
        <f>IF(VLOOKUP(ROW()-1,'Report 1 GLs (571 A)'!$A:$K,2,FALSE)="","",VLOOKUP(ROW()-1,'Report 1 GLs (571 A)'!$A:$K,2,FALSE))</f>
        <v/>
      </c>
      <c r="B59" s="104" t="str">
        <f>IF(VLOOKUP(ROW()-1,'Report 1 GLs (571 A)'!$A:$K,6,FALSE)="","",VLOOKUP(ROW()-1,'Report 1 GLs (571 A)'!$A:$K,6,FALSE))</f>
        <v/>
      </c>
      <c r="C59" s="55" t="str">
        <f>IF(VLOOKUP(ROW()-1,'Report 1 GLs (571 A)'!$A:$K,7,FALSE)="","",VLOOKUP(ROW()-1,'Report 1 GLs (571 A)'!$A:$K,7,FALSE))</f>
        <v/>
      </c>
      <c r="D59" s="55" t="str">
        <f>IF(VLOOKUP(ROW()-1,'Report 1 GLs (571 A)'!$A:$K,8,FALSE)="","",VLOOKUP(ROW()-1,'Report 1 GLs (571 A)'!$A:$K,8,FALSE))</f>
        <v/>
      </c>
      <c r="E59" s="55" t="str">
        <f>IF(VLOOKUP(ROW()-1,'Report 1 GLs (571 A)'!$A:$K,9,FALSE)="","",VLOOKUP(ROW()-1,'Report 1 GLs (571 A)'!$A:$K,9,FALSE))</f>
        <v/>
      </c>
      <c r="F59" s="104" t="str">
        <f>IF(VLOOKUP(ROW()-1,'Report 1 GLs (571 A)'!$A:$K,10,FALSE)="","",VLOOKUP(ROW()-1,'Report 1 GLs (571 A)'!$A:$K,10,FALSE))</f>
        <v/>
      </c>
      <c r="G59" s="55" t="str">
        <f>IF(VLOOKUP(ROW()-1,'Report 1 GLs (571 A)'!$A:$K,11,FALSE)="","",VLOOKUP(ROW()-1,'Report 1 GLs (571 A)'!$A:$K,11,FALSE))</f>
        <v/>
      </c>
      <c r="Z59" s="55" t="s">
        <v>82</v>
      </c>
    </row>
    <row r="60" spans="1:26" x14ac:dyDescent="0.2">
      <c r="A60" s="55" t="str">
        <f>IF(VLOOKUP(ROW()-1,'Report 1 GLs (571 A)'!$A:$K,2,FALSE)="","",VLOOKUP(ROW()-1,'Report 1 GLs (571 A)'!$A:$K,2,FALSE))</f>
        <v/>
      </c>
      <c r="B60" s="104" t="str">
        <f>IF(VLOOKUP(ROW()-1,'Report 1 GLs (571 A)'!$A:$K,6,FALSE)="","",VLOOKUP(ROW()-1,'Report 1 GLs (571 A)'!$A:$K,6,FALSE))</f>
        <v/>
      </c>
      <c r="C60" s="55" t="str">
        <f>IF(VLOOKUP(ROW()-1,'Report 1 GLs (571 A)'!$A:$K,7,FALSE)="","",VLOOKUP(ROW()-1,'Report 1 GLs (571 A)'!$A:$K,7,FALSE))</f>
        <v/>
      </c>
      <c r="D60" s="55" t="str">
        <f>IF(VLOOKUP(ROW()-1,'Report 1 GLs (571 A)'!$A:$K,8,FALSE)="","",VLOOKUP(ROW()-1,'Report 1 GLs (571 A)'!$A:$K,8,FALSE))</f>
        <v/>
      </c>
      <c r="E60" s="55" t="str">
        <f>IF(VLOOKUP(ROW()-1,'Report 1 GLs (571 A)'!$A:$K,9,FALSE)="","",VLOOKUP(ROW()-1,'Report 1 GLs (571 A)'!$A:$K,9,FALSE))</f>
        <v/>
      </c>
      <c r="F60" s="104" t="str">
        <f>IF(VLOOKUP(ROW()-1,'Report 1 GLs (571 A)'!$A:$K,10,FALSE)="","",VLOOKUP(ROW()-1,'Report 1 GLs (571 A)'!$A:$K,10,FALSE))</f>
        <v/>
      </c>
      <c r="G60" s="55" t="str">
        <f>IF(VLOOKUP(ROW()-1,'Report 1 GLs (571 A)'!$A:$K,11,FALSE)="","",VLOOKUP(ROW()-1,'Report 1 GLs (571 A)'!$A:$K,11,FALSE))</f>
        <v/>
      </c>
      <c r="Z60" s="55" t="s">
        <v>82</v>
      </c>
    </row>
    <row r="61" spans="1:26" x14ac:dyDescent="0.2">
      <c r="A61" s="55" t="str">
        <f>IF(VLOOKUP(ROW()-1,'Report 1 GLs (571 A)'!$A:$K,2,FALSE)="","",VLOOKUP(ROW()-1,'Report 1 GLs (571 A)'!$A:$K,2,FALSE))</f>
        <v/>
      </c>
      <c r="B61" s="104" t="str">
        <f>IF(VLOOKUP(ROW()-1,'Report 1 GLs (571 A)'!$A:$K,6,FALSE)="","",VLOOKUP(ROW()-1,'Report 1 GLs (571 A)'!$A:$K,6,FALSE))</f>
        <v/>
      </c>
      <c r="C61" s="55" t="str">
        <f>IF(VLOOKUP(ROW()-1,'Report 1 GLs (571 A)'!$A:$K,7,FALSE)="","",VLOOKUP(ROW()-1,'Report 1 GLs (571 A)'!$A:$K,7,FALSE))</f>
        <v/>
      </c>
      <c r="D61" s="55" t="str">
        <f>IF(VLOOKUP(ROW()-1,'Report 1 GLs (571 A)'!$A:$K,8,FALSE)="","",VLOOKUP(ROW()-1,'Report 1 GLs (571 A)'!$A:$K,8,FALSE))</f>
        <v/>
      </c>
      <c r="E61" s="55" t="str">
        <f>IF(VLOOKUP(ROW()-1,'Report 1 GLs (571 A)'!$A:$K,9,FALSE)="","",VLOOKUP(ROW()-1,'Report 1 GLs (571 A)'!$A:$K,9,FALSE))</f>
        <v/>
      </c>
      <c r="F61" s="104" t="str">
        <f>IF(VLOOKUP(ROW()-1,'Report 1 GLs (571 A)'!$A:$K,10,FALSE)="","",VLOOKUP(ROW()-1,'Report 1 GLs (571 A)'!$A:$K,10,FALSE))</f>
        <v/>
      </c>
      <c r="G61" s="55" t="str">
        <f>IF(VLOOKUP(ROW()-1,'Report 1 GLs (571 A)'!$A:$K,11,FALSE)="","",VLOOKUP(ROW()-1,'Report 1 GLs (571 A)'!$A:$K,11,FALSE))</f>
        <v/>
      </c>
      <c r="Z61" s="55" t="s">
        <v>82</v>
      </c>
    </row>
    <row r="62" spans="1:26" x14ac:dyDescent="0.2">
      <c r="A62" s="55" t="str">
        <f>IF(VLOOKUP(ROW()-1,'Report 1 GLs (571 A)'!$A:$K,2,FALSE)="","",VLOOKUP(ROW()-1,'Report 1 GLs (571 A)'!$A:$K,2,FALSE))</f>
        <v/>
      </c>
      <c r="B62" s="104" t="str">
        <f>IF(VLOOKUP(ROW()-1,'Report 1 GLs (571 A)'!$A:$K,6,FALSE)="","",VLOOKUP(ROW()-1,'Report 1 GLs (571 A)'!$A:$K,6,FALSE))</f>
        <v/>
      </c>
      <c r="C62" s="55" t="str">
        <f>IF(VLOOKUP(ROW()-1,'Report 1 GLs (571 A)'!$A:$K,7,FALSE)="","",VLOOKUP(ROW()-1,'Report 1 GLs (571 A)'!$A:$K,7,FALSE))</f>
        <v/>
      </c>
      <c r="D62" s="55" t="str">
        <f>IF(VLOOKUP(ROW()-1,'Report 1 GLs (571 A)'!$A:$K,8,FALSE)="","",VLOOKUP(ROW()-1,'Report 1 GLs (571 A)'!$A:$K,8,FALSE))</f>
        <v/>
      </c>
      <c r="E62" s="55" t="str">
        <f>IF(VLOOKUP(ROW()-1,'Report 1 GLs (571 A)'!$A:$K,9,FALSE)="","",VLOOKUP(ROW()-1,'Report 1 GLs (571 A)'!$A:$K,9,FALSE))</f>
        <v/>
      </c>
      <c r="F62" s="104" t="str">
        <f>IF(VLOOKUP(ROW()-1,'Report 1 GLs (571 A)'!$A:$K,10,FALSE)="","",VLOOKUP(ROW()-1,'Report 1 GLs (571 A)'!$A:$K,10,FALSE))</f>
        <v/>
      </c>
      <c r="G62" s="55" t="str">
        <f>IF(VLOOKUP(ROW()-1,'Report 1 GLs (571 A)'!$A:$K,11,FALSE)="","",VLOOKUP(ROW()-1,'Report 1 GLs (571 A)'!$A:$K,11,FALSE))</f>
        <v/>
      </c>
      <c r="Z62" s="55" t="s">
        <v>82</v>
      </c>
    </row>
    <row r="63" spans="1:26" x14ac:dyDescent="0.2">
      <c r="A63" s="55" t="str">
        <f>IF(VLOOKUP(ROW()-1,'Report 1 GLs (571 A)'!$A:$K,2,FALSE)="","",VLOOKUP(ROW()-1,'Report 1 GLs (571 A)'!$A:$K,2,FALSE))</f>
        <v/>
      </c>
      <c r="B63" s="104" t="str">
        <f>IF(VLOOKUP(ROW()-1,'Report 1 GLs (571 A)'!$A:$K,6,FALSE)="","",VLOOKUP(ROW()-1,'Report 1 GLs (571 A)'!$A:$K,6,FALSE))</f>
        <v/>
      </c>
      <c r="C63" s="55" t="str">
        <f>IF(VLOOKUP(ROW()-1,'Report 1 GLs (571 A)'!$A:$K,7,FALSE)="","",VLOOKUP(ROW()-1,'Report 1 GLs (571 A)'!$A:$K,7,FALSE))</f>
        <v/>
      </c>
      <c r="D63" s="55" t="str">
        <f>IF(VLOOKUP(ROW()-1,'Report 1 GLs (571 A)'!$A:$K,8,FALSE)="","",VLOOKUP(ROW()-1,'Report 1 GLs (571 A)'!$A:$K,8,FALSE))</f>
        <v/>
      </c>
      <c r="E63" s="55" t="str">
        <f>IF(VLOOKUP(ROW()-1,'Report 1 GLs (571 A)'!$A:$K,9,FALSE)="","",VLOOKUP(ROW()-1,'Report 1 GLs (571 A)'!$A:$K,9,FALSE))</f>
        <v/>
      </c>
      <c r="F63" s="104" t="str">
        <f>IF(VLOOKUP(ROW()-1,'Report 1 GLs (571 A)'!$A:$K,10,FALSE)="","",VLOOKUP(ROW()-1,'Report 1 GLs (571 A)'!$A:$K,10,FALSE))</f>
        <v/>
      </c>
      <c r="G63" s="55" t="str">
        <f>IF(VLOOKUP(ROW()-1,'Report 1 GLs (571 A)'!$A:$K,11,FALSE)="","",VLOOKUP(ROW()-1,'Report 1 GLs (571 A)'!$A:$K,11,FALSE))</f>
        <v/>
      </c>
      <c r="Z63" s="55" t="s">
        <v>82</v>
      </c>
    </row>
    <row r="64" spans="1:26" x14ac:dyDescent="0.2">
      <c r="A64" s="55" t="str">
        <f>IF(VLOOKUP(ROW()-1,'Report 1 GLs (571 A)'!$A:$K,2,FALSE)="","",VLOOKUP(ROW()-1,'Report 1 GLs (571 A)'!$A:$K,2,FALSE))</f>
        <v/>
      </c>
      <c r="B64" s="104" t="str">
        <f>IF(VLOOKUP(ROW()-1,'Report 1 GLs (571 A)'!$A:$K,6,FALSE)="","",VLOOKUP(ROW()-1,'Report 1 GLs (571 A)'!$A:$K,6,FALSE))</f>
        <v/>
      </c>
      <c r="C64" s="55" t="str">
        <f>IF(VLOOKUP(ROW()-1,'Report 1 GLs (571 A)'!$A:$K,7,FALSE)="","",VLOOKUP(ROW()-1,'Report 1 GLs (571 A)'!$A:$K,7,FALSE))</f>
        <v/>
      </c>
      <c r="D64" s="55" t="str">
        <f>IF(VLOOKUP(ROW()-1,'Report 1 GLs (571 A)'!$A:$K,8,FALSE)="","",VLOOKUP(ROW()-1,'Report 1 GLs (571 A)'!$A:$K,8,FALSE))</f>
        <v/>
      </c>
      <c r="E64" s="55" t="str">
        <f>IF(VLOOKUP(ROW()-1,'Report 1 GLs (571 A)'!$A:$K,9,FALSE)="","",VLOOKUP(ROW()-1,'Report 1 GLs (571 A)'!$A:$K,9,FALSE))</f>
        <v/>
      </c>
      <c r="F64" s="104" t="str">
        <f>IF(VLOOKUP(ROW()-1,'Report 1 GLs (571 A)'!$A:$K,10,FALSE)="","",VLOOKUP(ROW()-1,'Report 1 GLs (571 A)'!$A:$K,10,FALSE))</f>
        <v/>
      </c>
      <c r="G64" s="55" t="str">
        <f>IF(VLOOKUP(ROW()-1,'Report 1 GLs (571 A)'!$A:$K,11,FALSE)="","",VLOOKUP(ROW()-1,'Report 1 GLs (571 A)'!$A:$K,11,FALSE))</f>
        <v/>
      </c>
      <c r="Z64" s="55" t="s">
        <v>82</v>
      </c>
    </row>
    <row r="65" spans="1:26" x14ac:dyDescent="0.2">
      <c r="A65" s="55" t="str">
        <f>IF(VLOOKUP(ROW()-1,'Report 1 GLs (571 A)'!$A:$K,2,FALSE)="","",VLOOKUP(ROW()-1,'Report 1 GLs (571 A)'!$A:$K,2,FALSE))</f>
        <v/>
      </c>
      <c r="B65" s="104" t="str">
        <f>IF(VLOOKUP(ROW()-1,'Report 1 GLs (571 A)'!$A:$K,6,FALSE)="","",VLOOKUP(ROW()-1,'Report 1 GLs (571 A)'!$A:$K,6,FALSE))</f>
        <v/>
      </c>
      <c r="C65" s="55" t="str">
        <f>IF(VLOOKUP(ROW()-1,'Report 1 GLs (571 A)'!$A:$K,7,FALSE)="","",VLOOKUP(ROW()-1,'Report 1 GLs (571 A)'!$A:$K,7,FALSE))</f>
        <v/>
      </c>
      <c r="D65" s="55" t="str">
        <f>IF(VLOOKUP(ROW()-1,'Report 1 GLs (571 A)'!$A:$K,8,FALSE)="","",VLOOKUP(ROW()-1,'Report 1 GLs (571 A)'!$A:$K,8,FALSE))</f>
        <v/>
      </c>
      <c r="E65" s="55" t="str">
        <f>IF(VLOOKUP(ROW()-1,'Report 1 GLs (571 A)'!$A:$K,9,FALSE)="","",VLOOKUP(ROW()-1,'Report 1 GLs (571 A)'!$A:$K,9,FALSE))</f>
        <v/>
      </c>
      <c r="F65" s="104" t="str">
        <f>IF(VLOOKUP(ROW()-1,'Report 1 GLs (571 A)'!$A:$K,10,FALSE)="","",VLOOKUP(ROW()-1,'Report 1 GLs (571 A)'!$A:$K,10,FALSE))</f>
        <v/>
      </c>
      <c r="G65" s="55" t="str">
        <f>IF(VLOOKUP(ROW()-1,'Report 1 GLs (571 A)'!$A:$K,11,FALSE)="","",VLOOKUP(ROW()-1,'Report 1 GLs (571 A)'!$A:$K,11,FALSE))</f>
        <v/>
      </c>
      <c r="Z65" s="55" t="s">
        <v>82</v>
      </c>
    </row>
    <row r="66" spans="1:26" x14ac:dyDescent="0.2">
      <c r="A66" s="55" t="str">
        <f>IF(VLOOKUP(ROW()-1,'Report 1 GLs (571 A)'!$A:$K,2,FALSE)="","",VLOOKUP(ROW()-1,'Report 1 GLs (571 A)'!$A:$K,2,FALSE))</f>
        <v/>
      </c>
      <c r="B66" s="104" t="str">
        <f>IF(VLOOKUP(ROW()-1,'Report 1 GLs (571 A)'!$A:$K,6,FALSE)="","",VLOOKUP(ROW()-1,'Report 1 GLs (571 A)'!$A:$K,6,FALSE))</f>
        <v/>
      </c>
      <c r="C66" s="55" t="str">
        <f>IF(VLOOKUP(ROW()-1,'Report 1 GLs (571 A)'!$A:$K,7,FALSE)="","",VLOOKUP(ROW()-1,'Report 1 GLs (571 A)'!$A:$K,7,FALSE))</f>
        <v/>
      </c>
      <c r="D66" s="55" t="str">
        <f>IF(VLOOKUP(ROW()-1,'Report 1 GLs (571 A)'!$A:$K,8,FALSE)="","",VLOOKUP(ROW()-1,'Report 1 GLs (571 A)'!$A:$K,8,FALSE))</f>
        <v/>
      </c>
      <c r="E66" s="55" t="str">
        <f>IF(VLOOKUP(ROW()-1,'Report 1 GLs (571 A)'!$A:$K,9,FALSE)="","",VLOOKUP(ROW()-1,'Report 1 GLs (571 A)'!$A:$K,9,FALSE))</f>
        <v/>
      </c>
      <c r="F66" s="104" t="str">
        <f>IF(VLOOKUP(ROW()-1,'Report 1 GLs (571 A)'!$A:$K,10,FALSE)="","",VLOOKUP(ROW()-1,'Report 1 GLs (571 A)'!$A:$K,10,FALSE))</f>
        <v/>
      </c>
      <c r="G66" s="55" t="str">
        <f>IF(VLOOKUP(ROW()-1,'Report 1 GLs (571 A)'!$A:$K,11,FALSE)="","",VLOOKUP(ROW()-1,'Report 1 GLs (571 A)'!$A:$K,11,FALSE))</f>
        <v/>
      </c>
      <c r="Z66" s="55" t="s">
        <v>82</v>
      </c>
    </row>
    <row r="67" spans="1:26" x14ac:dyDescent="0.2">
      <c r="A67" s="55" t="str">
        <f>IF(VLOOKUP(ROW()-1,'Report 1 GLs (571 A)'!$A:$K,2,FALSE)="","",VLOOKUP(ROW()-1,'Report 1 GLs (571 A)'!$A:$K,2,FALSE))</f>
        <v/>
      </c>
      <c r="B67" s="104" t="str">
        <f>IF(VLOOKUP(ROW()-1,'Report 1 GLs (571 A)'!$A:$K,6,FALSE)="","",VLOOKUP(ROW()-1,'Report 1 GLs (571 A)'!$A:$K,6,FALSE))</f>
        <v/>
      </c>
      <c r="C67" s="55" t="str">
        <f>IF(VLOOKUP(ROW()-1,'Report 1 GLs (571 A)'!$A:$K,7,FALSE)="","",VLOOKUP(ROW()-1,'Report 1 GLs (571 A)'!$A:$K,7,FALSE))</f>
        <v/>
      </c>
      <c r="D67" s="55" t="str">
        <f>IF(VLOOKUP(ROW()-1,'Report 1 GLs (571 A)'!$A:$K,8,FALSE)="","",VLOOKUP(ROW()-1,'Report 1 GLs (571 A)'!$A:$K,8,FALSE))</f>
        <v/>
      </c>
      <c r="E67" s="55" t="str">
        <f>IF(VLOOKUP(ROW()-1,'Report 1 GLs (571 A)'!$A:$K,9,FALSE)="","",VLOOKUP(ROW()-1,'Report 1 GLs (571 A)'!$A:$K,9,FALSE))</f>
        <v/>
      </c>
      <c r="F67" s="104" t="str">
        <f>IF(VLOOKUP(ROW()-1,'Report 1 GLs (571 A)'!$A:$K,10,FALSE)="","",VLOOKUP(ROW()-1,'Report 1 GLs (571 A)'!$A:$K,10,FALSE))</f>
        <v/>
      </c>
      <c r="G67" s="55" t="str">
        <f>IF(VLOOKUP(ROW()-1,'Report 1 GLs (571 A)'!$A:$K,11,FALSE)="","",VLOOKUP(ROW()-1,'Report 1 GLs (571 A)'!$A:$K,11,FALSE))</f>
        <v/>
      </c>
      <c r="Z67" s="55" t="s">
        <v>82</v>
      </c>
    </row>
    <row r="68" spans="1:26" x14ac:dyDescent="0.2">
      <c r="A68" s="55" t="str">
        <f>IF(VLOOKUP(ROW()-1,'Report 1 GLs (571 A)'!$A:$K,2,FALSE)="","",VLOOKUP(ROW()-1,'Report 1 GLs (571 A)'!$A:$K,2,FALSE))</f>
        <v/>
      </c>
      <c r="B68" s="104" t="str">
        <f>IF(VLOOKUP(ROW()-1,'Report 1 GLs (571 A)'!$A:$K,6,FALSE)="","",VLOOKUP(ROW()-1,'Report 1 GLs (571 A)'!$A:$K,6,FALSE))</f>
        <v/>
      </c>
      <c r="C68" s="55" t="str">
        <f>IF(VLOOKUP(ROW()-1,'Report 1 GLs (571 A)'!$A:$K,7,FALSE)="","",VLOOKUP(ROW()-1,'Report 1 GLs (571 A)'!$A:$K,7,FALSE))</f>
        <v/>
      </c>
      <c r="D68" s="55" t="str">
        <f>IF(VLOOKUP(ROW()-1,'Report 1 GLs (571 A)'!$A:$K,8,FALSE)="","",VLOOKUP(ROW()-1,'Report 1 GLs (571 A)'!$A:$K,8,FALSE))</f>
        <v/>
      </c>
      <c r="E68" s="55" t="str">
        <f>IF(VLOOKUP(ROW()-1,'Report 1 GLs (571 A)'!$A:$K,9,FALSE)="","",VLOOKUP(ROW()-1,'Report 1 GLs (571 A)'!$A:$K,9,FALSE))</f>
        <v/>
      </c>
      <c r="F68" s="104" t="str">
        <f>IF(VLOOKUP(ROW()-1,'Report 1 GLs (571 A)'!$A:$K,10,FALSE)="","",VLOOKUP(ROW()-1,'Report 1 GLs (571 A)'!$A:$K,10,FALSE))</f>
        <v/>
      </c>
      <c r="G68" s="55" t="str">
        <f>IF(VLOOKUP(ROW()-1,'Report 1 GLs (571 A)'!$A:$K,11,FALSE)="","",VLOOKUP(ROW()-1,'Report 1 GLs (571 A)'!$A:$K,11,FALSE))</f>
        <v/>
      </c>
      <c r="Z68" s="55" t="s">
        <v>82</v>
      </c>
    </row>
    <row r="69" spans="1:26" x14ac:dyDescent="0.2">
      <c r="A69" s="55" t="str">
        <f>IF(VLOOKUP(ROW()-1,'Report 1 GLs (571 A)'!$A:$K,2,FALSE)="","",VLOOKUP(ROW()-1,'Report 1 GLs (571 A)'!$A:$K,2,FALSE))</f>
        <v/>
      </c>
      <c r="B69" s="104" t="str">
        <f>IF(VLOOKUP(ROW()-1,'Report 1 GLs (571 A)'!$A:$K,6,FALSE)="","",VLOOKUP(ROW()-1,'Report 1 GLs (571 A)'!$A:$K,6,FALSE))</f>
        <v/>
      </c>
      <c r="C69" s="55" t="str">
        <f>IF(VLOOKUP(ROW()-1,'Report 1 GLs (571 A)'!$A:$K,7,FALSE)="","",VLOOKUP(ROW()-1,'Report 1 GLs (571 A)'!$A:$K,7,FALSE))</f>
        <v/>
      </c>
      <c r="D69" s="55" t="str">
        <f>IF(VLOOKUP(ROW()-1,'Report 1 GLs (571 A)'!$A:$K,8,FALSE)="","",VLOOKUP(ROW()-1,'Report 1 GLs (571 A)'!$A:$K,8,FALSE))</f>
        <v/>
      </c>
      <c r="E69" s="55" t="str">
        <f>IF(VLOOKUP(ROW()-1,'Report 1 GLs (571 A)'!$A:$K,9,FALSE)="","",VLOOKUP(ROW()-1,'Report 1 GLs (571 A)'!$A:$K,9,FALSE))</f>
        <v/>
      </c>
      <c r="F69" s="104" t="str">
        <f>IF(VLOOKUP(ROW()-1,'Report 1 GLs (571 A)'!$A:$K,10,FALSE)="","",VLOOKUP(ROW()-1,'Report 1 GLs (571 A)'!$A:$K,10,FALSE))</f>
        <v/>
      </c>
      <c r="G69" s="55" t="str">
        <f>IF(VLOOKUP(ROW()-1,'Report 1 GLs (571 A)'!$A:$K,11,FALSE)="","",VLOOKUP(ROW()-1,'Report 1 GLs (571 A)'!$A:$K,11,FALSE))</f>
        <v/>
      </c>
      <c r="Z69" s="55" t="s">
        <v>82</v>
      </c>
    </row>
    <row r="70" spans="1:26" x14ac:dyDescent="0.2">
      <c r="A70" s="55" t="str">
        <f>IF(VLOOKUP(ROW()-1,'Report 1 GLs (571 A)'!$A:$K,2,FALSE)="","",VLOOKUP(ROW()-1,'Report 1 GLs (571 A)'!$A:$K,2,FALSE))</f>
        <v/>
      </c>
      <c r="B70" s="104" t="str">
        <f>IF(VLOOKUP(ROW()-1,'Report 1 GLs (571 A)'!$A:$K,6,FALSE)="","",VLOOKUP(ROW()-1,'Report 1 GLs (571 A)'!$A:$K,6,FALSE))</f>
        <v/>
      </c>
      <c r="C70" s="55" t="str">
        <f>IF(VLOOKUP(ROW()-1,'Report 1 GLs (571 A)'!$A:$K,7,FALSE)="","",VLOOKUP(ROW()-1,'Report 1 GLs (571 A)'!$A:$K,7,FALSE))</f>
        <v/>
      </c>
      <c r="D70" s="55" t="str">
        <f>IF(VLOOKUP(ROW()-1,'Report 1 GLs (571 A)'!$A:$K,8,FALSE)="","",VLOOKUP(ROW()-1,'Report 1 GLs (571 A)'!$A:$K,8,FALSE))</f>
        <v/>
      </c>
      <c r="E70" s="55" t="str">
        <f>IF(VLOOKUP(ROW()-1,'Report 1 GLs (571 A)'!$A:$K,9,FALSE)="","",VLOOKUP(ROW()-1,'Report 1 GLs (571 A)'!$A:$K,9,FALSE))</f>
        <v/>
      </c>
      <c r="F70" s="104" t="str">
        <f>IF(VLOOKUP(ROW()-1,'Report 1 GLs (571 A)'!$A:$K,10,FALSE)="","",VLOOKUP(ROW()-1,'Report 1 GLs (571 A)'!$A:$K,10,FALSE))</f>
        <v/>
      </c>
      <c r="G70" s="55" t="str">
        <f>IF(VLOOKUP(ROW()-1,'Report 1 GLs (571 A)'!$A:$K,11,FALSE)="","",VLOOKUP(ROW()-1,'Report 1 GLs (571 A)'!$A:$K,11,FALSE))</f>
        <v/>
      </c>
      <c r="Z70" s="55" t="s">
        <v>82</v>
      </c>
    </row>
    <row r="71" spans="1:26" x14ac:dyDescent="0.2">
      <c r="A71" s="55" t="str">
        <f>IF(VLOOKUP(ROW()-1,'Report 1 GLs (571 A)'!$A:$K,2,FALSE)="","",VLOOKUP(ROW()-1,'Report 1 GLs (571 A)'!$A:$K,2,FALSE))</f>
        <v/>
      </c>
      <c r="B71" s="104" t="str">
        <f>IF(VLOOKUP(ROW()-1,'Report 1 GLs (571 A)'!$A:$K,6,FALSE)="","",VLOOKUP(ROW()-1,'Report 1 GLs (571 A)'!$A:$K,6,FALSE))</f>
        <v/>
      </c>
      <c r="C71" s="55" t="str">
        <f>IF(VLOOKUP(ROW()-1,'Report 1 GLs (571 A)'!$A:$K,7,FALSE)="","",VLOOKUP(ROW()-1,'Report 1 GLs (571 A)'!$A:$K,7,FALSE))</f>
        <v/>
      </c>
      <c r="D71" s="55" t="str">
        <f>IF(VLOOKUP(ROW()-1,'Report 1 GLs (571 A)'!$A:$K,8,FALSE)="","",VLOOKUP(ROW()-1,'Report 1 GLs (571 A)'!$A:$K,8,FALSE))</f>
        <v/>
      </c>
      <c r="E71" s="55" t="str">
        <f>IF(VLOOKUP(ROW()-1,'Report 1 GLs (571 A)'!$A:$K,9,FALSE)="","",VLOOKUP(ROW()-1,'Report 1 GLs (571 A)'!$A:$K,9,FALSE))</f>
        <v/>
      </c>
      <c r="F71" s="104" t="str">
        <f>IF(VLOOKUP(ROW()-1,'Report 1 GLs (571 A)'!$A:$K,10,FALSE)="","",VLOOKUP(ROW()-1,'Report 1 GLs (571 A)'!$A:$K,10,FALSE))</f>
        <v/>
      </c>
      <c r="G71" s="55" t="str">
        <f>IF(VLOOKUP(ROW()-1,'Report 1 GLs (571 A)'!$A:$K,11,FALSE)="","",VLOOKUP(ROW()-1,'Report 1 GLs (571 A)'!$A:$K,11,FALSE))</f>
        <v/>
      </c>
      <c r="Z71" s="55" t="s">
        <v>82</v>
      </c>
    </row>
    <row r="72" spans="1:26" x14ac:dyDescent="0.2">
      <c r="A72" s="55" t="str">
        <f>IF(VLOOKUP(ROW()-1,'Report 1 GLs (571 A)'!$A:$K,2,FALSE)="","",VLOOKUP(ROW()-1,'Report 1 GLs (571 A)'!$A:$K,2,FALSE))</f>
        <v/>
      </c>
      <c r="B72" s="104" t="str">
        <f>IF(VLOOKUP(ROW()-1,'Report 1 GLs (571 A)'!$A:$K,6,FALSE)="","",VLOOKUP(ROW()-1,'Report 1 GLs (571 A)'!$A:$K,6,FALSE))</f>
        <v/>
      </c>
      <c r="C72" s="55" t="str">
        <f>IF(VLOOKUP(ROW()-1,'Report 1 GLs (571 A)'!$A:$K,7,FALSE)="","",VLOOKUP(ROW()-1,'Report 1 GLs (571 A)'!$A:$K,7,FALSE))</f>
        <v/>
      </c>
      <c r="D72" s="55" t="str">
        <f>IF(VLOOKUP(ROW()-1,'Report 1 GLs (571 A)'!$A:$K,8,FALSE)="","",VLOOKUP(ROW()-1,'Report 1 GLs (571 A)'!$A:$K,8,FALSE))</f>
        <v/>
      </c>
      <c r="E72" s="55" t="str">
        <f>IF(VLOOKUP(ROW()-1,'Report 1 GLs (571 A)'!$A:$K,9,FALSE)="","",VLOOKUP(ROW()-1,'Report 1 GLs (571 A)'!$A:$K,9,FALSE))</f>
        <v/>
      </c>
      <c r="F72" s="104" t="str">
        <f>IF(VLOOKUP(ROW()-1,'Report 1 GLs (571 A)'!$A:$K,10,FALSE)="","",VLOOKUP(ROW()-1,'Report 1 GLs (571 A)'!$A:$K,10,FALSE))</f>
        <v/>
      </c>
      <c r="G72" s="55" t="str">
        <f>IF(VLOOKUP(ROW()-1,'Report 1 GLs (571 A)'!$A:$K,11,FALSE)="","",VLOOKUP(ROW()-1,'Report 1 GLs (571 A)'!$A:$K,11,FALSE))</f>
        <v/>
      </c>
      <c r="Z72" s="55" t="s">
        <v>82</v>
      </c>
    </row>
    <row r="73" spans="1:26" x14ac:dyDescent="0.2">
      <c r="A73" s="55" t="str">
        <f>IF(VLOOKUP(ROW()-1,'Report 1 GLs (571 A)'!$A:$K,2,FALSE)="","",VLOOKUP(ROW()-1,'Report 1 GLs (571 A)'!$A:$K,2,FALSE))</f>
        <v/>
      </c>
      <c r="B73" s="104" t="str">
        <f>IF(VLOOKUP(ROW()-1,'Report 1 GLs (571 A)'!$A:$K,6,FALSE)="","",VLOOKUP(ROW()-1,'Report 1 GLs (571 A)'!$A:$K,6,FALSE))</f>
        <v/>
      </c>
      <c r="C73" s="55" t="str">
        <f>IF(VLOOKUP(ROW()-1,'Report 1 GLs (571 A)'!$A:$K,7,FALSE)="","",VLOOKUP(ROW()-1,'Report 1 GLs (571 A)'!$A:$K,7,FALSE))</f>
        <v/>
      </c>
      <c r="D73" s="55" t="str">
        <f>IF(VLOOKUP(ROW()-1,'Report 1 GLs (571 A)'!$A:$K,8,FALSE)="","",VLOOKUP(ROW()-1,'Report 1 GLs (571 A)'!$A:$K,8,FALSE))</f>
        <v/>
      </c>
      <c r="E73" s="55" t="str">
        <f>IF(VLOOKUP(ROW()-1,'Report 1 GLs (571 A)'!$A:$K,9,FALSE)="","",VLOOKUP(ROW()-1,'Report 1 GLs (571 A)'!$A:$K,9,FALSE))</f>
        <v/>
      </c>
      <c r="F73" s="104" t="str">
        <f>IF(VLOOKUP(ROW()-1,'Report 1 GLs (571 A)'!$A:$K,10,FALSE)="","",VLOOKUP(ROW()-1,'Report 1 GLs (571 A)'!$A:$K,10,FALSE))</f>
        <v/>
      </c>
      <c r="G73" s="55" t="str">
        <f>IF(VLOOKUP(ROW()-1,'Report 1 GLs (571 A)'!$A:$K,11,FALSE)="","",VLOOKUP(ROW()-1,'Report 1 GLs (571 A)'!$A:$K,11,FALSE))</f>
        <v/>
      </c>
      <c r="Z73" s="55" t="s">
        <v>82</v>
      </c>
    </row>
    <row r="74" spans="1:26" x14ac:dyDescent="0.2">
      <c r="A74" s="55" t="str">
        <f>IF(VLOOKUP(ROW()-1,'Report 1 GLs (571 A)'!$A:$K,2,FALSE)="","",VLOOKUP(ROW()-1,'Report 1 GLs (571 A)'!$A:$K,2,FALSE))</f>
        <v/>
      </c>
      <c r="B74" s="104" t="str">
        <f>IF(VLOOKUP(ROW()-1,'Report 1 GLs (571 A)'!$A:$K,6,FALSE)="","",VLOOKUP(ROW()-1,'Report 1 GLs (571 A)'!$A:$K,6,FALSE))</f>
        <v/>
      </c>
      <c r="C74" s="55" t="str">
        <f>IF(VLOOKUP(ROW()-1,'Report 1 GLs (571 A)'!$A:$K,7,FALSE)="","",VLOOKUP(ROW()-1,'Report 1 GLs (571 A)'!$A:$K,7,FALSE))</f>
        <v/>
      </c>
      <c r="D74" s="55" t="str">
        <f>IF(VLOOKUP(ROW()-1,'Report 1 GLs (571 A)'!$A:$K,8,FALSE)="","",VLOOKUP(ROW()-1,'Report 1 GLs (571 A)'!$A:$K,8,FALSE))</f>
        <v/>
      </c>
      <c r="E74" s="55" t="str">
        <f>IF(VLOOKUP(ROW()-1,'Report 1 GLs (571 A)'!$A:$K,9,FALSE)="","",VLOOKUP(ROW()-1,'Report 1 GLs (571 A)'!$A:$K,9,FALSE))</f>
        <v/>
      </c>
      <c r="F74" s="104" t="str">
        <f>IF(VLOOKUP(ROW()-1,'Report 1 GLs (571 A)'!$A:$K,10,FALSE)="","",VLOOKUP(ROW()-1,'Report 1 GLs (571 A)'!$A:$K,10,FALSE))</f>
        <v/>
      </c>
      <c r="G74" s="55" t="str">
        <f>IF(VLOOKUP(ROW()-1,'Report 1 GLs (571 A)'!$A:$K,11,FALSE)="","",VLOOKUP(ROW()-1,'Report 1 GLs (571 A)'!$A:$K,11,FALSE))</f>
        <v/>
      </c>
      <c r="Z74" s="55" t="s">
        <v>82</v>
      </c>
    </row>
    <row r="75" spans="1:26" x14ac:dyDescent="0.2">
      <c r="A75" s="55" t="str">
        <f>IF(VLOOKUP(ROW()-1,'Report 1 GLs (571 A)'!$A:$K,2,FALSE)="","",VLOOKUP(ROW()-1,'Report 1 GLs (571 A)'!$A:$K,2,FALSE))</f>
        <v/>
      </c>
      <c r="B75" s="104" t="str">
        <f>IF(VLOOKUP(ROW()-1,'Report 1 GLs (571 A)'!$A:$K,6,FALSE)="","",VLOOKUP(ROW()-1,'Report 1 GLs (571 A)'!$A:$K,6,FALSE))</f>
        <v/>
      </c>
      <c r="C75" s="55" t="str">
        <f>IF(VLOOKUP(ROW()-1,'Report 1 GLs (571 A)'!$A:$K,7,FALSE)="","",VLOOKUP(ROW()-1,'Report 1 GLs (571 A)'!$A:$K,7,FALSE))</f>
        <v/>
      </c>
      <c r="D75" s="55" t="str">
        <f>IF(VLOOKUP(ROW()-1,'Report 1 GLs (571 A)'!$A:$K,8,FALSE)="","",VLOOKUP(ROW()-1,'Report 1 GLs (571 A)'!$A:$K,8,FALSE))</f>
        <v/>
      </c>
      <c r="E75" s="55" t="str">
        <f>IF(VLOOKUP(ROW()-1,'Report 1 GLs (571 A)'!$A:$K,9,FALSE)="","",VLOOKUP(ROW()-1,'Report 1 GLs (571 A)'!$A:$K,9,FALSE))</f>
        <v/>
      </c>
      <c r="F75" s="104" t="str">
        <f>IF(VLOOKUP(ROW()-1,'Report 1 GLs (571 A)'!$A:$K,10,FALSE)="","",VLOOKUP(ROW()-1,'Report 1 GLs (571 A)'!$A:$K,10,FALSE))</f>
        <v/>
      </c>
      <c r="G75" s="55" t="str">
        <f>IF(VLOOKUP(ROW()-1,'Report 1 GLs (571 A)'!$A:$K,11,FALSE)="","",VLOOKUP(ROW()-1,'Report 1 GLs (571 A)'!$A:$K,11,FALSE))</f>
        <v/>
      </c>
      <c r="Z75" s="55" t="s">
        <v>82</v>
      </c>
    </row>
    <row r="76" spans="1:26" x14ac:dyDescent="0.2">
      <c r="A76" s="55" t="str">
        <f>IF(VLOOKUP(ROW()-1,'Report 1 GLs (571 A)'!$A:$K,2,FALSE)="","",VLOOKUP(ROW()-1,'Report 1 GLs (571 A)'!$A:$K,2,FALSE))</f>
        <v/>
      </c>
      <c r="B76" s="104" t="str">
        <f>IF(VLOOKUP(ROW()-1,'Report 1 GLs (571 A)'!$A:$K,6,FALSE)="","",VLOOKUP(ROW()-1,'Report 1 GLs (571 A)'!$A:$K,6,FALSE))</f>
        <v/>
      </c>
      <c r="C76" s="55" t="str">
        <f>IF(VLOOKUP(ROW()-1,'Report 1 GLs (571 A)'!$A:$K,7,FALSE)="","",VLOOKUP(ROW()-1,'Report 1 GLs (571 A)'!$A:$K,7,FALSE))</f>
        <v/>
      </c>
      <c r="D76" s="55" t="str">
        <f>IF(VLOOKUP(ROW()-1,'Report 1 GLs (571 A)'!$A:$K,8,FALSE)="","",VLOOKUP(ROW()-1,'Report 1 GLs (571 A)'!$A:$K,8,FALSE))</f>
        <v/>
      </c>
      <c r="E76" s="55" t="str">
        <f>IF(VLOOKUP(ROW()-1,'Report 1 GLs (571 A)'!$A:$K,9,FALSE)="","",VLOOKUP(ROW()-1,'Report 1 GLs (571 A)'!$A:$K,9,FALSE))</f>
        <v/>
      </c>
      <c r="F76" s="104" t="str">
        <f>IF(VLOOKUP(ROW()-1,'Report 1 GLs (571 A)'!$A:$K,10,FALSE)="","",VLOOKUP(ROW()-1,'Report 1 GLs (571 A)'!$A:$K,10,FALSE))</f>
        <v/>
      </c>
      <c r="G76" s="55" t="str">
        <f>IF(VLOOKUP(ROW()-1,'Report 1 GLs (571 A)'!$A:$K,11,FALSE)="","",VLOOKUP(ROW()-1,'Report 1 GLs (571 A)'!$A:$K,11,FALSE))</f>
        <v/>
      </c>
      <c r="Z76" s="55" t="s">
        <v>82</v>
      </c>
    </row>
    <row r="77" spans="1:26" x14ac:dyDescent="0.2">
      <c r="A77" s="55" t="str">
        <f>IF(VLOOKUP(ROW()-1,'Report 1 GLs (571 A)'!$A:$K,2,FALSE)="","",VLOOKUP(ROW()-1,'Report 1 GLs (571 A)'!$A:$K,2,FALSE))</f>
        <v/>
      </c>
      <c r="B77" s="104" t="str">
        <f>IF(VLOOKUP(ROW()-1,'Report 1 GLs (571 A)'!$A:$K,6,FALSE)="","",VLOOKUP(ROW()-1,'Report 1 GLs (571 A)'!$A:$K,6,FALSE))</f>
        <v/>
      </c>
      <c r="C77" s="55" t="str">
        <f>IF(VLOOKUP(ROW()-1,'Report 1 GLs (571 A)'!$A:$K,7,FALSE)="","",VLOOKUP(ROW()-1,'Report 1 GLs (571 A)'!$A:$K,7,FALSE))</f>
        <v/>
      </c>
      <c r="D77" s="55" t="str">
        <f>IF(VLOOKUP(ROW()-1,'Report 1 GLs (571 A)'!$A:$K,8,FALSE)="","",VLOOKUP(ROW()-1,'Report 1 GLs (571 A)'!$A:$K,8,FALSE))</f>
        <v/>
      </c>
      <c r="E77" s="55" t="str">
        <f>IF(VLOOKUP(ROW()-1,'Report 1 GLs (571 A)'!$A:$K,9,FALSE)="","",VLOOKUP(ROW()-1,'Report 1 GLs (571 A)'!$A:$K,9,FALSE))</f>
        <v/>
      </c>
      <c r="F77" s="104" t="str">
        <f>IF(VLOOKUP(ROW()-1,'Report 1 GLs (571 A)'!$A:$K,10,FALSE)="","",VLOOKUP(ROW()-1,'Report 1 GLs (571 A)'!$A:$K,10,FALSE))</f>
        <v/>
      </c>
      <c r="G77" s="55" t="str">
        <f>IF(VLOOKUP(ROW()-1,'Report 1 GLs (571 A)'!$A:$K,11,FALSE)="","",VLOOKUP(ROW()-1,'Report 1 GLs (571 A)'!$A:$K,11,FALSE))</f>
        <v/>
      </c>
      <c r="Z77" s="55" t="s">
        <v>82</v>
      </c>
    </row>
    <row r="78" spans="1:26" x14ac:dyDescent="0.2">
      <c r="A78" s="55" t="str">
        <f>IF(VLOOKUP(ROW()-1,'Report 1 GLs (571 A)'!$A:$K,2,FALSE)="","",VLOOKUP(ROW()-1,'Report 1 GLs (571 A)'!$A:$K,2,FALSE))</f>
        <v/>
      </c>
      <c r="B78" s="104" t="str">
        <f>IF(VLOOKUP(ROW()-1,'Report 1 GLs (571 A)'!$A:$K,6,FALSE)="","",VLOOKUP(ROW()-1,'Report 1 GLs (571 A)'!$A:$K,6,FALSE))</f>
        <v/>
      </c>
      <c r="C78" s="55" t="str">
        <f>IF(VLOOKUP(ROW()-1,'Report 1 GLs (571 A)'!$A:$K,7,FALSE)="","",VLOOKUP(ROW()-1,'Report 1 GLs (571 A)'!$A:$K,7,FALSE))</f>
        <v/>
      </c>
      <c r="D78" s="55" t="str">
        <f>IF(VLOOKUP(ROW()-1,'Report 1 GLs (571 A)'!$A:$K,8,FALSE)="","",VLOOKUP(ROW()-1,'Report 1 GLs (571 A)'!$A:$K,8,FALSE))</f>
        <v/>
      </c>
      <c r="E78" s="55" t="str">
        <f>IF(VLOOKUP(ROW()-1,'Report 1 GLs (571 A)'!$A:$K,9,FALSE)="","",VLOOKUP(ROW()-1,'Report 1 GLs (571 A)'!$A:$K,9,FALSE))</f>
        <v/>
      </c>
      <c r="F78" s="104" t="str">
        <f>IF(VLOOKUP(ROW()-1,'Report 1 GLs (571 A)'!$A:$K,10,FALSE)="","",VLOOKUP(ROW()-1,'Report 1 GLs (571 A)'!$A:$K,10,FALSE))</f>
        <v/>
      </c>
      <c r="G78" s="55" t="str">
        <f>IF(VLOOKUP(ROW()-1,'Report 1 GLs (571 A)'!$A:$K,11,FALSE)="","",VLOOKUP(ROW()-1,'Report 1 GLs (571 A)'!$A:$K,11,FALSE))</f>
        <v/>
      </c>
      <c r="Z78" s="55" t="s">
        <v>82</v>
      </c>
    </row>
    <row r="79" spans="1:26" x14ac:dyDescent="0.2">
      <c r="A79" s="55" t="str">
        <f>IF(VLOOKUP(ROW()-1,'Report 1 GLs (571 A)'!$A:$K,2,FALSE)="","",VLOOKUP(ROW()-1,'Report 1 GLs (571 A)'!$A:$K,2,FALSE))</f>
        <v/>
      </c>
      <c r="B79" s="104" t="str">
        <f>IF(VLOOKUP(ROW()-1,'Report 1 GLs (571 A)'!$A:$K,6,FALSE)="","",VLOOKUP(ROW()-1,'Report 1 GLs (571 A)'!$A:$K,6,FALSE))</f>
        <v/>
      </c>
      <c r="C79" s="55" t="str">
        <f>IF(VLOOKUP(ROW()-1,'Report 1 GLs (571 A)'!$A:$K,7,FALSE)="","",VLOOKUP(ROW()-1,'Report 1 GLs (571 A)'!$A:$K,7,FALSE))</f>
        <v/>
      </c>
      <c r="D79" s="55" t="str">
        <f>IF(VLOOKUP(ROW()-1,'Report 1 GLs (571 A)'!$A:$K,8,FALSE)="","",VLOOKUP(ROW()-1,'Report 1 GLs (571 A)'!$A:$K,8,FALSE))</f>
        <v/>
      </c>
      <c r="E79" s="55" t="str">
        <f>IF(VLOOKUP(ROW()-1,'Report 1 GLs (571 A)'!$A:$K,9,FALSE)="","",VLOOKUP(ROW()-1,'Report 1 GLs (571 A)'!$A:$K,9,FALSE))</f>
        <v/>
      </c>
      <c r="F79" s="104" t="str">
        <f>IF(VLOOKUP(ROW()-1,'Report 1 GLs (571 A)'!$A:$K,10,FALSE)="","",VLOOKUP(ROW()-1,'Report 1 GLs (571 A)'!$A:$K,10,FALSE))</f>
        <v/>
      </c>
      <c r="G79" s="55" t="str">
        <f>IF(VLOOKUP(ROW()-1,'Report 1 GLs (571 A)'!$A:$K,11,FALSE)="","",VLOOKUP(ROW()-1,'Report 1 GLs (571 A)'!$A:$K,11,FALSE))</f>
        <v/>
      </c>
      <c r="Z79" s="55" t="s">
        <v>82</v>
      </c>
    </row>
    <row r="80" spans="1:26" x14ac:dyDescent="0.2">
      <c r="A80" s="55" t="str">
        <f>IF(VLOOKUP(ROW()-1,'Report 1 GLs (571 A)'!$A:$K,2,FALSE)="","",VLOOKUP(ROW()-1,'Report 1 GLs (571 A)'!$A:$K,2,FALSE))</f>
        <v/>
      </c>
      <c r="B80" s="104" t="str">
        <f>IF(VLOOKUP(ROW()-1,'Report 1 GLs (571 A)'!$A:$K,6,FALSE)="","",VLOOKUP(ROW()-1,'Report 1 GLs (571 A)'!$A:$K,6,FALSE))</f>
        <v/>
      </c>
      <c r="C80" s="55" t="str">
        <f>IF(VLOOKUP(ROW()-1,'Report 1 GLs (571 A)'!$A:$K,7,FALSE)="","",VLOOKUP(ROW()-1,'Report 1 GLs (571 A)'!$A:$K,7,FALSE))</f>
        <v/>
      </c>
      <c r="D80" s="55" t="str">
        <f>IF(VLOOKUP(ROW()-1,'Report 1 GLs (571 A)'!$A:$K,8,FALSE)="","",VLOOKUP(ROW()-1,'Report 1 GLs (571 A)'!$A:$K,8,FALSE))</f>
        <v/>
      </c>
      <c r="E80" s="55" t="str">
        <f>IF(VLOOKUP(ROW()-1,'Report 1 GLs (571 A)'!$A:$K,9,FALSE)="","",VLOOKUP(ROW()-1,'Report 1 GLs (571 A)'!$A:$K,9,FALSE))</f>
        <v/>
      </c>
      <c r="F80" s="104" t="str">
        <f>IF(VLOOKUP(ROW()-1,'Report 1 GLs (571 A)'!$A:$K,10,FALSE)="","",VLOOKUP(ROW()-1,'Report 1 GLs (571 A)'!$A:$K,10,FALSE))</f>
        <v/>
      </c>
      <c r="G80" s="55" t="str">
        <f>IF(VLOOKUP(ROW()-1,'Report 1 GLs (571 A)'!$A:$K,11,FALSE)="","",VLOOKUP(ROW()-1,'Report 1 GLs (571 A)'!$A:$K,11,FALSE))</f>
        <v/>
      </c>
      <c r="Z80" s="55" t="s">
        <v>82</v>
      </c>
    </row>
    <row r="81" spans="1:26" x14ac:dyDescent="0.2">
      <c r="A81" s="55" t="str">
        <f>IF(VLOOKUP(ROW()-1,'Report 1 GLs (571 A)'!$A:$K,2,FALSE)="","",VLOOKUP(ROW()-1,'Report 1 GLs (571 A)'!$A:$K,2,FALSE))</f>
        <v/>
      </c>
      <c r="B81" s="104" t="str">
        <f>IF(VLOOKUP(ROW()-1,'Report 1 GLs (571 A)'!$A:$K,6,FALSE)="","",VLOOKUP(ROW()-1,'Report 1 GLs (571 A)'!$A:$K,6,FALSE))</f>
        <v/>
      </c>
      <c r="C81" s="55" t="str">
        <f>IF(VLOOKUP(ROW()-1,'Report 1 GLs (571 A)'!$A:$K,7,FALSE)="","",VLOOKUP(ROW()-1,'Report 1 GLs (571 A)'!$A:$K,7,FALSE))</f>
        <v/>
      </c>
      <c r="D81" s="55" t="str">
        <f>IF(VLOOKUP(ROW()-1,'Report 1 GLs (571 A)'!$A:$K,8,FALSE)="","",VLOOKUP(ROW()-1,'Report 1 GLs (571 A)'!$A:$K,8,FALSE))</f>
        <v/>
      </c>
      <c r="E81" s="55" t="str">
        <f>IF(VLOOKUP(ROW()-1,'Report 1 GLs (571 A)'!$A:$K,9,FALSE)="","",VLOOKUP(ROW()-1,'Report 1 GLs (571 A)'!$A:$K,9,FALSE))</f>
        <v/>
      </c>
      <c r="F81" s="104" t="str">
        <f>IF(VLOOKUP(ROW()-1,'Report 1 GLs (571 A)'!$A:$K,10,FALSE)="","",VLOOKUP(ROW()-1,'Report 1 GLs (571 A)'!$A:$K,10,FALSE))</f>
        <v/>
      </c>
      <c r="G81" s="55" t="str">
        <f>IF(VLOOKUP(ROW()-1,'Report 1 GLs (571 A)'!$A:$K,11,FALSE)="","",VLOOKUP(ROW()-1,'Report 1 GLs (571 A)'!$A:$K,11,FALSE))</f>
        <v/>
      </c>
      <c r="Z81" s="55" t="s">
        <v>82</v>
      </c>
    </row>
    <row r="82" spans="1:26" x14ac:dyDescent="0.2">
      <c r="A82" s="55" t="str">
        <f>IF(VLOOKUP(ROW()-1,'Report 1 GLs (571 A)'!$A:$K,2,FALSE)="","",VLOOKUP(ROW()-1,'Report 1 GLs (571 A)'!$A:$K,2,FALSE))</f>
        <v/>
      </c>
      <c r="B82" s="104" t="str">
        <f>IF(VLOOKUP(ROW()-1,'Report 1 GLs (571 A)'!$A:$K,6,FALSE)="","",VLOOKUP(ROW()-1,'Report 1 GLs (571 A)'!$A:$K,6,FALSE))</f>
        <v/>
      </c>
      <c r="C82" s="55" t="str">
        <f>IF(VLOOKUP(ROW()-1,'Report 1 GLs (571 A)'!$A:$K,7,FALSE)="","",VLOOKUP(ROW()-1,'Report 1 GLs (571 A)'!$A:$K,7,FALSE))</f>
        <v/>
      </c>
      <c r="D82" s="55" t="str">
        <f>IF(VLOOKUP(ROW()-1,'Report 1 GLs (571 A)'!$A:$K,8,FALSE)="","",VLOOKUP(ROW()-1,'Report 1 GLs (571 A)'!$A:$K,8,FALSE))</f>
        <v/>
      </c>
      <c r="E82" s="55" t="str">
        <f>IF(VLOOKUP(ROW()-1,'Report 1 GLs (571 A)'!$A:$K,9,FALSE)="","",VLOOKUP(ROW()-1,'Report 1 GLs (571 A)'!$A:$K,9,FALSE))</f>
        <v/>
      </c>
      <c r="F82" s="104" t="str">
        <f>IF(VLOOKUP(ROW()-1,'Report 1 GLs (571 A)'!$A:$K,10,FALSE)="","",VLOOKUP(ROW()-1,'Report 1 GLs (571 A)'!$A:$K,10,FALSE))</f>
        <v/>
      </c>
      <c r="G82" s="55" t="str">
        <f>IF(VLOOKUP(ROW()-1,'Report 1 GLs (571 A)'!$A:$K,11,FALSE)="","",VLOOKUP(ROW()-1,'Report 1 GLs (571 A)'!$A:$K,11,FALSE))</f>
        <v/>
      </c>
      <c r="Z82" s="55" t="s">
        <v>82</v>
      </c>
    </row>
    <row r="83" spans="1:26" x14ac:dyDescent="0.2">
      <c r="A83" s="55" t="str">
        <f>IF(VLOOKUP(ROW()-1,'Report 1 GLs (571 A)'!$A:$K,2,FALSE)="","",VLOOKUP(ROW()-1,'Report 1 GLs (571 A)'!$A:$K,2,FALSE))</f>
        <v/>
      </c>
      <c r="B83" s="104" t="str">
        <f>IF(VLOOKUP(ROW()-1,'Report 1 GLs (571 A)'!$A:$K,6,FALSE)="","",VLOOKUP(ROW()-1,'Report 1 GLs (571 A)'!$A:$K,6,FALSE))</f>
        <v/>
      </c>
      <c r="C83" s="55" t="str">
        <f>IF(VLOOKUP(ROW()-1,'Report 1 GLs (571 A)'!$A:$K,7,FALSE)="","",VLOOKUP(ROW()-1,'Report 1 GLs (571 A)'!$A:$K,7,FALSE))</f>
        <v/>
      </c>
      <c r="D83" s="55" t="str">
        <f>IF(VLOOKUP(ROW()-1,'Report 1 GLs (571 A)'!$A:$K,8,FALSE)="","",VLOOKUP(ROW()-1,'Report 1 GLs (571 A)'!$A:$K,8,FALSE))</f>
        <v/>
      </c>
      <c r="E83" s="55" t="str">
        <f>IF(VLOOKUP(ROW()-1,'Report 1 GLs (571 A)'!$A:$K,9,FALSE)="","",VLOOKUP(ROW()-1,'Report 1 GLs (571 A)'!$A:$K,9,FALSE))</f>
        <v/>
      </c>
      <c r="F83" s="104" t="str">
        <f>IF(VLOOKUP(ROW()-1,'Report 1 GLs (571 A)'!$A:$K,10,FALSE)="","",VLOOKUP(ROW()-1,'Report 1 GLs (571 A)'!$A:$K,10,FALSE))</f>
        <v/>
      </c>
      <c r="G83" s="55" t="str">
        <f>IF(VLOOKUP(ROW()-1,'Report 1 GLs (571 A)'!$A:$K,11,FALSE)="","",VLOOKUP(ROW()-1,'Report 1 GLs (571 A)'!$A:$K,11,FALSE))</f>
        <v/>
      </c>
      <c r="Z83" s="55" t="s">
        <v>82</v>
      </c>
    </row>
    <row r="84" spans="1:26" x14ac:dyDescent="0.2">
      <c r="A84" s="55" t="str">
        <f>IF(VLOOKUP(ROW()-1,'Report 1 GLs (571 A)'!$A:$K,2,FALSE)="","",VLOOKUP(ROW()-1,'Report 1 GLs (571 A)'!$A:$K,2,FALSE))</f>
        <v/>
      </c>
      <c r="B84" s="104" t="str">
        <f>IF(VLOOKUP(ROW()-1,'Report 1 GLs (571 A)'!$A:$K,6,FALSE)="","",VLOOKUP(ROW()-1,'Report 1 GLs (571 A)'!$A:$K,6,FALSE))</f>
        <v/>
      </c>
      <c r="C84" s="55" t="str">
        <f>IF(VLOOKUP(ROW()-1,'Report 1 GLs (571 A)'!$A:$K,7,FALSE)="","",VLOOKUP(ROW()-1,'Report 1 GLs (571 A)'!$A:$K,7,FALSE))</f>
        <v/>
      </c>
      <c r="D84" s="55" t="str">
        <f>IF(VLOOKUP(ROW()-1,'Report 1 GLs (571 A)'!$A:$K,8,FALSE)="","",VLOOKUP(ROW()-1,'Report 1 GLs (571 A)'!$A:$K,8,FALSE))</f>
        <v/>
      </c>
      <c r="E84" s="55" t="str">
        <f>IF(VLOOKUP(ROW()-1,'Report 1 GLs (571 A)'!$A:$K,9,FALSE)="","",VLOOKUP(ROW()-1,'Report 1 GLs (571 A)'!$A:$K,9,FALSE))</f>
        <v/>
      </c>
      <c r="F84" s="104" t="str">
        <f>IF(VLOOKUP(ROW()-1,'Report 1 GLs (571 A)'!$A:$K,10,FALSE)="","",VLOOKUP(ROW()-1,'Report 1 GLs (571 A)'!$A:$K,10,FALSE))</f>
        <v/>
      </c>
      <c r="G84" s="55" t="str">
        <f>IF(VLOOKUP(ROW()-1,'Report 1 GLs (571 A)'!$A:$K,11,FALSE)="","",VLOOKUP(ROW()-1,'Report 1 GLs (571 A)'!$A:$K,11,FALSE))</f>
        <v/>
      </c>
      <c r="Z84" s="55" t="s">
        <v>82</v>
      </c>
    </row>
    <row r="85" spans="1:26" x14ac:dyDescent="0.2">
      <c r="A85" s="55" t="str">
        <f>IF(VLOOKUP(ROW()-1,'Report 1 GLs (571 A)'!$A:$K,2,FALSE)="","",VLOOKUP(ROW()-1,'Report 1 GLs (571 A)'!$A:$K,2,FALSE))</f>
        <v/>
      </c>
      <c r="B85" s="104" t="str">
        <f>IF(VLOOKUP(ROW()-1,'Report 1 GLs (571 A)'!$A:$K,6,FALSE)="","",VLOOKUP(ROW()-1,'Report 1 GLs (571 A)'!$A:$K,6,FALSE))</f>
        <v/>
      </c>
      <c r="C85" s="55" t="str">
        <f>IF(VLOOKUP(ROW()-1,'Report 1 GLs (571 A)'!$A:$K,7,FALSE)="","",VLOOKUP(ROW()-1,'Report 1 GLs (571 A)'!$A:$K,7,FALSE))</f>
        <v/>
      </c>
      <c r="D85" s="55" t="str">
        <f>IF(VLOOKUP(ROW()-1,'Report 1 GLs (571 A)'!$A:$K,8,FALSE)="","",VLOOKUP(ROW()-1,'Report 1 GLs (571 A)'!$A:$K,8,FALSE))</f>
        <v/>
      </c>
      <c r="E85" s="55" t="str">
        <f>IF(VLOOKUP(ROW()-1,'Report 1 GLs (571 A)'!$A:$K,9,FALSE)="","",VLOOKUP(ROW()-1,'Report 1 GLs (571 A)'!$A:$K,9,FALSE))</f>
        <v/>
      </c>
      <c r="F85" s="104" t="str">
        <f>IF(VLOOKUP(ROW()-1,'Report 1 GLs (571 A)'!$A:$K,10,FALSE)="","",VLOOKUP(ROW()-1,'Report 1 GLs (571 A)'!$A:$K,10,FALSE))</f>
        <v/>
      </c>
      <c r="G85" s="55" t="str">
        <f>IF(VLOOKUP(ROW()-1,'Report 1 GLs (571 A)'!$A:$K,11,FALSE)="","",VLOOKUP(ROW()-1,'Report 1 GLs (571 A)'!$A:$K,11,FALSE))</f>
        <v/>
      </c>
      <c r="Z85" s="55" t="s">
        <v>82</v>
      </c>
    </row>
    <row r="86" spans="1:26" x14ac:dyDescent="0.2">
      <c r="A86" s="55" t="str">
        <f>IF(VLOOKUP(ROW()-1,'Report 1 GLs (571 A)'!$A:$K,2,FALSE)="","",VLOOKUP(ROW()-1,'Report 1 GLs (571 A)'!$A:$K,2,FALSE))</f>
        <v/>
      </c>
      <c r="B86" s="104" t="str">
        <f>IF(VLOOKUP(ROW()-1,'Report 1 GLs (571 A)'!$A:$K,6,FALSE)="","",VLOOKUP(ROW()-1,'Report 1 GLs (571 A)'!$A:$K,6,FALSE))</f>
        <v/>
      </c>
      <c r="C86" s="55" t="str">
        <f>IF(VLOOKUP(ROW()-1,'Report 1 GLs (571 A)'!$A:$K,7,FALSE)="","",VLOOKUP(ROW()-1,'Report 1 GLs (571 A)'!$A:$K,7,FALSE))</f>
        <v/>
      </c>
      <c r="D86" s="55" t="str">
        <f>IF(VLOOKUP(ROW()-1,'Report 1 GLs (571 A)'!$A:$K,8,FALSE)="","",VLOOKUP(ROW()-1,'Report 1 GLs (571 A)'!$A:$K,8,FALSE))</f>
        <v/>
      </c>
      <c r="E86" s="55" t="str">
        <f>IF(VLOOKUP(ROW()-1,'Report 1 GLs (571 A)'!$A:$K,9,FALSE)="","",VLOOKUP(ROW()-1,'Report 1 GLs (571 A)'!$A:$K,9,FALSE))</f>
        <v/>
      </c>
      <c r="F86" s="104" t="str">
        <f>IF(VLOOKUP(ROW()-1,'Report 1 GLs (571 A)'!$A:$K,10,FALSE)="","",VLOOKUP(ROW()-1,'Report 1 GLs (571 A)'!$A:$K,10,FALSE))</f>
        <v/>
      </c>
      <c r="G86" s="55" t="str">
        <f>IF(VLOOKUP(ROW()-1,'Report 1 GLs (571 A)'!$A:$K,11,FALSE)="","",VLOOKUP(ROW()-1,'Report 1 GLs (571 A)'!$A:$K,11,FALSE))</f>
        <v/>
      </c>
      <c r="Z86" s="55" t="s">
        <v>82</v>
      </c>
    </row>
    <row r="87" spans="1:26" x14ac:dyDescent="0.2">
      <c r="A87" s="55" t="str">
        <f>IF(VLOOKUP(ROW()-1,'Report 1 GLs (571 A)'!$A:$K,2,FALSE)="","",VLOOKUP(ROW()-1,'Report 1 GLs (571 A)'!$A:$K,2,FALSE))</f>
        <v/>
      </c>
      <c r="B87" s="104" t="str">
        <f>IF(VLOOKUP(ROW()-1,'Report 1 GLs (571 A)'!$A:$K,6,FALSE)="","",VLOOKUP(ROW()-1,'Report 1 GLs (571 A)'!$A:$K,6,FALSE))</f>
        <v/>
      </c>
      <c r="C87" s="55" t="str">
        <f>IF(VLOOKUP(ROW()-1,'Report 1 GLs (571 A)'!$A:$K,7,FALSE)="","",VLOOKUP(ROW()-1,'Report 1 GLs (571 A)'!$A:$K,7,FALSE))</f>
        <v/>
      </c>
      <c r="D87" s="55" t="str">
        <f>IF(VLOOKUP(ROW()-1,'Report 1 GLs (571 A)'!$A:$K,8,FALSE)="","",VLOOKUP(ROW()-1,'Report 1 GLs (571 A)'!$A:$K,8,FALSE))</f>
        <v/>
      </c>
      <c r="E87" s="55" t="str">
        <f>IF(VLOOKUP(ROW()-1,'Report 1 GLs (571 A)'!$A:$K,9,FALSE)="","",VLOOKUP(ROW()-1,'Report 1 GLs (571 A)'!$A:$K,9,FALSE))</f>
        <v/>
      </c>
      <c r="F87" s="104" t="str">
        <f>IF(VLOOKUP(ROW()-1,'Report 1 GLs (571 A)'!$A:$K,10,FALSE)="","",VLOOKUP(ROW()-1,'Report 1 GLs (571 A)'!$A:$K,10,FALSE))</f>
        <v/>
      </c>
      <c r="G87" s="55" t="str">
        <f>IF(VLOOKUP(ROW()-1,'Report 1 GLs (571 A)'!$A:$K,11,FALSE)="","",VLOOKUP(ROW()-1,'Report 1 GLs (571 A)'!$A:$K,11,FALSE))</f>
        <v/>
      </c>
      <c r="Z87" s="55" t="s">
        <v>82</v>
      </c>
    </row>
    <row r="88" spans="1:26" x14ac:dyDescent="0.2">
      <c r="A88" s="55" t="str">
        <f>IF(VLOOKUP(ROW()-1,'Report 1 GLs (571 A)'!$A:$K,2,FALSE)="","",VLOOKUP(ROW()-1,'Report 1 GLs (571 A)'!$A:$K,2,FALSE))</f>
        <v/>
      </c>
      <c r="B88" s="104" t="str">
        <f>IF(VLOOKUP(ROW()-1,'Report 1 GLs (571 A)'!$A:$K,6,FALSE)="","",VLOOKUP(ROW()-1,'Report 1 GLs (571 A)'!$A:$K,6,FALSE))</f>
        <v/>
      </c>
      <c r="C88" s="55" t="str">
        <f>IF(VLOOKUP(ROW()-1,'Report 1 GLs (571 A)'!$A:$K,7,FALSE)="","",VLOOKUP(ROW()-1,'Report 1 GLs (571 A)'!$A:$K,7,FALSE))</f>
        <v/>
      </c>
      <c r="D88" s="55" t="str">
        <f>IF(VLOOKUP(ROW()-1,'Report 1 GLs (571 A)'!$A:$K,8,FALSE)="","",VLOOKUP(ROW()-1,'Report 1 GLs (571 A)'!$A:$K,8,FALSE))</f>
        <v/>
      </c>
      <c r="E88" s="55" t="str">
        <f>IF(VLOOKUP(ROW()-1,'Report 1 GLs (571 A)'!$A:$K,9,FALSE)="","",VLOOKUP(ROW()-1,'Report 1 GLs (571 A)'!$A:$K,9,FALSE))</f>
        <v/>
      </c>
      <c r="F88" s="104" t="str">
        <f>IF(VLOOKUP(ROW()-1,'Report 1 GLs (571 A)'!$A:$K,10,FALSE)="","",VLOOKUP(ROW()-1,'Report 1 GLs (571 A)'!$A:$K,10,FALSE))</f>
        <v/>
      </c>
      <c r="G88" s="55" t="str">
        <f>IF(VLOOKUP(ROW()-1,'Report 1 GLs (571 A)'!$A:$K,11,FALSE)="","",VLOOKUP(ROW()-1,'Report 1 GLs (571 A)'!$A:$K,11,FALSE))</f>
        <v/>
      </c>
      <c r="Z88" s="55" t="s">
        <v>82</v>
      </c>
    </row>
    <row r="89" spans="1:26" x14ac:dyDescent="0.2">
      <c r="A89" s="55" t="str">
        <f>IF(VLOOKUP(ROW()-1,'Report 1 GLs (571 A)'!$A:$K,2,FALSE)="","",VLOOKUP(ROW()-1,'Report 1 GLs (571 A)'!$A:$K,2,FALSE))</f>
        <v/>
      </c>
      <c r="B89" s="104" t="str">
        <f>IF(VLOOKUP(ROW()-1,'Report 1 GLs (571 A)'!$A:$K,6,FALSE)="","",VLOOKUP(ROW()-1,'Report 1 GLs (571 A)'!$A:$K,6,FALSE))</f>
        <v/>
      </c>
      <c r="C89" s="55" t="str">
        <f>IF(VLOOKUP(ROW()-1,'Report 1 GLs (571 A)'!$A:$K,7,FALSE)="","",VLOOKUP(ROW()-1,'Report 1 GLs (571 A)'!$A:$K,7,FALSE))</f>
        <v/>
      </c>
      <c r="D89" s="55" t="str">
        <f>IF(VLOOKUP(ROW()-1,'Report 1 GLs (571 A)'!$A:$K,8,FALSE)="","",VLOOKUP(ROW()-1,'Report 1 GLs (571 A)'!$A:$K,8,FALSE))</f>
        <v/>
      </c>
      <c r="E89" s="55" t="str">
        <f>IF(VLOOKUP(ROW()-1,'Report 1 GLs (571 A)'!$A:$K,9,FALSE)="","",VLOOKUP(ROW()-1,'Report 1 GLs (571 A)'!$A:$K,9,FALSE))</f>
        <v/>
      </c>
      <c r="F89" s="104" t="str">
        <f>IF(VLOOKUP(ROW()-1,'Report 1 GLs (571 A)'!$A:$K,10,FALSE)="","",VLOOKUP(ROW()-1,'Report 1 GLs (571 A)'!$A:$K,10,FALSE))</f>
        <v/>
      </c>
      <c r="G89" s="55" t="str">
        <f>IF(VLOOKUP(ROW()-1,'Report 1 GLs (571 A)'!$A:$K,11,FALSE)="","",VLOOKUP(ROW()-1,'Report 1 GLs (571 A)'!$A:$K,11,FALSE))</f>
        <v/>
      </c>
      <c r="Z89" s="55" t="s">
        <v>82</v>
      </c>
    </row>
    <row r="90" spans="1:26" x14ac:dyDescent="0.2">
      <c r="A90" s="55" t="str">
        <f>IF(VLOOKUP(ROW()-1,'Report 1 GLs (571 A)'!$A:$K,2,FALSE)="","",VLOOKUP(ROW()-1,'Report 1 GLs (571 A)'!$A:$K,2,FALSE))</f>
        <v/>
      </c>
      <c r="B90" s="104" t="str">
        <f>IF(VLOOKUP(ROW()-1,'Report 1 GLs (571 A)'!$A:$K,6,FALSE)="","",VLOOKUP(ROW()-1,'Report 1 GLs (571 A)'!$A:$K,6,FALSE))</f>
        <v/>
      </c>
      <c r="C90" s="55" t="str">
        <f>IF(VLOOKUP(ROW()-1,'Report 1 GLs (571 A)'!$A:$K,7,FALSE)="","",VLOOKUP(ROW()-1,'Report 1 GLs (571 A)'!$A:$K,7,FALSE))</f>
        <v/>
      </c>
      <c r="D90" s="55" t="str">
        <f>IF(VLOOKUP(ROW()-1,'Report 1 GLs (571 A)'!$A:$K,8,FALSE)="","",VLOOKUP(ROW()-1,'Report 1 GLs (571 A)'!$A:$K,8,FALSE))</f>
        <v/>
      </c>
      <c r="E90" s="55" t="str">
        <f>IF(VLOOKUP(ROW()-1,'Report 1 GLs (571 A)'!$A:$K,9,FALSE)="","",VLOOKUP(ROW()-1,'Report 1 GLs (571 A)'!$A:$K,9,FALSE))</f>
        <v/>
      </c>
      <c r="F90" s="104" t="str">
        <f>IF(VLOOKUP(ROW()-1,'Report 1 GLs (571 A)'!$A:$K,10,FALSE)="","",VLOOKUP(ROW()-1,'Report 1 GLs (571 A)'!$A:$K,10,FALSE))</f>
        <v/>
      </c>
      <c r="G90" s="55" t="str">
        <f>IF(VLOOKUP(ROW()-1,'Report 1 GLs (571 A)'!$A:$K,11,FALSE)="","",VLOOKUP(ROW()-1,'Report 1 GLs (571 A)'!$A:$K,11,FALSE))</f>
        <v/>
      </c>
      <c r="Z90" s="55" t="s">
        <v>82</v>
      </c>
    </row>
    <row r="91" spans="1:26" x14ac:dyDescent="0.2">
      <c r="A91" s="55" t="str">
        <f>IF(VLOOKUP(ROW()-1,'Report 1 GLs (571 A)'!$A:$K,2,FALSE)="","",VLOOKUP(ROW()-1,'Report 1 GLs (571 A)'!$A:$K,2,FALSE))</f>
        <v/>
      </c>
      <c r="B91" s="104" t="str">
        <f>IF(VLOOKUP(ROW()-1,'Report 1 GLs (571 A)'!$A:$K,6,FALSE)="","",VLOOKUP(ROW()-1,'Report 1 GLs (571 A)'!$A:$K,6,FALSE))</f>
        <v/>
      </c>
      <c r="C91" s="55" t="str">
        <f>IF(VLOOKUP(ROW()-1,'Report 1 GLs (571 A)'!$A:$K,7,FALSE)="","",VLOOKUP(ROW()-1,'Report 1 GLs (571 A)'!$A:$K,7,FALSE))</f>
        <v/>
      </c>
      <c r="D91" s="55" t="str">
        <f>IF(VLOOKUP(ROW()-1,'Report 1 GLs (571 A)'!$A:$K,8,FALSE)="","",VLOOKUP(ROW()-1,'Report 1 GLs (571 A)'!$A:$K,8,FALSE))</f>
        <v/>
      </c>
      <c r="E91" s="55" t="str">
        <f>IF(VLOOKUP(ROW()-1,'Report 1 GLs (571 A)'!$A:$K,9,FALSE)="","",VLOOKUP(ROW()-1,'Report 1 GLs (571 A)'!$A:$K,9,FALSE))</f>
        <v/>
      </c>
      <c r="F91" s="104" t="str">
        <f>IF(VLOOKUP(ROW()-1,'Report 1 GLs (571 A)'!$A:$K,10,FALSE)="","",VLOOKUP(ROW()-1,'Report 1 GLs (571 A)'!$A:$K,10,FALSE))</f>
        <v/>
      </c>
      <c r="G91" s="55" t="str">
        <f>IF(VLOOKUP(ROW()-1,'Report 1 GLs (571 A)'!$A:$K,11,FALSE)="","",VLOOKUP(ROW()-1,'Report 1 GLs (571 A)'!$A:$K,11,FALSE))</f>
        <v/>
      </c>
      <c r="Z91" s="55" t="s">
        <v>82</v>
      </c>
    </row>
    <row r="92" spans="1:26" x14ac:dyDescent="0.2">
      <c r="A92" s="55" t="str">
        <f>IF(VLOOKUP(ROW()-1,'Report 1 GLs (571 A)'!$A:$K,2,FALSE)="","",VLOOKUP(ROW()-1,'Report 1 GLs (571 A)'!$A:$K,2,FALSE))</f>
        <v/>
      </c>
      <c r="B92" s="104" t="str">
        <f>IF(VLOOKUP(ROW()-1,'Report 1 GLs (571 A)'!$A:$K,6,FALSE)="","",VLOOKUP(ROW()-1,'Report 1 GLs (571 A)'!$A:$K,6,FALSE))</f>
        <v/>
      </c>
      <c r="C92" s="55" t="str">
        <f>IF(VLOOKUP(ROW()-1,'Report 1 GLs (571 A)'!$A:$K,7,FALSE)="","",VLOOKUP(ROW()-1,'Report 1 GLs (571 A)'!$A:$K,7,FALSE))</f>
        <v/>
      </c>
      <c r="D92" s="55" t="str">
        <f>IF(VLOOKUP(ROW()-1,'Report 1 GLs (571 A)'!$A:$K,8,FALSE)="","",VLOOKUP(ROW()-1,'Report 1 GLs (571 A)'!$A:$K,8,FALSE))</f>
        <v/>
      </c>
      <c r="E92" s="55" t="str">
        <f>IF(VLOOKUP(ROW()-1,'Report 1 GLs (571 A)'!$A:$K,9,FALSE)="","",VLOOKUP(ROW()-1,'Report 1 GLs (571 A)'!$A:$K,9,FALSE))</f>
        <v/>
      </c>
      <c r="F92" s="104" t="str">
        <f>IF(VLOOKUP(ROW()-1,'Report 1 GLs (571 A)'!$A:$K,10,FALSE)="","",VLOOKUP(ROW()-1,'Report 1 GLs (571 A)'!$A:$K,10,FALSE))</f>
        <v/>
      </c>
      <c r="G92" s="55" t="str">
        <f>IF(VLOOKUP(ROW()-1,'Report 1 GLs (571 A)'!$A:$K,11,FALSE)="","",VLOOKUP(ROW()-1,'Report 1 GLs (571 A)'!$A:$K,11,FALSE))</f>
        <v/>
      </c>
      <c r="Z92" s="55" t="s">
        <v>82</v>
      </c>
    </row>
    <row r="93" spans="1:26" x14ac:dyDescent="0.2">
      <c r="A93" s="55" t="str">
        <f>IF(VLOOKUP(ROW()-1,'Report 1 GLs (571 A)'!$A:$K,2,FALSE)="","",VLOOKUP(ROW()-1,'Report 1 GLs (571 A)'!$A:$K,2,FALSE))</f>
        <v/>
      </c>
      <c r="B93" s="104" t="str">
        <f>IF(VLOOKUP(ROW()-1,'Report 1 GLs (571 A)'!$A:$K,6,FALSE)="","",VLOOKUP(ROW()-1,'Report 1 GLs (571 A)'!$A:$K,6,FALSE))</f>
        <v/>
      </c>
      <c r="C93" s="55" t="str">
        <f>IF(VLOOKUP(ROW()-1,'Report 1 GLs (571 A)'!$A:$K,7,FALSE)="","",VLOOKUP(ROW()-1,'Report 1 GLs (571 A)'!$A:$K,7,FALSE))</f>
        <v/>
      </c>
      <c r="D93" s="55" t="str">
        <f>IF(VLOOKUP(ROW()-1,'Report 1 GLs (571 A)'!$A:$K,8,FALSE)="","",VLOOKUP(ROW()-1,'Report 1 GLs (571 A)'!$A:$K,8,FALSE))</f>
        <v/>
      </c>
      <c r="E93" s="55" t="str">
        <f>IF(VLOOKUP(ROW()-1,'Report 1 GLs (571 A)'!$A:$K,9,FALSE)="","",VLOOKUP(ROW()-1,'Report 1 GLs (571 A)'!$A:$K,9,FALSE))</f>
        <v/>
      </c>
      <c r="F93" s="104" t="str">
        <f>IF(VLOOKUP(ROW()-1,'Report 1 GLs (571 A)'!$A:$K,10,FALSE)="","",VLOOKUP(ROW()-1,'Report 1 GLs (571 A)'!$A:$K,10,FALSE))</f>
        <v/>
      </c>
      <c r="G93" s="55" t="str">
        <f>IF(VLOOKUP(ROW()-1,'Report 1 GLs (571 A)'!$A:$K,11,FALSE)="","",VLOOKUP(ROW()-1,'Report 1 GLs (571 A)'!$A:$K,11,FALSE))</f>
        <v/>
      </c>
      <c r="Z93" s="55" t="s">
        <v>82</v>
      </c>
    </row>
    <row r="94" spans="1:26" x14ac:dyDescent="0.2">
      <c r="A94" s="55" t="str">
        <f>IF(VLOOKUP(ROW()-1,'Report 1 GLs (571 A)'!$A:$K,2,FALSE)="","",VLOOKUP(ROW()-1,'Report 1 GLs (571 A)'!$A:$K,2,FALSE))</f>
        <v/>
      </c>
      <c r="B94" s="104" t="str">
        <f>IF(VLOOKUP(ROW()-1,'Report 1 GLs (571 A)'!$A:$K,6,FALSE)="","",VLOOKUP(ROW()-1,'Report 1 GLs (571 A)'!$A:$K,6,FALSE))</f>
        <v/>
      </c>
      <c r="C94" s="55" t="str">
        <f>IF(VLOOKUP(ROW()-1,'Report 1 GLs (571 A)'!$A:$K,7,FALSE)="","",VLOOKUP(ROW()-1,'Report 1 GLs (571 A)'!$A:$K,7,FALSE))</f>
        <v/>
      </c>
      <c r="D94" s="55" t="str">
        <f>IF(VLOOKUP(ROW()-1,'Report 1 GLs (571 A)'!$A:$K,8,FALSE)="","",VLOOKUP(ROW()-1,'Report 1 GLs (571 A)'!$A:$K,8,FALSE))</f>
        <v/>
      </c>
      <c r="E94" s="55" t="str">
        <f>IF(VLOOKUP(ROW()-1,'Report 1 GLs (571 A)'!$A:$K,9,FALSE)="","",VLOOKUP(ROW()-1,'Report 1 GLs (571 A)'!$A:$K,9,FALSE))</f>
        <v/>
      </c>
      <c r="F94" s="104" t="str">
        <f>IF(VLOOKUP(ROW()-1,'Report 1 GLs (571 A)'!$A:$K,10,FALSE)="","",VLOOKUP(ROW()-1,'Report 1 GLs (571 A)'!$A:$K,10,FALSE))</f>
        <v/>
      </c>
      <c r="G94" s="55" t="str">
        <f>IF(VLOOKUP(ROW()-1,'Report 1 GLs (571 A)'!$A:$K,11,FALSE)="","",VLOOKUP(ROW()-1,'Report 1 GLs (571 A)'!$A:$K,11,FALSE))</f>
        <v/>
      </c>
      <c r="Z94" s="55" t="s">
        <v>82</v>
      </c>
    </row>
    <row r="95" spans="1:26" x14ac:dyDescent="0.2">
      <c r="A95" s="55" t="str">
        <f>IF(VLOOKUP(ROW()-1,'Report 1 GLs (571 A)'!$A:$K,2,FALSE)="","",VLOOKUP(ROW()-1,'Report 1 GLs (571 A)'!$A:$K,2,FALSE))</f>
        <v/>
      </c>
      <c r="B95" s="104" t="str">
        <f>IF(VLOOKUP(ROW()-1,'Report 1 GLs (571 A)'!$A:$K,6,FALSE)="","",VLOOKUP(ROW()-1,'Report 1 GLs (571 A)'!$A:$K,6,FALSE))</f>
        <v/>
      </c>
      <c r="C95" s="55" t="str">
        <f>IF(VLOOKUP(ROW()-1,'Report 1 GLs (571 A)'!$A:$K,7,FALSE)="","",VLOOKUP(ROW()-1,'Report 1 GLs (571 A)'!$A:$K,7,FALSE))</f>
        <v/>
      </c>
      <c r="D95" s="55" t="str">
        <f>IF(VLOOKUP(ROW()-1,'Report 1 GLs (571 A)'!$A:$K,8,FALSE)="","",VLOOKUP(ROW()-1,'Report 1 GLs (571 A)'!$A:$K,8,FALSE))</f>
        <v/>
      </c>
      <c r="E95" s="55" t="str">
        <f>IF(VLOOKUP(ROW()-1,'Report 1 GLs (571 A)'!$A:$K,9,FALSE)="","",VLOOKUP(ROW()-1,'Report 1 GLs (571 A)'!$A:$K,9,FALSE))</f>
        <v/>
      </c>
      <c r="F95" s="104" t="str">
        <f>IF(VLOOKUP(ROW()-1,'Report 1 GLs (571 A)'!$A:$K,10,FALSE)="","",VLOOKUP(ROW()-1,'Report 1 GLs (571 A)'!$A:$K,10,FALSE))</f>
        <v/>
      </c>
      <c r="G95" s="55" t="str">
        <f>IF(VLOOKUP(ROW()-1,'Report 1 GLs (571 A)'!$A:$K,11,FALSE)="","",VLOOKUP(ROW()-1,'Report 1 GLs (571 A)'!$A:$K,11,FALSE))</f>
        <v/>
      </c>
      <c r="Z95" s="55" t="s">
        <v>82</v>
      </c>
    </row>
    <row r="96" spans="1:26" x14ac:dyDescent="0.2">
      <c r="A96" s="55" t="str">
        <f>IF(VLOOKUP(ROW()-1,'Report 1 GLs (571 A)'!$A:$K,2,FALSE)="","",VLOOKUP(ROW()-1,'Report 1 GLs (571 A)'!$A:$K,2,FALSE))</f>
        <v/>
      </c>
      <c r="B96" s="104" t="str">
        <f>IF(VLOOKUP(ROW()-1,'Report 1 GLs (571 A)'!$A:$K,6,FALSE)="","",VLOOKUP(ROW()-1,'Report 1 GLs (571 A)'!$A:$K,6,FALSE))</f>
        <v/>
      </c>
      <c r="C96" s="55" t="str">
        <f>IF(VLOOKUP(ROW()-1,'Report 1 GLs (571 A)'!$A:$K,7,FALSE)="","",VLOOKUP(ROW()-1,'Report 1 GLs (571 A)'!$A:$K,7,FALSE))</f>
        <v/>
      </c>
      <c r="D96" s="55" t="str">
        <f>IF(VLOOKUP(ROW()-1,'Report 1 GLs (571 A)'!$A:$K,8,FALSE)="","",VLOOKUP(ROW()-1,'Report 1 GLs (571 A)'!$A:$K,8,FALSE))</f>
        <v/>
      </c>
      <c r="E96" s="55" t="str">
        <f>IF(VLOOKUP(ROW()-1,'Report 1 GLs (571 A)'!$A:$K,9,FALSE)="","",VLOOKUP(ROW()-1,'Report 1 GLs (571 A)'!$A:$K,9,FALSE))</f>
        <v/>
      </c>
      <c r="F96" s="104" t="str">
        <f>IF(VLOOKUP(ROW()-1,'Report 1 GLs (571 A)'!$A:$K,10,FALSE)="","",VLOOKUP(ROW()-1,'Report 1 GLs (571 A)'!$A:$K,10,FALSE))</f>
        <v/>
      </c>
      <c r="G96" s="55" t="str">
        <f>IF(VLOOKUP(ROW()-1,'Report 1 GLs (571 A)'!$A:$K,11,FALSE)="","",VLOOKUP(ROW()-1,'Report 1 GLs (571 A)'!$A:$K,11,FALSE))</f>
        <v/>
      </c>
      <c r="Z96" s="55" t="s">
        <v>82</v>
      </c>
    </row>
    <row r="97" spans="1:26" x14ac:dyDescent="0.2">
      <c r="A97" s="55" t="str">
        <f>IF(VLOOKUP(ROW()-1,'Report 1 GLs (571 A)'!$A:$K,2,FALSE)="","",VLOOKUP(ROW()-1,'Report 1 GLs (571 A)'!$A:$K,2,FALSE))</f>
        <v/>
      </c>
      <c r="B97" s="104" t="str">
        <f>IF(VLOOKUP(ROW()-1,'Report 1 GLs (571 A)'!$A:$K,6,FALSE)="","",VLOOKUP(ROW()-1,'Report 1 GLs (571 A)'!$A:$K,6,FALSE))</f>
        <v/>
      </c>
      <c r="C97" s="55" t="str">
        <f>IF(VLOOKUP(ROW()-1,'Report 1 GLs (571 A)'!$A:$K,7,FALSE)="","",VLOOKUP(ROW()-1,'Report 1 GLs (571 A)'!$A:$K,7,FALSE))</f>
        <v/>
      </c>
      <c r="D97" s="55" t="str">
        <f>IF(VLOOKUP(ROW()-1,'Report 1 GLs (571 A)'!$A:$K,8,FALSE)="","",VLOOKUP(ROW()-1,'Report 1 GLs (571 A)'!$A:$K,8,FALSE))</f>
        <v/>
      </c>
      <c r="E97" s="55" t="str">
        <f>IF(VLOOKUP(ROW()-1,'Report 1 GLs (571 A)'!$A:$K,9,FALSE)="","",VLOOKUP(ROW()-1,'Report 1 GLs (571 A)'!$A:$K,9,FALSE))</f>
        <v/>
      </c>
      <c r="F97" s="104" t="str">
        <f>IF(VLOOKUP(ROW()-1,'Report 1 GLs (571 A)'!$A:$K,10,FALSE)="","",VLOOKUP(ROW()-1,'Report 1 GLs (571 A)'!$A:$K,10,FALSE))</f>
        <v/>
      </c>
      <c r="G97" s="55" t="str">
        <f>IF(VLOOKUP(ROW()-1,'Report 1 GLs (571 A)'!$A:$K,11,FALSE)="","",VLOOKUP(ROW()-1,'Report 1 GLs (571 A)'!$A:$K,11,FALSE))</f>
        <v/>
      </c>
      <c r="Z97" s="55" t="s">
        <v>82</v>
      </c>
    </row>
    <row r="98" spans="1:26" x14ac:dyDescent="0.2">
      <c r="A98" s="55" t="str">
        <f>IF(VLOOKUP(ROW()-1,'Report 1 GLs (571 A)'!$A:$K,2,FALSE)="","",VLOOKUP(ROW()-1,'Report 1 GLs (571 A)'!$A:$K,2,FALSE))</f>
        <v/>
      </c>
      <c r="B98" s="104" t="str">
        <f>IF(VLOOKUP(ROW()-1,'Report 1 GLs (571 A)'!$A:$K,6,FALSE)="","",VLOOKUP(ROW()-1,'Report 1 GLs (571 A)'!$A:$K,6,FALSE))</f>
        <v/>
      </c>
      <c r="C98" s="55" t="str">
        <f>IF(VLOOKUP(ROW()-1,'Report 1 GLs (571 A)'!$A:$K,7,FALSE)="","",VLOOKUP(ROW()-1,'Report 1 GLs (571 A)'!$A:$K,7,FALSE))</f>
        <v/>
      </c>
      <c r="D98" s="55" t="str">
        <f>IF(VLOOKUP(ROW()-1,'Report 1 GLs (571 A)'!$A:$K,8,FALSE)="","",VLOOKUP(ROW()-1,'Report 1 GLs (571 A)'!$A:$K,8,FALSE))</f>
        <v/>
      </c>
      <c r="E98" s="55" t="str">
        <f>IF(VLOOKUP(ROW()-1,'Report 1 GLs (571 A)'!$A:$K,9,FALSE)="","",VLOOKUP(ROW()-1,'Report 1 GLs (571 A)'!$A:$K,9,FALSE))</f>
        <v/>
      </c>
      <c r="F98" s="104" t="str">
        <f>IF(VLOOKUP(ROW()-1,'Report 1 GLs (571 A)'!$A:$K,10,FALSE)="","",VLOOKUP(ROW()-1,'Report 1 GLs (571 A)'!$A:$K,10,FALSE))</f>
        <v/>
      </c>
      <c r="G98" s="55" t="str">
        <f>IF(VLOOKUP(ROW()-1,'Report 1 GLs (571 A)'!$A:$K,11,FALSE)="","",VLOOKUP(ROW()-1,'Report 1 GLs (571 A)'!$A:$K,11,FALSE))</f>
        <v/>
      </c>
      <c r="Z98" s="55" t="s">
        <v>82</v>
      </c>
    </row>
    <row r="99" spans="1:26" x14ac:dyDescent="0.2">
      <c r="A99" s="55" t="str">
        <f>IF(VLOOKUP(ROW()-1,'Report 1 GLs (571 A)'!$A:$K,2,FALSE)="","",VLOOKUP(ROW()-1,'Report 1 GLs (571 A)'!$A:$K,2,FALSE))</f>
        <v/>
      </c>
      <c r="B99" s="104" t="str">
        <f>IF(VLOOKUP(ROW()-1,'Report 1 GLs (571 A)'!$A:$K,6,FALSE)="","",VLOOKUP(ROW()-1,'Report 1 GLs (571 A)'!$A:$K,6,FALSE))</f>
        <v/>
      </c>
      <c r="C99" s="55" t="str">
        <f>IF(VLOOKUP(ROW()-1,'Report 1 GLs (571 A)'!$A:$K,7,FALSE)="","",VLOOKUP(ROW()-1,'Report 1 GLs (571 A)'!$A:$K,7,FALSE))</f>
        <v/>
      </c>
      <c r="D99" s="55" t="str">
        <f>IF(VLOOKUP(ROW()-1,'Report 1 GLs (571 A)'!$A:$K,8,FALSE)="","",VLOOKUP(ROW()-1,'Report 1 GLs (571 A)'!$A:$K,8,FALSE))</f>
        <v/>
      </c>
      <c r="E99" s="55" t="str">
        <f>IF(VLOOKUP(ROW()-1,'Report 1 GLs (571 A)'!$A:$K,9,FALSE)="","",VLOOKUP(ROW()-1,'Report 1 GLs (571 A)'!$A:$K,9,FALSE))</f>
        <v/>
      </c>
      <c r="F99" s="104" t="str">
        <f>IF(VLOOKUP(ROW()-1,'Report 1 GLs (571 A)'!$A:$K,10,FALSE)="","",VLOOKUP(ROW()-1,'Report 1 GLs (571 A)'!$A:$K,10,FALSE))</f>
        <v/>
      </c>
      <c r="G99" s="55" t="str">
        <f>IF(VLOOKUP(ROW()-1,'Report 1 GLs (571 A)'!$A:$K,11,FALSE)="","",VLOOKUP(ROW()-1,'Report 1 GLs (571 A)'!$A:$K,11,FALSE))</f>
        <v/>
      </c>
      <c r="Z99" s="55" t="s">
        <v>82</v>
      </c>
    </row>
    <row r="100" spans="1:26" x14ac:dyDescent="0.2">
      <c r="A100" s="55" t="str">
        <f>IF(VLOOKUP(ROW()-1,'Report 1 GLs (571 A)'!$A:$K,2,FALSE)="","",VLOOKUP(ROW()-1,'Report 1 GLs (571 A)'!$A:$K,2,FALSE))</f>
        <v/>
      </c>
      <c r="B100" s="104" t="str">
        <f>IF(VLOOKUP(ROW()-1,'Report 1 GLs (571 A)'!$A:$K,6,FALSE)="","",VLOOKUP(ROW()-1,'Report 1 GLs (571 A)'!$A:$K,6,FALSE))</f>
        <v/>
      </c>
      <c r="C100" s="55" t="str">
        <f>IF(VLOOKUP(ROW()-1,'Report 1 GLs (571 A)'!$A:$K,7,FALSE)="","",VLOOKUP(ROW()-1,'Report 1 GLs (571 A)'!$A:$K,7,FALSE))</f>
        <v/>
      </c>
      <c r="D100" s="55" t="str">
        <f>IF(VLOOKUP(ROW()-1,'Report 1 GLs (571 A)'!$A:$K,8,FALSE)="","",VLOOKUP(ROW()-1,'Report 1 GLs (571 A)'!$A:$K,8,FALSE))</f>
        <v/>
      </c>
      <c r="E100" s="55" t="str">
        <f>IF(VLOOKUP(ROW()-1,'Report 1 GLs (571 A)'!$A:$K,9,FALSE)="","",VLOOKUP(ROW()-1,'Report 1 GLs (571 A)'!$A:$K,9,FALSE))</f>
        <v/>
      </c>
      <c r="F100" s="104" t="str">
        <f>IF(VLOOKUP(ROW()-1,'Report 1 GLs (571 A)'!$A:$K,10,FALSE)="","",VLOOKUP(ROW()-1,'Report 1 GLs (571 A)'!$A:$K,10,FALSE))</f>
        <v/>
      </c>
      <c r="G100" s="55" t="str">
        <f>IF(VLOOKUP(ROW()-1,'Report 1 GLs (571 A)'!$A:$K,11,FALSE)="","",VLOOKUP(ROW()-1,'Report 1 GLs (571 A)'!$A:$K,11,FALSE))</f>
        <v/>
      </c>
      <c r="Z100" s="55" t="s">
        <v>82</v>
      </c>
    </row>
    <row r="101" spans="1:26" x14ac:dyDescent="0.2">
      <c r="A101" s="55" t="str">
        <f>IF(VLOOKUP(ROW()-1,'Report 1 GLs (571 A)'!$A:$K,2,FALSE)="","",VLOOKUP(ROW()-1,'Report 1 GLs (571 A)'!$A:$K,2,FALSE))</f>
        <v/>
      </c>
      <c r="B101" s="104" t="str">
        <f>IF(VLOOKUP(ROW()-1,'Report 1 GLs (571 A)'!$A:$K,6,FALSE)="","",VLOOKUP(ROW()-1,'Report 1 GLs (571 A)'!$A:$K,6,FALSE))</f>
        <v/>
      </c>
      <c r="C101" s="55" t="str">
        <f>IF(VLOOKUP(ROW()-1,'Report 1 GLs (571 A)'!$A:$K,7,FALSE)="","",VLOOKUP(ROW()-1,'Report 1 GLs (571 A)'!$A:$K,7,FALSE))</f>
        <v/>
      </c>
      <c r="D101" s="55" t="str">
        <f>IF(VLOOKUP(ROW()-1,'Report 1 GLs (571 A)'!$A:$K,8,FALSE)="","",VLOOKUP(ROW()-1,'Report 1 GLs (571 A)'!$A:$K,8,FALSE))</f>
        <v/>
      </c>
      <c r="E101" s="55" t="str">
        <f>IF(VLOOKUP(ROW()-1,'Report 1 GLs (571 A)'!$A:$K,9,FALSE)="","",VLOOKUP(ROW()-1,'Report 1 GLs (571 A)'!$A:$K,9,FALSE))</f>
        <v/>
      </c>
      <c r="F101" s="104" t="str">
        <f>IF(VLOOKUP(ROW()-1,'Report 1 GLs (571 A)'!$A:$K,10,FALSE)="","",VLOOKUP(ROW()-1,'Report 1 GLs (571 A)'!$A:$K,10,FALSE))</f>
        <v/>
      </c>
      <c r="G101" s="55" t="str">
        <f>IF(VLOOKUP(ROW()-1,'Report 1 GLs (571 A)'!$A:$K,11,FALSE)="","",VLOOKUP(ROW()-1,'Report 1 GLs (571 A)'!$A:$K,11,FALSE))</f>
        <v/>
      </c>
      <c r="Z101" s="55" t="s">
        <v>82</v>
      </c>
    </row>
    <row r="102" spans="1:26" x14ac:dyDescent="0.2">
      <c r="A102" s="55" t="str">
        <f>IF(VLOOKUP(ROW()-1,'Report 1 GLs (571 A)'!$A:$K,2,FALSE)="","",VLOOKUP(ROW()-1,'Report 1 GLs (571 A)'!$A:$K,2,FALSE))</f>
        <v/>
      </c>
      <c r="B102" s="104" t="str">
        <f>IF(VLOOKUP(ROW()-1,'Report 1 GLs (571 A)'!$A:$K,6,FALSE)="","",VLOOKUP(ROW()-1,'Report 1 GLs (571 A)'!$A:$K,6,FALSE))</f>
        <v/>
      </c>
      <c r="C102" s="55" t="str">
        <f>IF(VLOOKUP(ROW()-1,'Report 1 GLs (571 A)'!$A:$K,7,FALSE)="","",VLOOKUP(ROW()-1,'Report 1 GLs (571 A)'!$A:$K,7,FALSE))</f>
        <v/>
      </c>
      <c r="D102" s="55" t="str">
        <f>IF(VLOOKUP(ROW()-1,'Report 1 GLs (571 A)'!$A:$K,8,FALSE)="","",VLOOKUP(ROW()-1,'Report 1 GLs (571 A)'!$A:$K,8,FALSE))</f>
        <v/>
      </c>
      <c r="E102" s="55" t="str">
        <f>IF(VLOOKUP(ROW()-1,'Report 1 GLs (571 A)'!$A:$K,9,FALSE)="","",VLOOKUP(ROW()-1,'Report 1 GLs (571 A)'!$A:$K,9,FALSE))</f>
        <v/>
      </c>
      <c r="F102" s="104" t="str">
        <f>IF(VLOOKUP(ROW()-1,'Report 1 GLs (571 A)'!$A:$K,10,FALSE)="","",VLOOKUP(ROW()-1,'Report 1 GLs (571 A)'!$A:$K,10,FALSE))</f>
        <v/>
      </c>
      <c r="G102" s="55" t="str">
        <f>IF(VLOOKUP(ROW()-1,'Report 1 GLs (571 A)'!$A:$K,11,FALSE)="","",VLOOKUP(ROW()-1,'Report 1 GLs (571 A)'!$A:$K,11,FALSE))</f>
        <v/>
      </c>
      <c r="Z102" s="55" t="s">
        <v>82</v>
      </c>
    </row>
    <row r="103" spans="1:26" x14ac:dyDescent="0.2">
      <c r="A103" s="55" t="str">
        <f>IF(VLOOKUP(ROW()-1,'Report 1 GLs (571 A)'!$A:$K,2,FALSE)="","",VLOOKUP(ROW()-1,'Report 1 GLs (571 A)'!$A:$K,2,FALSE))</f>
        <v/>
      </c>
      <c r="B103" s="104" t="str">
        <f>IF(VLOOKUP(ROW()-1,'Report 1 GLs (571 A)'!$A:$K,6,FALSE)="","",VLOOKUP(ROW()-1,'Report 1 GLs (571 A)'!$A:$K,6,FALSE))</f>
        <v/>
      </c>
      <c r="C103" s="55" t="str">
        <f>IF(VLOOKUP(ROW()-1,'Report 1 GLs (571 A)'!$A:$K,7,FALSE)="","",VLOOKUP(ROW()-1,'Report 1 GLs (571 A)'!$A:$K,7,FALSE))</f>
        <v/>
      </c>
      <c r="D103" s="55" t="str">
        <f>IF(VLOOKUP(ROW()-1,'Report 1 GLs (571 A)'!$A:$K,8,FALSE)="","",VLOOKUP(ROW()-1,'Report 1 GLs (571 A)'!$A:$K,8,FALSE))</f>
        <v/>
      </c>
      <c r="E103" s="55" t="str">
        <f>IF(VLOOKUP(ROW()-1,'Report 1 GLs (571 A)'!$A:$K,9,FALSE)="","",VLOOKUP(ROW()-1,'Report 1 GLs (571 A)'!$A:$K,9,FALSE))</f>
        <v/>
      </c>
      <c r="F103" s="104" t="str">
        <f>IF(VLOOKUP(ROW()-1,'Report 1 GLs (571 A)'!$A:$K,10,FALSE)="","",VLOOKUP(ROW()-1,'Report 1 GLs (571 A)'!$A:$K,10,FALSE))</f>
        <v/>
      </c>
      <c r="G103" s="55" t="str">
        <f>IF(VLOOKUP(ROW()-1,'Report 1 GLs (571 A)'!$A:$K,11,FALSE)="","",VLOOKUP(ROW()-1,'Report 1 GLs (571 A)'!$A:$K,11,FALSE))</f>
        <v/>
      </c>
      <c r="Z103" s="55" t="s">
        <v>82</v>
      </c>
    </row>
    <row r="104" spans="1:26" x14ac:dyDescent="0.2">
      <c r="A104" s="55" t="str">
        <f>IF(VLOOKUP(ROW()-1,'Report 1 GLs (571 A)'!$A:$K,2,FALSE)="","",VLOOKUP(ROW()-1,'Report 1 GLs (571 A)'!$A:$K,2,FALSE))</f>
        <v/>
      </c>
      <c r="B104" s="104" t="str">
        <f>IF(VLOOKUP(ROW()-1,'Report 1 GLs (571 A)'!$A:$K,6,FALSE)="","",VLOOKUP(ROW()-1,'Report 1 GLs (571 A)'!$A:$K,6,FALSE))</f>
        <v/>
      </c>
      <c r="C104" s="55" t="str">
        <f>IF(VLOOKUP(ROW()-1,'Report 1 GLs (571 A)'!$A:$K,7,FALSE)="","",VLOOKUP(ROW()-1,'Report 1 GLs (571 A)'!$A:$K,7,FALSE))</f>
        <v/>
      </c>
      <c r="D104" s="55" t="str">
        <f>IF(VLOOKUP(ROW()-1,'Report 1 GLs (571 A)'!$A:$K,8,FALSE)="","",VLOOKUP(ROW()-1,'Report 1 GLs (571 A)'!$A:$K,8,FALSE))</f>
        <v/>
      </c>
      <c r="E104" s="55" t="str">
        <f>IF(VLOOKUP(ROW()-1,'Report 1 GLs (571 A)'!$A:$K,9,FALSE)="","",VLOOKUP(ROW()-1,'Report 1 GLs (571 A)'!$A:$K,9,FALSE))</f>
        <v/>
      </c>
      <c r="F104" s="104" t="str">
        <f>IF(VLOOKUP(ROW()-1,'Report 1 GLs (571 A)'!$A:$K,10,FALSE)="","",VLOOKUP(ROW()-1,'Report 1 GLs (571 A)'!$A:$K,10,FALSE))</f>
        <v/>
      </c>
      <c r="G104" s="55" t="str">
        <f>IF(VLOOKUP(ROW()-1,'Report 1 GLs (571 A)'!$A:$K,11,FALSE)="","",VLOOKUP(ROW()-1,'Report 1 GLs (571 A)'!$A:$K,11,FALSE))</f>
        <v/>
      </c>
      <c r="Z104" s="55" t="s">
        <v>82</v>
      </c>
    </row>
    <row r="105" spans="1:26" x14ac:dyDescent="0.2">
      <c r="A105" s="55" t="str">
        <f>IF(VLOOKUP(ROW()-1,'Report 1 GLs (571 A)'!$A:$K,2,FALSE)="","",VLOOKUP(ROW()-1,'Report 1 GLs (571 A)'!$A:$K,2,FALSE))</f>
        <v/>
      </c>
      <c r="B105" s="104" t="str">
        <f>IF(VLOOKUP(ROW()-1,'Report 1 GLs (571 A)'!$A:$K,6,FALSE)="","",VLOOKUP(ROW()-1,'Report 1 GLs (571 A)'!$A:$K,6,FALSE))</f>
        <v/>
      </c>
      <c r="C105" s="55" t="str">
        <f>IF(VLOOKUP(ROW()-1,'Report 1 GLs (571 A)'!$A:$K,7,FALSE)="","",VLOOKUP(ROW()-1,'Report 1 GLs (571 A)'!$A:$K,7,FALSE))</f>
        <v/>
      </c>
      <c r="D105" s="55" t="str">
        <f>IF(VLOOKUP(ROW()-1,'Report 1 GLs (571 A)'!$A:$K,8,FALSE)="","",VLOOKUP(ROW()-1,'Report 1 GLs (571 A)'!$A:$K,8,FALSE))</f>
        <v/>
      </c>
      <c r="E105" s="55" t="str">
        <f>IF(VLOOKUP(ROW()-1,'Report 1 GLs (571 A)'!$A:$K,9,FALSE)="","",VLOOKUP(ROW()-1,'Report 1 GLs (571 A)'!$A:$K,9,FALSE))</f>
        <v/>
      </c>
      <c r="F105" s="104" t="str">
        <f>IF(VLOOKUP(ROW()-1,'Report 1 GLs (571 A)'!$A:$K,10,FALSE)="","",VLOOKUP(ROW()-1,'Report 1 GLs (571 A)'!$A:$K,10,FALSE))</f>
        <v/>
      </c>
      <c r="G105" s="55" t="str">
        <f>IF(VLOOKUP(ROW()-1,'Report 1 GLs (571 A)'!$A:$K,11,FALSE)="","",VLOOKUP(ROW()-1,'Report 1 GLs (571 A)'!$A:$K,11,FALSE))</f>
        <v/>
      </c>
      <c r="Z105" s="55" t="s">
        <v>82</v>
      </c>
    </row>
    <row r="106" spans="1:26" x14ac:dyDescent="0.2">
      <c r="A106" s="55" t="str">
        <f>IF(VLOOKUP(ROW()-1,'Report 1 GLs (571 A)'!$A:$K,2,FALSE)="","",VLOOKUP(ROW()-1,'Report 1 GLs (571 A)'!$A:$K,2,FALSE))</f>
        <v/>
      </c>
      <c r="B106" s="104" t="str">
        <f>IF(VLOOKUP(ROW()-1,'Report 1 GLs (571 A)'!$A:$K,6,FALSE)="","",VLOOKUP(ROW()-1,'Report 1 GLs (571 A)'!$A:$K,6,FALSE))</f>
        <v/>
      </c>
      <c r="C106" s="55" t="str">
        <f>IF(VLOOKUP(ROW()-1,'Report 1 GLs (571 A)'!$A:$K,7,FALSE)="","",VLOOKUP(ROW()-1,'Report 1 GLs (571 A)'!$A:$K,7,FALSE))</f>
        <v/>
      </c>
      <c r="D106" s="55" t="str">
        <f>IF(VLOOKUP(ROW()-1,'Report 1 GLs (571 A)'!$A:$K,8,FALSE)="","",VLOOKUP(ROW()-1,'Report 1 GLs (571 A)'!$A:$K,8,FALSE))</f>
        <v/>
      </c>
      <c r="E106" s="55" t="str">
        <f>IF(VLOOKUP(ROW()-1,'Report 1 GLs (571 A)'!$A:$K,9,FALSE)="","",VLOOKUP(ROW()-1,'Report 1 GLs (571 A)'!$A:$K,9,FALSE))</f>
        <v/>
      </c>
      <c r="F106" s="104" t="str">
        <f>IF(VLOOKUP(ROW()-1,'Report 1 GLs (571 A)'!$A:$K,10,FALSE)="","",VLOOKUP(ROW()-1,'Report 1 GLs (571 A)'!$A:$K,10,FALSE))</f>
        <v/>
      </c>
      <c r="G106" s="55" t="str">
        <f>IF(VLOOKUP(ROW()-1,'Report 1 GLs (571 A)'!$A:$K,11,FALSE)="","",VLOOKUP(ROW()-1,'Report 1 GLs (571 A)'!$A:$K,11,FALSE))</f>
        <v/>
      </c>
      <c r="Z106" s="55" t="s">
        <v>82</v>
      </c>
    </row>
    <row r="107" spans="1:26" x14ac:dyDescent="0.2">
      <c r="A107" s="55" t="str">
        <f>IF(VLOOKUP(ROW()-1,'Report 1 GLs (571 A)'!$A:$K,2,FALSE)="","",VLOOKUP(ROW()-1,'Report 1 GLs (571 A)'!$A:$K,2,FALSE))</f>
        <v/>
      </c>
      <c r="B107" s="104" t="str">
        <f>IF(VLOOKUP(ROW()-1,'Report 1 GLs (571 A)'!$A:$K,6,FALSE)="","",VLOOKUP(ROW()-1,'Report 1 GLs (571 A)'!$A:$K,6,FALSE))</f>
        <v/>
      </c>
      <c r="C107" s="55" t="str">
        <f>IF(VLOOKUP(ROW()-1,'Report 1 GLs (571 A)'!$A:$K,7,FALSE)="","",VLOOKUP(ROW()-1,'Report 1 GLs (571 A)'!$A:$K,7,FALSE))</f>
        <v/>
      </c>
      <c r="D107" s="55" t="str">
        <f>IF(VLOOKUP(ROW()-1,'Report 1 GLs (571 A)'!$A:$K,8,FALSE)="","",VLOOKUP(ROW()-1,'Report 1 GLs (571 A)'!$A:$K,8,FALSE))</f>
        <v/>
      </c>
      <c r="E107" s="55" t="str">
        <f>IF(VLOOKUP(ROW()-1,'Report 1 GLs (571 A)'!$A:$K,9,FALSE)="","",VLOOKUP(ROW()-1,'Report 1 GLs (571 A)'!$A:$K,9,FALSE))</f>
        <v/>
      </c>
      <c r="F107" s="104" t="str">
        <f>IF(VLOOKUP(ROW()-1,'Report 1 GLs (571 A)'!$A:$K,10,FALSE)="","",VLOOKUP(ROW()-1,'Report 1 GLs (571 A)'!$A:$K,10,FALSE))</f>
        <v/>
      </c>
      <c r="G107" s="55" t="str">
        <f>IF(VLOOKUP(ROW()-1,'Report 1 GLs (571 A)'!$A:$K,11,FALSE)="","",VLOOKUP(ROW()-1,'Report 1 GLs (571 A)'!$A:$K,11,FALSE))</f>
        <v/>
      </c>
      <c r="Z107" s="55" t="s">
        <v>82</v>
      </c>
    </row>
    <row r="108" spans="1:26" x14ac:dyDescent="0.2">
      <c r="A108" s="55" t="str">
        <f>IF(VLOOKUP(ROW()-1,'Report 1 GLs (571 A)'!$A:$K,2,FALSE)="","",VLOOKUP(ROW()-1,'Report 1 GLs (571 A)'!$A:$K,2,FALSE))</f>
        <v/>
      </c>
      <c r="B108" s="104" t="str">
        <f>IF(VLOOKUP(ROW()-1,'Report 1 GLs (571 A)'!$A:$K,6,FALSE)="","",VLOOKUP(ROW()-1,'Report 1 GLs (571 A)'!$A:$K,6,FALSE))</f>
        <v/>
      </c>
      <c r="C108" s="55" t="str">
        <f>IF(VLOOKUP(ROW()-1,'Report 1 GLs (571 A)'!$A:$K,7,FALSE)="","",VLOOKUP(ROW()-1,'Report 1 GLs (571 A)'!$A:$K,7,FALSE))</f>
        <v/>
      </c>
      <c r="D108" s="55" t="str">
        <f>IF(VLOOKUP(ROW()-1,'Report 1 GLs (571 A)'!$A:$K,8,FALSE)="","",VLOOKUP(ROW()-1,'Report 1 GLs (571 A)'!$A:$K,8,FALSE))</f>
        <v/>
      </c>
      <c r="E108" s="55" t="str">
        <f>IF(VLOOKUP(ROW()-1,'Report 1 GLs (571 A)'!$A:$K,9,FALSE)="","",VLOOKUP(ROW()-1,'Report 1 GLs (571 A)'!$A:$K,9,FALSE))</f>
        <v/>
      </c>
      <c r="F108" s="104" t="str">
        <f>IF(VLOOKUP(ROW()-1,'Report 1 GLs (571 A)'!$A:$K,10,FALSE)="","",VLOOKUP(ROW()-1,'Report 1 GLs (571 A)'!$A:$K,10,FALSE))</f>
        <v/>
      </c>
      <c r="G108" s="55" t="str">
        <f>IF(VLOOKUP(ROW()-1,'Report 1 GLs (571 A)'!$A:$K,11,FALSE)="","",VLOOKUP(ROW()-1,'Report 1 GLs (571 A)'!$A:$K,11,FALSE))</f>
        <v/>
      </c>
      <c r="Z108" s="55" t="s">
        <v>82</v>
      </c>
    </row>
    <row r="109" spans="1:26" x14ac:dyDescent="0.2">
      <c r="A109" s="55" t="str">
        <f>IF(VLOOKUP(ROW()-1,'Report 1 GLs (571 A)'!$A:$K,2,FALSE)="","",VLOOKUP(ROW()-1,'Report 1 GLs (571 A)'!$A:$K,2,FALSE))</f>
        <v/>
      </c>
      <c r="B109" s="104" t="str">
        <f>IF(VLOOKUP(ROW()-1,'Report 1 GLs (571 A)'!$A:$K,6,FALSE)="","",VLOOKUP(ROW()-1,'Report 1 GLs (571 A)'!$A:$K,6,FALSE))</f>
        <v/>
      </c>
      <c r="C109" s="55" t="str">
        <f>IF(VLOOKUP(ROW()-1,'Report 1 GLs (571 A)'!$A:$K,7,FALSE)="","",VLOOKUP(ROW()-1,'Report 1 GLs (571 A)'!$A:$K,7,FALSE))</f>
        <v/>
      </c>
      <c r="D109" s="55" t="str">
        <f>IF(VLOOKUP(ROW()-1,'Report 1 GLs (571 A)'!$A:$K,8,FALSE)="","",VLOOKUP(ROW()-1,'Report 1 GLs (571 A)'!$A:$K,8,FALSE))</f>
        <v/>
      </c>
      <c r="E109" s="55" t="str">
        <f>IF(VLOOKUP(ROW()-1,'Report 1 GLs (571 A)'!$A:$K,9,FALSE)="","",VLOOKUP(ROW()-1,'Report 1 GLs (571 A)'!$A:$K,9,FALSE))</f>
        <v/>
      </c>
      <c r="F109" s="104" t="str">
        <f>IF(VLOOKUP(ROW()-1,'Report 1 GLs (571 A)'!$A:$K,10,FALSE)="","",VLOOKUP(ROW()-1,'Report 1 GLs (571 A)'!$A:$K,10,FALSE))</f>
        <v/>
      </c>
      <c r="G109" s="55" t="str">
        <f>IF(VLOOKUP(ROW()-1,'Report 1 GLs (571 A)'!$A:$K,11,FALSE)="","",VLOOKUP(ROW()-1,'Report 1 GLs (571 A)'!$A:$K,11,FALSE))</f>
        <v/>
      </c>
      <c r="Z109" s="55" t="s">
        <v>82</v>
      </c>
    </row>
    <row r="110" spans="1:26" x14ac:dyDescent="0.2">
      <c r="A110" s="55" t="str">
        <f>IF(VLOOKUP(ROW()-1,'Report 1 GLs (571 A)'!$A:$K,2,FALSE)="","",VLOOKUP(ROW()-1,'Report 1 GLs (571 A)'!$A:$K,2,FALSE))</f>
        <v/>
      </c>
      <c r="B110" s="104" t="str">
        <f>IF(VLOOKUP(ROW()-1,'Report 1 GLs (571 A)'!$A:$K,6,FALSE)="","",VLOOKUP(ROW()-1,'Report 1 GLs (571 A)'!$A:$K,6,FALSE))</f>
        <v/>
      </c>
      <c r="C110" s="55" t="str">
        <f>IF(VLOOKUP(ROW()-1,'Report 1 GLs (571 A)'!$A:$K,7,FALSE)="","",VLOOKUP(ROW()-1,'Report 1 GLs (571 A)'!$A:$K,7,FALSE))</f>
        <v/>
      </c>
      <c r="D110" s="55" t="str">
        <f>IF(VLOOKUP(ROW()-1,'Report 1 GLs (571 A)'!$A:$K,8,FALSE)="","",VLOOKUP(ROW()-1,'Report 1 GLs (571 A)'!$A:$K,8,FALSE))</f>
        <v/>
      </c>
      <c r="E110" s="55" t="str">
        <f>IF(VLOOKUP(ROW()-1,'Report 1 GLs (571 A)'!$A:$K,9,FALSE)="","",VLOOKUP(ROW()-1,'Report 1 GLs (571 A)'!$A:$K,9,FALSE))</f>
        <v/>
      </c>
      <c r="F110" s="104" t="str">
        <f>IF(VLOOKUP(ROW()-1,'Report 1 GLs (571 A)'!$A:$K,10,FALSE)="","",VLOOKUP(ROW()-1,'Report 1 GLs (571 A)'!$A:$K,10,FALSE))</f>
        <v/>
      </c>
      <c r="G110" s="55" t="str">
        <f>IF(VLOOKUP(ROW()-1,'Report 1 GLs (571 A)'!$A:$K,11,FALSE)="","",VLOOKUP(ROW()-1,'Report 1 GLs (571 A)'!$A:$K,11,FALSE))</f>
        <v/>
      </c>
      <c r="Z110" s="55" t="s">
        <v>82</v>
      </c>
    </row>
    <row r="111" spans="1:26" x14ac:dyDescent="0.2">
      <c r="A111" s="55" t="str">
        <f>IF(VLOOKUP(ROW()-1,'Report 1 GLs (571 A)'!$A:$K,2,FALSE)="","",VLOOKUP(ROW()-1,'Report 1 GLs (571 A)'!$A:$K,2,FALSE))</f>
        <v/>
      </c>
      <c r="B111" s="104" t="str">
        <f>IF(VLOOKUP(ROW()-1,'Report 1 GLs (571 A)'!$A:$K,6,FALSE)="","",VLOOKUP(ROW()-1,'Report 1 GLs (571 A)'!$A:$K,6,FALSE))</f>
        <v/>
      </c>
      <c r="C111" s="55" t="str">
        <f>IF(VLOOKUP(ROW()-1,'Report 1 GLs (571 A)'!$A:$K,7,FALSE)="","",VLOOKUP(ROW()-1,'Report 1 GLs (571 A)'!$A:$K,7,FALSE))</f>
        <v/>
      </c>
      <c r="D111" s="55" t="str">
        <f>IF(VLOOKUP(ROW()-1,'Report 1 GLs (571 A)'!$A:$K,8,FALSE)="","",VLOOKUP(ROW()-1,'Report 1 GLs (571 A)'!$A:$K,8,FALSE))</f>
        <v/>
      </c>
      <c r="E111" s="55" t="str">
        <f>IF(VLOOKUP(ROW()-1,'Report 1 GLs (571 A)'!$A:$K,9,FALSE)="","",VLOOKUP(ROW()-1,'Report 1 GLs (571 A)'!$A:$K,9,FALSE))</f>
        <v/>
      </c>
      <c r="F111" s="104" t="str">
        <f>IF(VLOOKUP(ROW()-1,'Report 1 GLs (571 A)'!$A:$K,10,FALSE)="","",VLOOKUP(ROW()-1,'Report 1 GLs (571 A)'!$A:$K,10,FALSE))</f>
        <v/>
      </c>
      <c r="G111" s="55" t="str">
        <f>IF(VLOOKUP(ROW()-1,'Report 1 GLs (571 A)'!$A:$K,11,FALSE)="","",VLOOKUP(ROW()-1,'Report 1 GLs (571 A)'!$A:$K,11,FALSE))</f>
        <v/>
      </c>
      <c r="Z111" s="55" t="s">
        <v>82</v>
      </c>
    </row>
    <row r="112" spans="1:26" x14ac:dyDescent="0.2">
      <c r="A112" s="55" t="str">
        <f>IF(VLOOKUP(ROW()-1,'Report 1 GLs (571 A)'!$A:$K,2,FALSE)="","",VLOOKUP(ROW()-1,'Report 1 GLs (571 A)'!$A:$K,2,FALSE))</f>
        <v/>
      </c>
      <c r="B112" s="104" t="str">
        <f>IF(VLOOKUP(ROW()-1,'Report 1 GLs (571 A)'!$A:$K,6,FALSE)="","",VLOOKUP(ROW()-1,'Report 1 GLs (571 A)'!$A:$K,6,FALSE))</f>
        <v/>
      </c>
      <c r="C112" s="55" t="str">
        <f>IF(VLOOKUP(ROW()-1,'Report 1 GLs (571 A)'!$A:$K,7,FALSE)="","",VLOOKUP(ROW()-1,'Report 1 GLs (571 A)'!$A:$K,7,FALSE))</f>
        <v/>
      </c>
      <c r="D112" s="55" t="str">
        <f>IF(VLOOKUP(ROW()-1,'Report 1 GLs (571 A)'!$A:$K,8,FALSE)="","",VLOOKUP(ROW()-1,'Report 1 GLs (571 A)'!$A:$K,8,FALSE))</f>
        <v/>
      </c>
      <c r="E112" s="55" t="str">
        <f>IF(VLOOKUP(ROW()-1,'Report 1 GLs (571 A)'!$A:$K,9,FALSE)="","",VLOOKUP(ROW()-1,'Report 1 GLs (571 A)'!$A:$K,9,FALSE))</f>
        <v/>
      </c>
      <c r="F112" s="104" t="str">
        <f>IF(VLOOKUP(ROW()-1,'Report 1 GLs (571 A)'!$A:$K,10,FALSE)="","",VLOOKUP(ROW()-1,'Report 1 GLs (571 A)'!$A:$K,10,FALSE))</f>
        <v/>
      </c>
      <c r="G112" s="55" t="str">
        <f>IF(VLOOKUP(ROW()-1,'Report 1 GLs (571 A)'!$A:$K,11,FALSE)="","",VLOOKUP(ROW()-1,'Report 1 GLs (571 A)'!$A:$K,11,FALSE))</f>
        <v/>
      </c>
      <c r="Z112" s="55" t="s">
        <v>82</v>
      </c>
    </row>
    <row r="113" spans="1:26" x14ac:dyDescent="0.2">
      <c r="A113" s="55" t="str">
        <f>IF(VLOOKUP(ROW()-1,'Report 1 GLs (571 A)'!$A:$K,2,FALSE)="","",VLOOKUP(ROW()-1,'Report 1 GLs (571 A)'!$A:$K,2,FALSE))</f>
        <v/>
      </c>
      <c r="B113" s="104" t="str">
        <f>IF(VLOOKUP(ROW()-1,'Report 1 GLs (571 A)'!$A:$K,6,FALSE)="","",VLOOKUP(ROW()-1,'Report 1 GLs (571 A)'!$A:$K,6,FALSE))</f>
        <v/>
      </c>
      <c r="C113" s="55" t="str">
        <f>IF(VLOOKUP(ROW()-1,'Report 1 GLs (571 A)'!$A:$K,7,FALSE)="","",VLOOKUP(ROW()-1,'Report 1 GLs (571 A)'!$A:$K,7,FALSE))</f>
        <v/>
      </c>
      <c r="D113" s="55" t="str">
        <f>IF(VLOOKUP(ROW()-1,'Report 1 GLs (571 A)'!$A:$K,8,FALSE)="","",VLOOKUP(ROW()-1,'Report 1 GLs (571 A)'!$A:$K,8,FALSE))</f>
        <v/>
      </c>
      <c r="E113" s="55" t="str">
        <f>IF(VLOOKUP(ROW()-1,'Report 1 GLs (571 A)'!$A:$K,9,FALSE)="","",VLOOKUP(ROW()-1,'Report 1 GLs (571 A)'!$A:$K,9,FALSE))</f>
        <v/>
      </c>
      <c r="F113" s="104" t="str">
        <f>IF(VLOOKUP(ROW()-1,'Report 1 GLs (571 A)'!$A:$K,10,FALSE)="","",VLOOKUP(ROW()-1,'Report 1 GLs (571 A)'!$A:$K,10,FALSE))</f>
        <v/>
      </c>
      <c r="G113" s="55" t="str">
        <f>IF(VLOOKUP(ROW()-1,'Report 1 GLs (571 A)'!$A:$K,11,FALSE)="","",VLOOKUP(ROW()-1,'Report 1 GLs (571 A)'!$A:$K,11,FALSE))</f>
        <v/>
      </c>
      <c r="Z113" s="55" t="s">
        <v>82</v>
      </c>
    </row>
    <row r="114" spans="1:26" x14ac:dyDescent="0.2">
      <c r="A114" s="55" t="str">
        <f>IF(VLOOKUP(ROW()-1,'Report 1 GLs (571 A)'!$A:$K,2,FALSE)="","",VLOOKUP(ROW()-1,'Report 1 GLs (571 A)'!$A:$K,2,FALSE))</f>
        <v/>
      </c>
      <c r="B114" s="104" t="str">
        <f>IF(VLOOKUP(ROW()-1,'Report 1 GLs (571 A)'!$A:$K,6,FALSE)="","",VLOOKUP(ROW()-1,'Report 1 GLs (571 A)'!$A:$K,6,FALSE))</f>
        <v/>
      </c>
      <c r="C114" s="55" t="str">
        <f>IF(VLOOKUP(ROW()-1,'Report 1 GLs (571 A)'!$A:$K,7,FALSE)="","",VLOOKUP(ROW()-1,'Report 1 GLs (571 A)'!$A:$K,7,FALSE))</f>
        <v/>
      </c>
      <c r="D114" s="55" t="str">
        <f>IF(VLOOKUP(ROW()-1,'Report 1 GLs (571 A)'!$A:$K,8,FALSE)="","",VLOOKUP(ROW()-1,'Report 1 GLs (571 A)'!$A:$K,8,FALSE))</f>
        <v/>
      </c>
      <c r="E114" s="55" t="str">
        <f>IF(VLOOKUP(ROW()-1,'Report 1 GLs (571 A)'!$A:$K,9,FALSE)="","",VLOOKUP(ROW()-1,'Report 1 GLs (571 A)'!$A:$K,9,FALSE))</f>
        <v/>
      </c>
      <c r="F114" s="104" t="str">
        <f>IF(VLOOKUP(ROW()-1,'Report 1 GLs (571 A)'!$A:$K,10,FALSE)="","",VLOOKUP(ROW()-1,'Report 1 GLs (571 A)'!$A:$K,10,FALSE))</f>
        <v/>
      </c>
      <c r="G114" s="55" t="str">
        <f>IF(VLOOKUP(ROW()-1,'Report 1 GLs (571 A)'!$A:$K,11,FALSE)="","",VLOOKUP(ROW()-1,'Report 1 GLs (571 A)'!$A:$K,11,FALSE))</f>
        <v/>
      </c>
      <c r="Z114" s="55" t="s">
        <v>82</v>
      </c>
    </row>
    <row r="115" spans="1:26" x14ac:dyDescent="0.2">
      <c r="A115" s="55" t="str">
        <f>IF(VLOOKUP(ROW()-1,'Report 1 GLs (571 A)'!$A:$K,2,FALSE)="","",VLOOKUP(ROW()-1,'Report 1 GLs (571 A)'!$A:$K,2,FALSE))</f>
        <v/>
      </c>
      <c r="B115" s="104" t="str">
        <f>IF(VLOOKUP(ROW()-1,'Report 1 GLs (571 A)'!$A:$K,6,FALSE)="","",VLOOKUP(ROW()-1,'Report 1 GLs (571 A)'!$A:$K,6,FALSE))</f>
        <v/>
      </c>
      <c r="C115" s="55" t="str">
        <f>IF(VLOOKUP(ROW()-1,'Report 1 GLs (571 A)'!$A:$K,7,FALSE)="","",VLOOKUP(ROW()-1,'Report 1 GLs (571 A)'!$A:$K,7,FALSE))</f>
        <v/>
      </c>
      <c r="D115" s="55" t="str">
        <f>IF(VLOOKUP(ROW()-1,'Report 1 GLs (571 A)'!$A:$K,8,FALSE)="","",VLOOKUP(ROW()-1,'Report 1 GLs (571 A)'!$A:$K,8,FALSE))</f>
        <v/>
      </c>
      <c r="E115" s="55" t="str">
        <f>IF(VLOOKUP(ROW()-1,'Report 1 GLs (571 A)'!$A:$K,9,FALSE)="","",VLOOKUP(ROW()-1,'Report 1 GLs (571 A)'!$A:$K,9,FALSE))</f>
        <v/>
      </c>
      <c r="F115" s="104" t="str">
        <f>IF(VLOOKUP(ROW()-1,'Report 1 GLs (571 A)'!$A:$K,10,FALSE)="","",VLOOKUP(ROW()-1,'Report 1 GLs (571 A)'!$A:$K,10,FALSE))</f>
        <v/>
      </c>
      <c r="G115" s="55" t="str">
        <f>IF(VLOOKUP(ROW()-1,'Report 1 GLs (571 A)'!$A:$K,11,FALSE)="","",VLOOKUP(ROW()-1,'Report 1 GLs (571 A)'!$A:$K,11,FALSE))</f>
        <v/>
      </c>
      <c r="Z115" s="55" t="s">
        <v>82</v>
      </c>
    </row>
    <row r="116" spans="1:26" x14ac:dyDescent="0.2">
      <c r="A116" s="55" t="str">
        <f>IF(VLOOKUP(ROW()-1,'Report 1 GLs (571 A)'!$A:$K,2,FALSE)="","",VLOOKUP(ROW()-1,'Report 1 GLs (571 A)'!$A:$K,2,FALSE))</f>
        <v/>
      </c>
      <c r="B116" s="104" t="str">
        <f>IF(VLOOKUP(ROW()-1,'Report 1 GLs (571 A)'!$A:$K,6,FALSE)="","",VLOOKUP(ROW()-1,'Report 1 GLs (571 A)'!$A:$K,6,FALSE))</f>
        <v/>
      </c>
      <c r="C116" s="55" t="str">
        <f>IF(VLOOKUP(ROW()-1,'Report 1 GLs (571 A)'!$A:$K,7,FALSE)="","",VLOOKUP(ROW()-1,'Report 1 GLs (571 A)'!$A:$K,7,FALSE))</f>
        <v/>
      </c>
      <c r="D116" s="55" t="str">
        <f>IF(VLOOKUP(ROW()-1,'Report 1 GLs (571 A)'!$A:$K,8,FALSE)="","",VLOOKUP(ROW()-1,'Report 1 GLs (571 A)'!$A:$K,8,FALSE))</f>
        <v/>
      </c>
      <c r="E116" s="55" t="str">
        <f>IF(VLOOKUP(ROW()-1,'Report 1 GLs (571 A)'!$A:$K,9,FALSE)="","",VLOOKUP(ROW()-1,'Report 1 GLs (571 A)'!$A:$K,9,FALSE))</f>
        <v/>
      </c>
      <c r="F116" s="104" t="str">
        <f>IF(VLOOKUP(ROW()-1,'Report 1 GLs (571 A)'!$A:$K,10,FALSE)="","",VLOOKUP(ROW()-1,'Report 1 GLs (571 A)'!$A:$K,10,FALSE))</f>
        <v/>
      </c>
      <c r="G116" s="55" t="str">
        <f>IF(VLOOKUP(ROW()-1,'Report 1 GLs (571 A)'!$A:$K,11,FALSE)="","",VLOOKUP(ROW()-1,'Report 1 GLs (571 A)'!$A:$K,11,FALSE))</f>
        <v/>
      </c>
      <c r="Z116" s="55" t="s">
        <v>82</v>
      </c>
    </row>
    <row r="117" spans="1:26" x14ac:dyDescent="0.2">
      <c r="A117" s="55" t="str">
        <f>IF(VLOOKUP(ROW()-1,'Report 1 GLs (571 A)'!$A:$K,2,FALSE)="","",VLOOKUP(ROW()-1,'Report 1 GLs (571 A)'!$A:$K,2,FALSE))</f>
        <v/>
      </c>
      <c r="B117" s="104" t="str">
        <f>IF(VLOOKUP(ROW()-1,'Report 1 GLs (571 A)'!$A:$K,6,FALSE)="","",VLOOKUP(ROW()-1,'Report 1 GLs (571 A)'!$A:$K,6,FALSE))</f>
        <v/>
      </c>
      <c r="C117" s="55" t="str">
        <f>IF(VLOOKUP(ROW()-1,'Report 1 GLs (571 A)'!$A:$K,7,FALSE)="","",VLOOKUP(ROW()-1,'Report 1 GLs (571 A)'!$A:$K,7,FALSE))</f>
        <v/>
      </c>
      <c r="D117" s="55" t="str">
        <f>IF(VLOOKUP(ROW()-1,'Report 1 GLs (571 A)'!$A:$K,8,FALSE)="","",VLOOKUP(ROW()-1,'Report 1 GLs (571 A)'!$A:$K,8,FALSE))</f>
        <v/>
      </c>
      <c r="E117" s="55" t="str">
        <f>IF(VLOOKUP(ROW()-1,'Report 1 GLs (571 A)'!$A:$K,9,FALSE)="","",VLOOKUP(ROW()-1,'Report 1 GLs (571 A)'!$A:$K,9,FALSE))</f>
        <v/>
      </c>
      <c r="F117" s="104" t="str">
        <f>IF(VLOOKUP(ROW()-1,'Report 1 GLs (571 A)'!$A:$K,10,FALSE)="","",VLOOKUP(ROW()-1,'Report 1 GLs (571 A)'!$A:$K,10,FALSE))</f>
        <v/>
      </c>
      <c r="G117" s="55" t="str">
        <f>IF(VLOOKUP(ROW()-1,'Report 1 GLs (571 A)'!$A:$K,11,FALSE)="","",VLOOKUP(ROW()-1,'Report 1 GLs (571 A)'!$A:$K,11,FALSE))</f>
        <v/>
      </c>
      <c r="Z117" s="55" t="s">
        <v>82</v>
      </c>
    </row>
    <row r="118" spans="1:26" x14ac:dyDescent="0.2">
      <c r="A118" s="55" t="str">
        <f>IF(VLOOKUP(ROW()-1,'Report 1 GLs (571 A)'!$A:$K,2,FALSE)="","",VLOOKUP(ROW()-1,'Report 1 GLs (571 A)'!$A:$K,2,FALSE))</f>
        <v/>
      </c>
      <c r="B118" s="104" t="str">
        <f>IF(VLOOKUP(ROW()-1,'Report 1 GLs (571 A)'!$A:$K,6,FALSE)="","",VLOOKUP(ROW()-1,'Report 1 GLs (571 A)'!$A:$K,6,FALSE))</f>
        <v/>
      </c>
      <c r="C118" s="55" t="str">
        <f>IF(VLOOKUP(ROW()-1,'Report 1 GLs (571 A)'!$A:$K,7,FALSE)="","",VLOOKUP(ROW()-1,'Report 1 GLs (571 A)'!$A:$K,7,FALSE))</f>
        <v/>
      </c>
      <c r="D118" s="55" t="str">
        <f>IF(VLOOKUP(ROW()-1,'Report 1 GLs (571 A)'!$A:$K,8,FALSE)="","",VLOOKUP(ROW()-1,'Report 1 GLs (571 A)'!$A:$K,8,FALSE))</f>
        <v/>
      </c>
      <c r="E118" s="55" t="str">
        <f>IF(VLOOKUP(ROW()-1,'Report 1 GLs (571 A)'!$A:$K,9,FALSE)="","",VLOOKUP(ROW()-1,'Report 1 GLs (571 A)'!$A:$K,9,FALSE))</f>
        <v/>
      </c>
      <c r="F118" s="104" t="str">
        <f>IF(VLOOKUP(ROW()-1,'Report 1 GLs (571 A)'!$A:$K,10,FALSE)="","",VLOOKUP(ROW()-1,'Report 1 GLs (571 A)'!$A:$K,10,FALSE))</f>
        <v/>
      </c>
      <c r="G118" s="55" t="str">
        <f>IF(VLOOKUP(ROW()-1,'Report 1 GLs (571 A)'!$A:$K,11,FALSE)="","",VLOOKUP(ROW()-1,'Report 1 GLs (571 A)'!$A:$K,11,FALSE))</f>
        <v/>
      </c>
      <c r="Z118" s="55" t="s">
        <v>82</v>
      </c>
    </row>
    <row r="119" spans="1:26" x14ac:dyDescent="0.2">
      <c r="A119" s="55" t="str">
        <f>IF(VLOOKUP(ROW()-1,'Report 1 GLs (571 A)'!$A:$K,2,FALSE)="","",VLOOKUP(ROW()-1,'Report 1 GLs (571 A)'!$A:$K,2,FALSE))</f>
        <v/>
      </c>
      <c r="B119" s="104" t="str">
        <f>IF(VLOOKUP(ROW()-1,'Report 1 GLs (571 A)'!$A:$K,6,FALSE)="","",VLOOKUP(ROW()-1,'Report 1 GLs (571 A)'!$A:$K,6,FALSE))</f>
        <v/>
      </c>
      <c r="C119" s="55" t="str">
        <f>IF(VLOOKUP(ROW()-1,'Report 1 GLs (571 A)'!$A:$K,7,FALSE)="","",VLOOKUP(ROW()-1,'Report 1 GLs (571 A)'!$A:$K,7,FALSE))</f>
        <v/>
      </c>
      <c r="D119" s="55" t="str">
        <f>IF(VLOOKUP(ROW()-1,'Report 1 GLs (571 A)'!$A:$K,8,FALSE)="","",VLOOKUP(ROW()-1,'Report 1 GLs (571 A)'!$A:$K,8,FALSE))</f>
        <v/>
      </c>
      <c r="E119" s="55" t="str">
        <f>IF(VLOOKUP(ROW()-1,'Report 1 GLs (571 A)'!$A:$K,9,FALSE)="","",VLOOKUP(ROW()-1,'Report 1 GLs (571 A)'!$A:$K,9,FALSE))</f>
        <v/>
      </c>
      <c r="F119" s="104" t="str">
        <f>IF(VLOOKUP(ROW()-1,'Report 1 GLs (571 A)'!$A:$K,10,FALSE)="","",VLOOKUP(ROW()-1,'Report 1 GLs (571 A)'!$A:$K,10,FALSE))</f>
        <v/>
      </c>
      <c r="G119" s="55" t="str">
        <f>IF(VLOOKUP(ROW()-1,'Report 1 GLs (571 A)'!$A:$K,11,FALSE)="","",VLOOKUP(ROW()-1,'Report 1 GLs (571 A)'!$A:$K,11,FALSE))</f>
        <v/>
      </c>
      <c r="Z119" s="55" t="s">
        <v>82</v>
      </c>
    </row>
    <row r="120" spans="1:26" x14ac:dyDescent="0.2">
      <c r="A120" s="55" t="str">
        <f>IF(VLOOKUP(ROW()-1,'Report 1 GLs (571 A)'!$A:$K,2,FALSE)="","",VLOOKUP(ROW()-1,'Report 1 GLs (571 A)'!$A:$K,2,FALSE))</f>
        <v/>
      </c>
      <c r="B120" s="104" t="str">
        <f>IF(VLOOKUP(ROW()-1,'Report 1 GLs (571 A)'!$A:$K,6,FALSE)="","",VLOOKUP(ROW()-1,'Report 1 GLs (571 A)'!$A:$K,6,FALSE))</f>
        <v/>
      </c>
      <c r="C120" s="55" t="str">
        <f>IF(VLOOKUP(ROW()-1,'Report 1 GLs (571 A)'!$A:$K,7,FALSE)="","",VLOOKUP(ROW()-1,'Report 1 GLs (571 A)'!$A:$K,7,FALSE))</f>
        <v/>
      </c>
      <c r="D120" s="55" t="str">
        <f>IF(VLOOKUP(ROW()-1,'Report 1 GLs (571 A)'!$A:$K,8,FALSE)="","",VLOOKUP(ROW()-1,'Report 1 GLs (571 A)'!$A:$K,8,FALSE))</f>
        <v/>
      </c>
      <c r="E120" s="55" t="str">
        <f>IF(VLOOKUP(ROW()-1,'Report 1 GLs (571 A)'!$A:$K,9,FALSE)="","",VLOOKUP(ROW()-1,'Report 1 GLs (571 A)'!$A:$K,9,FALSE))</f>
        <v/>
      </c>
      <c r="F120" s="104" t="str">
        <f>IF(VLOOKUP(ROW()-1,'Report 1 GLs (571 A)'!$A:$K,10,FALSE)="","",VLOOKUP(ROW()-1,'Report 1 GLs (571 A)'!$A:$K,10,FALSE))</f>
        <v/>
      </c>
      <c r="G120" s="55" t="str">
        <f>IF(VLOOKUP(ROW()-1,'Report 1 GLs (571 A)'!$A:$K,11,FALSE)="","",VLOOKUP(ROW()-1,'Report 1 GLs (571 A)'!$A:$K,11,FALSE))</f>
        <v/>
      </c>
      <c r="Z120" s="55" t="s">
        <v>82</v>
      </c>
    </row>
    <row r="121" spans="1:26" x14ac:dyDescent="0.2">
      <c r="A121" s="55" t="str">
        <f>IF(VLOOKUP(ROW()-1,'Report 1 GLs (571 A)'!$A:$K,2,FALSE)="","",VLOOKUP(ROW()-1,'Report 1 GLs (571 A)'!$A:$K,2,FALSE))</f>
        <v/>
      </c>
      <c r="B121" s="104" t="str">
        <f>IF(VLOOKUP(ROW()-1,'Report 1 GLs (571 A)'!$A:$K,6,FALSE)="","",VLOOKUP(ROW()-1,'Report 1 GLs (571 A)'!$A:$K,6,FALSE))</f>
        <v/>
      </c>
      <c r="C121" s="55" t="str">
        <f>IF(VLOOKUP(ROW()-1,'Report 1 GLs (571 A)'!$A:$K,7,FALSE)="","",VLOOKUP(ROW()-1,'Report 1 GLs (571 A)'!$A:$K,7,FALSE))</f>
        <v/>
      </c>
      <c r="D121" s="55" t="str">
        <f>IF(VLOOKUP(ROW()-1,'Report 1 GLs (571 A)'!$A:$K,8,FALSE)="","",VLOOKUP(ROW()-1,'Report 1 GLs (571 A)'!$A:$K,8,FALSE))</f>
        <v/>
      </c>
      <c r="E121" s="55" t="str">
        <f>IF(VLOOKUP(ROW()-1,'Report 1 GLs (571 A)'!$A:$K,9,FALSE)="","",VLOOKUP(ROW()-1,'Report 1 GLs (571 A)'!$A:$K,9,FALSE))</f>
        <v/>
      </c>
      <c r="F121" s="104" t="str">
        <f>IF(VLOOKUP(ROW()-1,'Report 1 GLs (571 A)'!$A:$K,10,FALSE)="","",VLOOKUP(ROW()-1,'Report 1 GLs (571 A)'!$A:$K,10,FALSE))</f>
        <v/>
      </c>
      <c r="G121" s="55" t="str">
        <f>IF(VLOOKUP(ROW()-1,'Report 1 GLs (571 A)'!$A:$K,11,FALSE)="","",VLOOKUP(ROW()-1,'Report 1 GLs (571 A)'!$A:$K,11,FALSE))</f>
        <v/>
      </c>
      <c r="Z121" s="55" t="s">
        <v>82</v>
      </c>
    </row>
    <row r="122" spans="1:26" x14ac:dyDescent="0.2">
      <c r="A122" s="55" t="str">
        <f>IF(VLOOKUP(ROW()-1,'Report 1 GLs (571 A)'!$A:$K,2,FALSE)="","",VLOOKUP(ROW()-1,'Report 1 GLs (571 A)'!$A:$K,2,FALSE))</f>
        <v/>
      </c>
      <c r="B122" s="104" t="str">
        <f>IF(VLOOKUP(ROW()-1,'Report 1 GLs (571 A)'!$A:$K,6,FALSE)="","",VLOOKUP(ROW()-1,'Report 1 GLs (571 A)'!$A:$K,6,FALSE))</f>
        <v/>
      </c>
      <c r="C122" s="55" t="str">
        <f>IF(VLOOKUP(ROW()-1,'Report 1 GLs (571 A)'!$A:$K,7,FALSE)="","",VLOOKUP(ROW()-1,'Report 1 GLs (571 A)'!$A:$K,7,FALSE))</f>
        <v/>
      </c>
      <c r="D122" s="55" t="str">
        <f>IF(VLOOKUP(ROW()-1,'Report 1 GLs (571 A)'!$A:$K,8,FALSE)="","",VLOOKUP(ROW()-1,'Report 1 GLs (571 A)'!$A:$K,8,FALSE))</f>
        <v/>
      </c>
      <c r="E122" s="55" t="str">
        <f>IF(VLOOKUP(ROW()-1,'Report 1 GLs (571 A)'!$A:$K,9,FALSE)="","",VLOOKUP(ROW()-1,'Report 1 GLs (571 A)'!$A:$K,9,FALSE))</f>
        <v/>
      </c>
      <c r="F122" s="104" t="str">
        <f>IF(VLOOKUP(ROW()-1,'Report 1 GLs (571 A)'!$A:$K,10,FALSE)="","",VLOOKUP(ROW()-1,'Report 1 GLs (571 A)'!$A:$K,10,FALSE))</f>
        <v/>
      </c>
      <c r="G122" s="55" t="str">
        <f>IF(VLOOKUP(ROW()-1,'Report 1 GLs (571 A)'!$A:$K,11,FALSE)="","",VLOOKUP(ROW()-1,'Report 1 GLs (571 A)'!$A:$K,11,FALSE))</f>
        <v/>
      </c>
      <c r="Z122" s="55" t="s">
        <v>82</v>
      </c>
    </row>
    <row r="123" spans="1:26" x14ac:dyDescent="0.2">
      <c r="A123" s="55" t="str">
        <f>IF(VLOOKUP(ROW()-1,'Report 1 GLs (571 A)'!$A:$K,2,FALSE)="","",VLOOKUP(ROW()-1,'Report 1 GLs (571 A)'!$A:$K,2,FALSE))</f>
        <v/>
      </c>
      <c r="B123" s="104" t="str">
        <f>IF(VLOOKUP(ROW()-1,'Report 1 GLs (571 A)'!$A:$K,6,FALSE)="","",VLOOKUP(ROW()-1,'Report 1 GLs (571 A)'!$A:$K,6,FALSE))</f>
        <v/>
      </c>
      <c r="C123" s="55" t="str">
        <f>IF(VLOOKUP(ROW()-1,'Report 1 GLs (571 A)'!$A:$K,7,FALSE)="","",VLOOKUP(ROW()-1,'Report 1 GLs (571 A)'!$A:$K,7,FALSE))</f>
        <v/>
      </c>
      <c r="D123" s="55" t="str">
        <f>IF(VLOOKUP(ROW()-1,'Report 1 GLs (571 A)'!$A:$K,8,FALSE)="","",VLOOKUP(ROW()-1,'Report 1 GLs (571 A)'!$A:$K,8,FALSE))</f>
        <v/>
      </c>
      <c r="E123" s="55" t="str">
        <f>IF(VLOOKUP(ROW()-1,'Report 1 GLs (571 A)'!$A:$K,9,FALSE)="","",VLOOKUP(ROW()-1,'Report 1 GLs (571 A)'!$A:$K,9,FALSE))</f>
        <v/>
      </c>
      <c r="F123" s="104" t="str">
        <f>IF(VLOOKUP(ROW()-1,'Report 1 GLs (571 A)'!$A:$K,10,FALSE)="","",VLOOKUP(ROW()-1,'Report 1 GLs (571 A)'!$A:$K,10,FALSE))</f>
        <v/>
      </c>
      <c r="G123" s="55" t="str">
        <f>IF(VLOOKUP(ROW()-1,'Report 1 GLs (571 A)'!$A:$K,11,FALSE)="","",VLOOKUP(ROW()-1,'Report 1 GLs (571 A)'!$A:$K,11,FALSE))</f>
        <v/>
      </c>
      <c r="Z123" s="55" t="s">
        <v>82</v>
      </c>
    </row>
    <row r="124" spans="1:26" x14ac:dyDescent="0.2">
      <c r="A124" s="55" t="str">
        <f>IF(VLOOKUP(ROW()-1,'Report 1 GLs (571 A)'!$A:$K,2,FALSE)="","",VLOOKUP(ROW()-1,'Report 1 GLs (571 A)'!$A:$K,2,FALSE))</f>
        <v/>
      </c>
      <c r="B124" s="104" t="str">
        <f>IF(VLOOKUP(ROW()-1,'Report 1 GLs (571 A)'!$A:$K,6,FALSE)="","",VLOOKUP(ROW()-1,'Report 1 GLs (571 A)'!$A:$K,6,FALSE))</f>
        <v/>
      </c>
      <c r="C124" s="55" t="str">
        <f>IF(VLOOKUP(ROW()-1,'Report 1 GLs (571 A)'!$A:$K,7,FALSE)="","",VLOOKUP(ROW()-1,'Report 1 GLs (571 A)'!$A:$K,7,FALSE))</f>
        <v/>
      </c>
      <c r="D124" s="55" t="str">
        <f>IF(VLOOKUP(ROW()-1,'Report 1 GLs (571 A)'!$A:$K,8,FALSE)="","",VLOOKUP(ROW()-1,'Report 1 GLs (571 A)'!$A:$K,8,FALSE))</f>
        <v/>
      </c>
      <c r="E124" s="55" t="str">
        <f>IF(VLOOKUP(ROW()-1,'Report 1 GLs (571 A)'!$A:$K,9,FALSE)="","",VLOOKUP(ROW()-1,'Report 1 GLs (571 A)'!$A:$K,9,FALSE))</f>
        <v/>
      </c>
      <c r="F124" s="104" t="str">
        <f>IF(VLOOKUP(ROW()-1,'Report 1 GLs (571 A)'!$A:$K,10,FALSE)="","",VLOOKUP(ROW()-1,'Report 1 GLs (571 A)'!$A:$K,10,FALSE))</f>
        <v/>
      </c>
      <c r="G124" s="55" t="str">
        <f>IF(VLOOKUP(ROW()-1,'Report 1 GLs (571 A)'!$A:$K,11,FALSE)="","",VLOOKUP(ROW()-1,'Report 1 GLs (571 A)'!$A:$K,11,FALSE))</f>
        <v/>
      </c>
      <c r="Z124" s="55" t="s">
        <v>82</v>
      </c>
    </row>
    <row r="125" spans="1:26" x14ac:dyDescent="0.2">
      <c r="A125" s="55" t="str">
        <f>IF(VLOOKUP(ROW()-1,'Report 1 GLs (571 A)'!$A:$K,2,FALSE)="","",VLOOKUP(ROW()-1,'Report 1 GLs (571 A)'!$A:$K,2,FALSE))</f>
        <v/>
      </c>
      <c r="B125" s="104" t="str">
        <f>IF(VLOOKUP(ROW()-1,'Report 1 GLs (571 A)'!$A:$K,6,FALSE)="","",VLOOKUP(ROW()-1,'Report 1 GLs (571 A)'!$A:$K,6,FALSE))</f>
        <v/>
      </c>
      <c r="C125" s="55" t="str">
        <f>IF(VLOOKUP(ROW()-1,'Report 1 GLs (571 A)'!$A:$K,7,FALSE)="","",VLOOKUP(ROW()-1,'Report 1 GLs (571 A)'!$A:$K,7,FALSE))</f>
        <v/>
      </c>
      <c r="D125" s="55" t="str">
        <f>IF(VLOOKUP(ROW()-1,'Report 1 GLs (571 A)'!$A:$K,8,FALSE)="","",VLOOKUP(ROW()-1,'Report 1 GLs (571 A)'!$A:$K,8,FALSE))</f>
        <v/>
      </c>
      <c r="E125" s="55" t="str">
        <f>IF(VLOOKUP(ROW()-1,'Report 1 GLs (571 A)'!$A:$K,9,FALSE)="","",VLOOKUP(ROW()-1,'Report 1 GLs (571 A)'!$A:$K,9,FALSE))</f>
        <v/>
      </c>
      <c r="F125" s="104" t="str">
        <f>IF(VLOOKUP(ROW()-1,'Report 1 GLs (571 A)'!$A:$K,10,FALSE)="","",VLOOKUP(ROW()-1,'Report 1 GLs (571 A)'!$A:$K,10,FALSE))</f>
        <v/>
      </c>
      <c r="G125" s="55" t="str">
        <f>IF(VLOOKUP(ROW()-1,'Report 1 GLs (571 A)'!$A:$K,11,FALSE)="","",VLOOKUP(ROW()-1,'Report 1 GLs (571 A)'!$A:$K,11,FALSE))</f>
        <v/>
      </c>
      <c r="Z125" s="55" t="s">
        <v>82</v>
      </c>
    </row>
    <row r="126" spans="1:26" x14ac:dyDescent="0.2">
      <c r="A126" s="55" t="str">
        <f>IF(VLOOKUP(ROW()-1,'Report 1 GLs (571 A)'!$A:$K,2,FALSE)="","",VLOOKUP(ROW()-1,'Report 1 GLs (571 A)'!$A:$K,2,FALSE))</f>
        <v/>
      </c>
      <c r="B126" s="104" t="str">
        <f>IF(VLOOKUP(ROW()-1,'Report 1 GLs (571 A)'!$A:$K,6,FALSE)="","",VLOOKUP(ROW()-1,'Report 1 GLs (571 A)'!$A:$K,6,FALSE))</f>
        <v/>
      </c>
      <c r="C126" s="55" t="str">
        <f>IF(VLOOKUP(ROW()-1,'Report 1 GLs (571 A)'!$A:$K,7,FALSE)="","",VLOOKUP(ROW()-1,'Report 1 GLs (571 A)'!$A:$K,7,FALSE))</f>
        <v/>
      </c>
      <c r="D126" s="55" t="str">
        <f>IF(VLOOKUP(ROW()-1,'Report 1 GLs (571 A)'!$A:$K,8,FALSE)="","",VLOOKUP(ROW()-1,'Report 1 GLs (571 A)'!$A:$K,8,FALSE))</f>
        <v/>
      </c>
      <c r="E126" s="55" t="str">
        <f>IF(VLOOKUP(ROW()-1,'Report 1 GLs (571 A)'!$A:$K,9,FALSE)="","",VLOOKUP(ROW()-1,'Report 1 GLs (571 A)'!$A:$K,9,FALSE))</f>
        <v/>
      </c>
      <c r="F126" s="104" t="str">
        <f>IF(VLOOKUP(ROW()-1,'Report 1 GLs (571 A)'!$A:$K,10,FALSE)="","",VLOOKUP(ROW()-1,'Report 1 GLs (571 A)'!$A:$K,10,FALSE))</f>
        <v/>
      </c>
      <c r="G126" s="55" t="str">
        <f>IF(VLOOKUP(ROW()-1,'Report 1 GLs (571 A)'!$A:$K,11,FALSE)="","",VLOOKUP(ROW()-1,'Report 1 GLs (571 A)'!$A:$K,11,FALSE))</f>
        <v/>
      </c>
      <c r="Z126" s="55" t="s">
        <v>82</v>
      </c>
    </row>
    <row r="127" spans="1:26" x14ac:dyDescent="0.2">
      <c r="A127" s="55" t="str">
        <f>IF(VLOOKUP(ROW()-1,'Report 1 GLs (571 A)'!$A:$K,2,FALSE)="","",VLOOKUP(ROW()-1,'Report 1 GLs (571 A)'!$A:$K,2,FALSE))</f>
        <v/>
      </c>
      <c r="B127" s="104" t="str">
        <f>IF(VLOOKUP(ROW()-1,'Report 1 GLs (571 A)'!$A:$K,6,FALSE)="","",VLOOKUP(ROW()-1,'Report 1 GLs (571 A)'!$A:$K,6,FALSE))</f>
        <v/>
      </c>
      <c r="C127" s="55" t="str">
        <f>IF(VLOOKUP(ROW()-1,'Report 1 GLs (571 A)'!$A:$K,7,FALSE)="","",VLOOKUP(ROW()-1,'Report 1 GLs (571 A)'!$A:$K,7,FALSE))</f>
        <v/>
      </c>
      <c r="D127" s="55" t="str">
        <f>IF(VLOOKUP(ROW()-1,'Report 1 GLs (571 A)'!$A:$K,8,FALSE)="","",VLOOKUP(ROW()-1,'Report 1 GLs (571 A)'!$A:$K,8,FALSE))</f>
        <v/>
      </c>
      <c r="E127" s="55" t="str">
        <f>IF(VLOOKUP(ROW()-1,'Report 1 GLs (571 A)'!$A:$K,9,FALSE)="","",VLOOKUP(ROW()-1,'Report 1 GLs (571 A)'!$A:$K,9,FALSE))</f>
        <v/>
      </c>
      <c r="F127" s="104" t="str">
        <f>IF(VLOOKUP(ROW()-1,'Report 1 GLs (571 A)'!$A:$K,10,FALSE)="","",VLOOKUP(ROW()-1,'Report 1 GLs (571 A)'!$A:$K,10,FALSE))</f>
        <v/>
      </c>
      <c r="G127" s="55" t="str">
        <f>IF(VLOOKUP(ROW()-1,'Report 1 GLs (571 A)'!$A:$K,11,FALSE)="","",VLOOKUP(ROW()-1,'Report 1 GLs (571 A)'!$A:$K,11,FALSE))</f>
        <v/>
      </c>
      <c r="Z127" s="55" t="s">
        <v>82</v>
      </c>
    </row>
    <row r="128" spans="1:26" x14ac:dyDescent="0.2">
      <c r="A128" s="55" t="str">
        <f>IF(VLOOKUP(ROW()-1,'Report 1 GLs (571 A)'!$A:$K,2,FALSE)="","",VLOOKUP(ROW()-1,'Report 1 GLs (571 A)'!$A:$K,2,FALSE))</f>
        <v/>
      </c>
      <c r="B128" s="104" t="str">
        <f>IF(VLOOKUP(ROW()-1,'Report 1 GLs (571 A)'!$A:$K,6,FALSE)="","",VLOOKUP(ROW()-1,'Report 1 GLs (571 A)'!$A:$K,6,FALSE))</f>
        <v/>
      </c>
      <c r="C128" s="55" t="str">
        <f>IF(VLOOKUP(ROW()-1,'Report 1 GLs (571 A)'!$A:$K,7,FALSE)="","",VLOOKUP(ROW()-1,'Report 1 GLs (571 A)'!$A:$K,7,FALSE))</f>
        <v/>
      </c>
      <c r="D128" s="55" t="str">
        <f>IF(VLOOKUP(ROW()-1,'Report 1 GLs (571 A)'!$A:$K,8,FALSE)="","",VLOOKUP(ROW()-1,'Report 1 GLs (571 A)'!$A:$K,8,FALSE))</f>
        <v/>
      </c>
      <c r="E128" s="55" t="str">
        <f>IF(VLOOKUP(ROW()-1,'Report 1 GLs (571 A)'!$A:$K,9,FALSE)="","",VLOOKUP(ROW()-1,'Report 1 GLs (571 A)'!$A:$K,9,FALSE))</f>
        <v/>
      </c>
      <c r="F128" s="104" t="str">
        <f>IF(VLOOKUP(ROW()-1,'Report 1 GLs (571 A)'!$A:$K,10,FALSE)="","",VLOOKUP(ROW()-1,'Report 1 GLs (571 A)'!$A:$K,10,FALSE))</f>
        <v/>
      </c>
      <c r="G128" s="55" t="str">
        <f>IF(VLOOKUP(ROW()-1,'Report 1 GLs (571 A)'!$A:$K,11,FALSE)="","",VLOOKUP(ROW()-1,'Report 1 GLs (571 A)'!$A:$K,11,FALSE))</f>
        <v/>
      </c>
      <c r="Z128" s="55" t="s">
        <v>82</v>
      </c>
    </row>
    <row r="129" spans="1:26" x14ac:dyDescent="0.2">
      <c r="A129" s="55" t="str">
        <f>IF(VLOOKUP(ROW()-1,'Report 1 GLs (571 A)'!$A:$K,2,FALSE)="","",VLOOKUP(ROW()-1,'Report 1 GLs (571 A)'!$A:$K,2,FALSE))</f>
        <v/>
      </c>
      <c r="B129" s="104" t="str">
        <f>IF(VLOOKUP(ROW()-1,'Report 1 GLs (571 A)'!$A:$K,6,FALSE)="","",VLOOKUP(ROW()-1,'Report 1 GLs (571 A)'!$A:$K,6,FALSE))</f>
        <v/>
      </c>
      <c r="C129" s="55" t="str">
        <f>IF(VLOOKUP(ROW()-1,'Report 1 GLs (571 A)'!$A:$K,7,FALSE)="","",VLOOKUP(ROW()-1,'Report 1 GLs (571 A)'!$A:$K,7,FALSE))</f>
        <v/>
      </c>
      <c r="D129" s="55" t="str">
        <f>IF(VLOOKUP(ROW()-1,'Report 1 GLs (571 A)'!$A:$K,8,FALSE)="","",VLOOKUP(ROW()-1,'Report 1 GLs (571 A)'!$A:$K,8,FALSE))</f>
        <v/>
      </c>
      <c r="E129" s="55" t="str">
        <f>IF(VLOOKUP(ROW()-1,'Report 1 GLs (571 A)'!$A:$K,9,FALSE)="","",VLOOKUP(ROW()-1,'Report 1 GLs (571 A)'!$A:$K,9,FALSE))</f>
        <v/>
      </c>
      <c r="F129" s="104" t="str">
        <f>IF(VLOOKUP(ROW()-1,'Report 1 GLs (571 A)'!$A:$K,10,FALSE)="","",VLOOKUP(ROW()-1,'Report 1 GLs (571 A)'!$A:$K,10,FALSE))</f>
        <v/>
      </c>
      <c r="G129" s="55" t="str">
        <f>IF(VLOOKUP(ROW()-1,'Report 1 GLs (571 A)'!$A:$K,11,FALSE)="","",VLOOKUP(ROW()-1,'Report 1 GLs (571 A)'!$A:$K,11,FALSE))</f>
        <v/>
      </c>
      <c r="Z129" s="55" t="s">
        <v>82</v>
      </c>
    </row>
    <row r="130" spans="1:26" x14ac:dyDescent="0.2">
      <c r="A130" s="55" t="str">
        <f>IF(VLOOKUP(ROW()-1,'Report 1 GLs (571 A)'!$A:$K,2,FALSE)="","",VLOOKUP(ROW()-1,'Report 1 GLs (571 A)'!$A:$K,2,FALSE))</f>
        <v/>
      </c>
      <c r="B130" s="104" t="str">
        <f>IF(VLOOKUP(ROW()-1,'Report 1 GLs (571 A)'!$A:$K,6,FALSE)="","",VLOOKUP(ROW()-1,'Report 1 GLs (571 A)'!$A:$K,6,FALSE))</f>
        <v/>
      </c>
      <c r="C130" s="55" t="str">
        <f>IF(VLOOKUP(ROW()-1,'Report 1 GLs (571 A)'!$A:$K,7,FALSE)="","",VLOOKUP(ROW()-1,'Report 1 GLs (571 A)'!$A:$K,7,FALSE))</f>
        <v/>
      </c>
      <c r="D130" s="55" t="str">
        <f>IF(VLOOKUP(ROW()-1,'Report 1 GLs (571 A)'!$A:$K,8,FALSE)="","",VLOOKUP(ROW()-1,'Report 1 GLs (571 A)'!$A:$K,8,FALSE))</f>
        <v/>
      </c>
      <c r="E130" s="55" t="str">
        <f>IF(VLOOKUP(ROW()-1,'Report 1 GLs (571 A)'!$A:$K,9,FALSE)="","",VLOOKUP(ROW()-1,'Report 1 GLs (571 A)'!$A:$K,9,FALSE))</f>
        <v/>
      </c>
      <c r="F130" s="104" t="str">
        <f>IF(VLOOKUP(ROW()-1,'Report 1 GLs (571 A)'!$A:$K,10,FALSE)="","",VLOOKUP(ROW()-1,'Report 1 GLs (571 A)'!$A:$K,10,FALSE))</f>
        <v/>
      </c>
      <c r="G130" s="55" t="str">
        <f>IF(VLOOKUP(ROW()-1,'Report 1 GLs (571 A)'!$A:$K,11,FALSE)="","",VLOOKUP(ROW()-1,'Report 1 GLs (571 A)'!$A:$K,11,FALSE))</f>
        <v/>
      </c>
      <c r="Z130" s="55" t="s">
        <v>82</v>
      </c>
    </row>
    <row r="131" spans="1:26" x14ac:dyDescent="0.2">
      <c r="A131" s="55" t="str">
        <f>IF(VLOOKUP(ROW()-1,'Report 1 GLs (571 A)'!$A:$K,2,FALSE)="","",VLOOKUP(ROW()-1,'Report 1 GLs (571 A)'!$A:$K,2,FALSE))</f>
        <v/>
      </c>
      <c r="B131" s="104" t="str">
        <f>IF(VLOOKUP(ROW()-1,'Report 1 GLs (571 A)'!$A:$K,6,FALSE)="","",VLOOKUP(ROW()-1,'Report 1 GLs (571 A)'!$A:$K,6,FALSE))</f>
        <v/>
      </c>
      <c r="C131" s="55" t="str">
        <f>IF(VLOOKUP(ROW()-1,'Report 1 GLs (571 A)'!$A:$K,7,FALSE)="","",VLOOKUP(ROW()-1,'Report 1 GLs (571 A)'!$A:$K,7,FALSE))</f>
        <v/>
      </c>
      <c r="D131" s="55" t="str">
        <f>IF(VLOOKUP(ROW()-1,'Report 1 GLs (571 A)'!$A:$K,8,FALSE)="","",VLOOKUP(ROW()-1,'Report 1 GLs (571 A)'!$A:$K,8,FALSE))</f>
        <v/>
      </c>
      <c r="E131" s="55" t="str">
        <f>IF(VLOOKUP(ROW()-1,'Report 1 GLs (571 A)'!$A:$K,9,FALSE)="","",VLOOKUP(ROW()-1,'Report 1 GLs (571 A)'!$A:$K,9,FALSE))</f>
        <v/>
      </c>
      <c r="F131" s="104" t="str">
        <f>IF(VLOOKUP(ROW()-1,'Report 1 GLs (571 A)'!$A:$K,10,FALSE)="","",VLOOKUP(ROW()-1,'Report 1 GLs (571 A)'!$A:$K,10,FALSE))</f>
        <v/>
      </c>
      <c r="G131" s="55" t="str">
        <f>IF(VLOOKUP(ROW()-1,'Report 1 GLs (571 A)'!$A:$K,11,FALSE)="","",VLOOKUP(ROW()-1,'Report 1 GLs (571 A)'!$A:$K,11,FALSE))</f>
        <v/>
      </c>
      <c r="Z131" s="55" t="s">
        <v>82</v>
      </c>
    </row>
    <row r="132" spans="1:26" x14ac:dyDescent="0.2">
      <c r="A132" s="55" t="str">
        <f>IF(VLOOKUP(ROW()-1,'Report 1 GLs (571 A)'!$A:$K,2,FALSE)="","",VLOOKUP(ROW()-1,'Report 1 GLs (571 A)'!$A:$K,2,FALSE))</f>
        <v/>
      </c>
      <c r="B132" s="104" t="str">
        <f>IF(VLOOKUP(ROW()-1,'Report 1 GLs (571 A)'!$A:$K,6,FALSE)="","",VLOOKUP(ROW()-1,'Report 1 GLs (571 A)'!$A:$K,6,FALSE))</f>
        <v/>
      </c>
      <c r="C132" s="55" t="str">
        <f>IF(VLOOKUP(ROW()-1,'Report 1 GLs (571 A)'!$A:$K,7,FALSE)="","",VLOOKUP(ROW()-1,'Report 1 GLs (571 A)'!$A:$K,7,FALSE))</f>
        <v/>
      </c>
      <c r="D132" s="55" t="str">
        <f>IF(VLOOKUP(ROW()-1,'Report 1 GLs (571 A)'!$A:$K,8,FALSE)="","",VLOOKUP(ROW()-1,'Report 1 GLs (571 A)'!$A:$K,8,FALSE))</f>
        <v/>
      </c>
      <c r="E132" s="55" t="str">
        <f>IF(VLOOKUP(ROW()-1,'Report 1 GLs (571 A)'!$A:$K,9,FALSE)="","",VLOOKUP(ROW()-1,'Report 1 GLs (571 A)'!$A:$K,9,FALSE))</f>
        <v/>
      </c>
      <c r="F132" s="104" t="str">
        <f>IF(VLOOKUP(ROW()-1,'Report 1 GLs (571 A)'!$A:$K,10,FALSE)="","",VLOOKUP(ROW()-1,'Report 1 GLs (571 A)'!$A:$K,10,FALSE))</f>
        <v/>
      </c>
      <c r="G132" s="55" t="str">
        <f>IF(VLOOKUP(ROW()-1,'Report 1 GLs (571 A)'!$A:$K,11,FALSE)="","",VLOOKUP(ROW()-1,'Report 1 GLs (571 A)'!$A:$K,11,FALSE))</f>
        <v/>
      </c>
      <c r="Z132" s="55" t="s">
        <v>82</v>
      </c>
    </row>
    <row r="133" spans="1:26" x14ac:dyDescent="0.2">
      <c r="A133" s="55" t="str">
        <f>IF(VLOOKUP(ROW()-1,'Report 1 GLs (571 A)'!$A:$K,2,FALSE)="","",VLOOKUP(ROW()-1,'Report 1 GLs (571 A)'!$A:$K,2,FALSE))</f>
        <v/>
      </c>
      <c r="B133" s="104" t="str">
        <f>IF(VLOOKUP(ROW()-1,'Report 1 GLs (571 A)'!$A:$K,6,FALSE)="","",VLOOKUP(ROW()-1,'Report 1 GLs (571 A)'!$A:$K,6,FALSE))</f>
        <v/>
      </c>
      <c r="C133" s="55" t="str">
        <f>IF(VLOOKUP(ROW()-1,'Report 1 GLs (571 A)'!$A:$K,7,FALSE)="","",VLOOKUP(ROW()-1,'Report 1 GLs (571 A)'!$A:$K,7,FALSE))</f>
        <v/>
      </c>
      <c r="D133" s="55" t="str">
        <f>IF(VLOOKUP(ROW()-1,'Report 1 GLs (571 A)'!$A:$K,8,FALSE)="","",VLOOKUP(ROW()-1,'Report 1 GLs (571 A)'!$A:$K,8,FALSE))</f>
        <v/>
      </c>
      <c r="E133" s="55" t="str">
        <f>IF(VLOOKUP(ROW()-1,'Report 1 GLs (571 A)'!$A:$K,9,FALSE)="","",VLOOKUP(ROW()-1,'Report 1 GLs (571 A)'!$A:$K,9,FALSE))</f>
        <v/>
      </c>
      <c r="F133" s="104" t="str">
        <f>IF(VLOOKUP(ROW()-1,'Report 1 GLs (571 A)'!$A:$K,10,FALSE)="","",VLOOKUP(ROW()-1,'Report 1 GLs (571 A)'!$A:$K,10,FALSE))</f>
        <v/>
      </c>
      <c r="G133" s="55" t="str">
        <f>IF(VLOOKUP(ROW()-1,'Report 1 GLs (571 A)'!$A:$K,11,FALSE)="","",VLOOKUP(ROW()-1,'Report 1 GLs (571 A)'!$A:$K,11,FALSE))</f>
        <v/>
      </c>
      <c r="Z133" s="55" t="s">
        <v>82</v>
      </c>
    </row>
    <row r="134" spans="1:26" x14ac:dyDescent="0.2">
      <c r="A134" s="55" t="str">
        <f>IF(VLOOKUP(ROW()-1,'Report 1 GLs (571 A)'!$A:$K,2,FALSE)="","",VLOOKUP(ROW()-1,'Report 1 GLs (571 A)'!$A:$K,2,FALSE))</f>
        <v/>
      </c>
      <c r="B134" s="104" t="str">
        <f>IF(VLOOKUP(ROW()-1,'Report 1 GLs (571 A)'!$A:$K,6,FALSE)="","",VLOOKUP(ROW()-1,'Report 1 GLs (571 A)'!$A:$K,6,FALSE))</f>
        <v/>
      </c>
      <c r="C134" s="55" t="str">
        <f>IF(VLOOKUP(ROW()-1,'Report 1 GLs (571 A)'!$A:$K,7,FALSE)="","",VLOOKUP(ROW()-1,'Report 1 GLs (571 A)'!$A:$K,7,FALSE))</f>
        <v/>
      </c>
      <c r="D134" s="55" t="str">
        <f>IF(VLOOKUP(ROW()-1,'Report 1 GLs (571 A)'!$A:$K,8,FALSE)="","",VLOOKUP(ROW()-1,'Report 1 GLs (571 A)'!$A:$K,8,FALSE))</f>
        <v/>
      </c>
      <c r="E134" s="55" t="str">
        <f>IF(VLOOKUP(ROW()-1,'Report 1 GLs (571 A)'!$A:$K,9,FALSE)="","",VLOOKUP(ROW()-1,'Report 1 GLs (571 A)'!$A:$K,9,FALSE))</f>
        <v/>
      </c>
      <c r="F134" s="104" t="str">
        <f>IF(VLOOKUP(ROW()-1,'Report 1 GLs (571 A)'!$A:$K,10,FALSE)="","",VLOOKUP(ROW()-1,'Report 1 GLs (571 A)'!$A:$K,10,FALSE))</f>
        <v/>
      </c>
      <c r="G134" s="55" t="str">
        <f>IF(VLOOKUP(ROW()-1,'Report 1 GLs (571 A)'!$A:$K,11,FALSE)="","",VLOOKUP(ROW()-1,'Report 1 GLs (571 A)'!$A:$K,11,FALSE))</f>
        <v/>
      </c>
      <c r="Z134" s="55" t="s">
        <v>82</v>
      </c>
    </row>
    <row r="135" spans="1:26" x14ac:dyDescent="0.2">
      <c r="A135" s="55" t="str">
        <f>IF(VLOOKUP(ROW()-1,'Report 1 GLs (571 A)'!$A:$K,2,FALSE)="","",VLOOKUP(ROW()-1,'Report 1 GLs (571 A)'!$A:$K,2,FALSE))</f>
        <v/>
      </c>
      <c r="B135" s="104" t="str">
        <f>IF(VLOOKUP(ROW()-1,'Report 1 GLs (571 A)'!$A:$K,6,FALSE)="","",VLOOKUP(ROW()-1,'Report 1 GLs (571 A)'!$A:$K,6,FALSE))</f>
        <v/>
      </c>
      <c r="C135" s="55" t="str">
        <f>IF(VLOOKUP(ROW()-1,'Report 1 GLs (571 A)'!$A:$K,7,FALSE)="","",VLOOKUP(ROW()-1,'Report 1 GLs (571 A)'!$A:$K,7,FALSE))</f>
        <v/>
      </c>
      <c r="D135" s="55" t="str">
        <f>IF(VLOOKUP(ROW()-1,'Report 1 GLs (571 A)'!$A:$K,8,FALSE)="","",VLOOKUP(ROW()-1,'Report 1 GLs (571 A)'!$A:$K,8,FALSE))</f>
        <v/>
      </c>
      <c r="E135" s="55" t="str">
        <f>IF(VLOOKUP(ROW()-1,'Report 1 GLs (571 A)'!$A:$K,9,FALSE)="","",VLOOKUP(ROW()-1,'Report 1 GLs (571 A)'!$A:$K,9,FALSE))</f>
        <v/>
      </c>
      <c r="F135" s="104" t="str">
        <f>IF(VLOOKUP(ROW()-1,'Report 1 GLs (571 A)'!$A:$K,10,FALSE)="","",VLOOKUP(ROW()-1,'Report 1 GLs (571 A)'!$A:$K,10,FALSE))</f>
        <v/>
      </c>
      <c r="G135" s="55" t="str">
        <f>IF(VLOOKUP(ROW()-1,'Report 1 GLs (571 A)'!$A:$K,11,FALSE)="","",VLOOKUP(ROW()-1,'Report 1 GLs (571 A)'!$A:$K,11,FALSE))</f>
        <v/>
      </c>
      <c r="Z135" s="55" t="s">
        <v>82</v>
      </c>
    </row>
    <row r="136" spans="1:26" x14ac:dyDescent="0.2">
      <c r="A136" s="55" t="str">
        <f>IF(VLOOKUP(ROW()-1,'Report 1 GLs (571 A)'!$A:$K,2,FALSE)="","",VLOOKUP(ROW()-1,'Report 1 GLs (571 A)'!$A:$K,2,FALSE))</f>
        <v/>
      </c>
      <c r="B136" s="104" t="str">
        <f>IF(VLOOKUP(ROW()-1,'Report 1 GLs (571 A)'!$A:$K,6,FALSE)="","",VLOOKUP(ROW()-1,'Report 1 GLs (571 A)'!$A:$K,6,FALSE))</f>
        <v/>
      </c>
      <c r="C136" s="55" t="str">
        <f>IF(VLOOKUP(ROW()-1,'Report 1 GLs (571 A)'!$A:$K,7,FALSE)="","",VLOOKUP(ROW()-1,'Report 1 GLs (571 A)'!$A:$K,7,FALSE))</f>
        <v/>
      </c>
      <c r="D136" s="55" t="str">
        <f>IF(VLOOKUP(ROW()-1,'Report 1 GLs (571 A)'!$A:$K,8,FALSE)="","",VLOOKUP(ROW()-1,'Report 1 GLs (571 A)'!$A:$K,8,FALSE))</f>
        <v/>
      </c>
      <c r="E136" s="55" t="str">
        <f>IF(VLOOKUP(ROW()-1,'Report 1 GLs (571 A)'!$A:$K,9,FALSE)="","",VLOOKUP(ROW()-1,'Report 1 GLs (571 A)'!$A:$K,9,FALSE))</f>
        <v/>
      </c>
      <c r="F136" s="104" t="str">
        <f>IF(VLOOKUP(ROW()-1,'Report 1 GLs (571 A)'!$A:$K,10,FALSE)="","",VLOOKUP(ROW()-1,'Report 1 GLs (571 A)'!$A:$K,10,FALSE))</f>
        <v/>
      </c>
      <c r="G136" s="55" t="str">
        <f>IF(VLOOKUP(ROW()-1,'Report 1 GLs (571 A)'!$A:$K,11,FALSE)="","",VLOOKUP(ROW()-1,'Report 1 GLs (571 A)'!$A:$K,11,FALSE))</f>
        <v/>
      </c>
      <c r="Z136" s="55" t="s">
        <v>82</v>
      </c>
    </row>
    <row r="137" spans="1:26" x14ac:dyDescent="0.2">
      <c r="A137" s="55" t="str">
        <f>IF(VLOOKUP(ROW()-1,'Report 1 GLs (571 A)'!$A:$K,2,FALSE)="","",VLOOKUP(ROW()-1,'Report 1 GLs (571 A)'!$A:$K,2,FALSE))</f>
        <v/>
      </c>
      <c r="B137" s="104" t="str">
        <f>IF(VLOOKUP(ROW()-1,'Report 1 GLs (571 A)'!$A:$K,6,FALSE)="","",VLOOKUP(ROW()-1,'Report 1 GLs (571 A)'!$A:$K,6,FALSE))</f>
        <v/>
      </c>
      <c r="C137" s="55" t="str">
        <f>IF(VLOOKUP(ROW()-1,'Report 1 GLs (571 A)'!$A:$K,7,FALSE)="","",VLOOKUP(ROW()-1,'Report 1 GLs (571 A)'!$A:$K,7,FALSE))</f>
        <v/>
      </c>
      <c r="D137" s="55" t="str">
        <f>IF(VLOOKUP(ROW()-1,'Report 1 GLs (571 A)'!$A:$K,8,FALSE)="","",VLOOKUP(ROW()-1,'Report 1 GLs (571 A)'!$A:$K,8,FALSE))</f>
        <v/>
      </c>
      <c r="E137" s="55" t="str">
        <f>IF(VLOOKUP(ROW()-1,'Report 1 GLs (571 A)'!$A:$K,9,FALSE)="","",VLOOKUP(ROW()-1,'Report 1 GLs (571 A)'!$A:$K,9,FALSE))</f>
        <v/>
      </c>
      <c r="F137" s="104" t="str">
        <f>IF(VLOOKUP(ROW()-1,'Report 1 GLs (571 A)'!$A:$K,10,FALSE)="","",VLOOKUP(ROW()-1,'Report 1 GLs (571 A)'!$A:$K,10,FALSE))</f>
        <v/>
      </c>
      <c r="G137" s="55" t="str">
        <f>IF(VLOOKUP(ROW()-1,'Report 1 GLs (571 A)'!$A:$K,11,FALSE)="","",VLOOKUP(ROW()-1,'Report 1 GLs (571 A)'!$A:$K,11,FALSE))</f>
        <v/>
      </c>
      <c r="Z137" s="55" t="s">
        <v>82</v>
      </c>
    </row>
    <row r="138" spans="1:26" x14ac:dyDescent="0.2">
      <c r="A138" s="55" t="str">
        <f>IF(VLOOKUP(ROW()-1,'Report 1 GLs (571 A)'!$A:$K,2,FALSE)="","",VLOOKUP(ROW()-1,'Report 1 GLs (571 A)'!$A:$K,2,FALSE))</f>
        <v/>
      </c>
      <c r="B138" s="104" t="str">
        <f>IF(VLOOKUP(ROW()-1,'Report 1 GLs (571 A)'!$A:$K,6,FALSE)="","",VLOOKUP(ROW()-1,'Report 1 GLs (571 A)'!$A:$K,6,FALSE))</f>
        <v/>
      </c>
      <c r="C138" s="55" t="str">
        <f>IF(VLOOKUP(ROW()-1,'Report 1 GLs (571 A)'!$A:$K,7,FALSE)="","",VLOOKUP(ROW()-1,'Report 1 GLs (571 A)'!$A:$K,7,FALSE))</f>
        <v/>
      </c>
      <c r="D138" s="55" t="str">
        <f>IF(VLOOKUP(ROW()-1,'Report 1 GLs (571 A)'!$A:$K,8,FALSE)="","",VLOOKUP(ROW()-1,'Report 1 GLs (571 A)'!$A:$K,8,FALSE))</f>
        <v/>
      </c>
      <c r="E138" s="55" t="str">
        <f>IF(VLOOKUP(ROW()-1,'Report 1 GLs (571 A)'!$A:$K,9,FALSE)="","",VLOOKUP(ROW()-1,'Report 1 GLs (571 A)'!$A:$K,9,FALSE))</f>
        <v/>
      </c>
      <c r="F138" s="104" t="str">
        <f>IF(VLOOKUP(ROW()-1,'Report 1 GLs (571 A)'!$A:$K,10,FALSE)="","",VLOOKUP(ROW()-1,'Report 1 GLs (571 A)'!$A:$K,10,FALSE))</f>
        <v/>
      </c>
      <c r="G138" s="55" t="str">
        <f>IF(VLOOKUP(ROW()-1,'Report 1 GLs (571 A)'!$A:$K,11,FALSE)="","",VLOOKUP(ROW()-1,'Report 1 GLs (571 A)'!$A:$K,11,FALSE))</f>
        <v/>
      </c>
      <c r="Z138" s="55" t="s">
        <v>82</v>
      </c>
    </row>
    <row r="139" spans="1:26" x14ac:dyDescent="0.2">
      <c r="A139" s="55" t="str">
        <f>IF(VLOOKUP(ROW()-1,'Report 1 GLs (571 A)'!$A:$K,2,FALSE)="","",VLOOKUP(ROW()-1,'Report 1 GLs (571 A)'!$A:$K,2,FALSE))</f>
        <v/>
      </c>
      <c r="B139" s="104" t="str">
        <f>IF(VLOOKUP(ROW()-1,'Report 1 GLs (571 A)'!$A:$K,6,FALSE)="","",VLOOKUP(ROW()-1,'Report 1 GLs (571 A)'!$A:$K,6,FALSE))</f>
        <v/>
      </c>
      <c r="C139" s="55" t="str">
        <f>IF(VLOOKUP(ROW()-1,'Report 1 GLs (571 A)'!$A:$K,7,FALSE)="","",VLOOKUP(ROW()-1,'Report 1 GLs (571 A)'!$A:$K,7,FALSE))</f>
        <v/>
      </c>
      <c r="D139" s="55" t="str">
        <f>IF(VLOOKUP(ROW()-1,'Report 1 GLs (571 A)'!$A:$K,8,FALSE)="","",VLOOKUP(ROW()-1,'Report 1 GLs (571 A)'!$A:$K,8,FALSE))</f>
        <v/>
      </c>
      <c r="E139" s="55" t="str">
        <f>IF(VLOOKUP(ROW()-1,'Report 1 GLs (571 A)'!$A:$K,9,FALSE)="","",VLOOKUP(ROW()-1,'Report 1 GLs (571 A)'!$A:$K,9,FALSE))</f>
        <v/>
      </c>
      <c r="F139" s="104" t="str">
        <f>IF(VLOOKUP(ROW()-1,'Report 1 GLs (571 A)'!$A:$K,10,FALSE)="","",VLOOKUP(ROW()-1,'Report 1 GLs (571 A)'!$A:$K,10,FALSE))</f>
        <v/>
      </c>
      <c r="G139" s="55" t="str">
        <f>IF(VLOOKUP(ROW()-1,'Report 1 GLs (571 A)'!$A:$K,11,FALSE)="","",VLOOKUP(ROW()-1,'Report 1 GLs (571 A)'!$A:$K,11,FALSE))</f>
        <v/>
      </c>
      <c r="Z139" s="55" t="s">
        <v>82</v>
      </c>
    </row>
    <row r="140" spans="1:26" x14ac:dyDescent="0.2">
      <c r="A140" s="55" t="str">
        <f>IF(VLOOKUP(ROW()-1,'Report 1 GLs (571 A)'!$A:$K,2,FALSE)="","",VLOOKUP(ROW()-1,'Report 1 GLs (571 A)'!$A:$K,2,FALSE))</f>
        <v/>
      </c>
      <c r="B140" s="104" t="str">
        <f>IF(VLOOKUP(ROW()-1,'Report 1 GLs (571 A)'!$A:$K,6,FALSE)="","",VLOOKUP(ROW()-1,'Report 1 GLs (571 A)'!$A:$K,6,FALSE))</f>
        <v/>
      </c>
      <c r="C140" s="55" t="str">
        <f>IF(VLOOKUP(ROW()-1,'Report 1 GLs (571 A)'!$A:$K,7,FALSE)="","",VLOOKUP(ROW()-1,'Report 1 GLs (571 A)'!$A:$K,7,FALSE))</f>
        <v/>
      </c>
      <c r="D140" s="55" t="str">
        <f>IF(VLOOKUP(ROW()-1,'Report 1 GLs (571 A)'!$A:$K,8,FALSE)="","",VLOOKUP(ROW()-1,'Report 1 GLs (571 A)'!$A:$K,8,FALSE))</f>
        <v/>
      </c>
      <c r="E140" s="55" t="str">
        <f>IF(VLOOKUP(ROW()-1,'Report 1 GLs (571 A)'!$A:$K,9,FALSE)="","",VLOOKUP(ROW()-1,'Report 1 GLs (571 A)'!$A:$K,9,FALSE))</f>
        <v/>
      </c>
      <c r="F140" s="104" t="str">
        <f>IF(VLOOKUP(ROW()-1,'Report 1 GLs (571 A)'!$A:$K,10,FALSE)="","",VLOOKUP(ROW()-1,'Report 1 GLs (571 A)'!$A:$K,10,FALSE))</f>
        <v/>
      </c>
      <c r="G140" s="55" t="str">
        <f>IF(VLOOKUP(ROW()-1,'Report 1 GLs (571 A)'!$A:$K,11,FALSE)="","",VLOOKUP(ROW()-1,'Report 1 GLs (571 A)'!$A:$K,11,FALSE))</f>
        <v/>
      </c>
      <c r="Z140" s="55" t="s">
        <v>82</v>
      </c>
    </row>
    <row r="141" spans="1:26" x14ac:dyDescent="0.2">
      <c r="A141" s="55" t="str">
        <f>IF(VLOOKUP(ROW()-1,'Report 1 GLs (571 A)'!$A:$K,2,FALSE)="","",VLOOKUP(ROW()-1,'Report 1 GLs (571 A)'!$A:$K,2,FALSE))</f>
        <v/>
      </c>
      <c r="B141" s="104" t="str">
        <f>IF(VLOOKUP(ROW()-1,'Report 1 GLs (571 A)'!$A:$K,6,FALSE)="","",VLOOKUP(ROW()-1,'Report 1 GLs (571 A)'!$A:$K,6,FALSE))</f>
        <v/>
      </c>
      <c r="C141" s="55" t="str">
        <f>IF(VLOOKUP(ROW()-1,'Report 1 GLs (571 A)'!$A:$K,7,FALSE)="","",VLOOKUP(ROW()-1,'Report 1 GLs (571 A)'!$A:$K,7,FALSE))</f>
        <v/>
      </c>
      <c r="D141" s="55" t="str">
        <f>IF(VLOOKUP(ROW()-1,'Report 1 GLs (571 A)'!$A:$K,8,FALSE)="","",VLOOKUP(ROW()-1,'Report 1 GLs (571 A)'!$A:$K,8,FALSE))</f>
        <v/>
      </c>
      <c r="E141" s="55" t="str">
        <f>IF(VLOOKUP(ROW()-1,'Report 1 GLs (571 A)'!$A:$K,9,FALSE)="","",VLOOKUP(ROW()-1,'Report 1 GLs (571 A)'!$A:$K,9,FALSE))</f>
        <v/>
      </c>
      <c r="F141" s="104" t="str">
        <f>IF(VLOOKUP(ROW()-1,'Report 1 GLs (571 A)'!$A:$K,10,FALSE)="","",VLOOKUP(ROW()-1,'Report 1 GLs (571 A)'!$A:$K,10,FALSE))</f>
        <v/>
      </c>
      <c r="G141" s="55" t="str">
        <f>IF(VLOOKUP(ROW()-1,'Report 1 GLs (571 A)'!$A:$K,11,FALSE)="","",VLOOKUP(ROW()-1,'Report 1 GLs (571 A)'!$A:$K,11,FALSE))</f>
        <v/>
      </c>
      <c r="Z141" s="55" t="s">
        <v>82</v>
      </c>
    </row>
    <row r="142" spans="1:26" x14ac:dyDescent="0.2">
      <c r="A142" s="55" t="str">
        <f>IF(VLOOKUP(ROW()-1,'Report 1 GLs (571 A)'!$A:$K,2,FALSE)="","",VLOOKUP(ROW()-1,'Report 1 GLs (571 A)'!$A:$K,2,FALSE))</f>
        <v/>
      </c>
      <c r="B142" s="104" t="str">
        <f>IF(VLOOKUP(ROW()-1,'Report 1 GLs (571 A)'!$A:$K,6,FALSE)="","",VLOOKUP(ROW()-1,'Report 1 GLs (571 A)'!$A:$K,6,FALSE))</f>
        <v/>
      </c>
      <c r="C142" s="55" t="str">
        <f>IF(VLOOKUP(ROW()-1,'Report 1 GLs (571 A)'!$A:$K,7,FALSE)="","",VLOOKUP(ROW()-1,'Report 1 GLs (571 A)'!$A:$K,7,FALSE))</f>
        <v/>
      </c>
      <c r="D142" s="55" t="str">
        <f>IF(VLOOKUP(ROW()-1,'Report 1 GLs (571 A)'!$A:$K,8,FALSE)="","",VLOOKUP(ROW()-1,'Report 1 GLs (571 A)'!$A:$K,8,FALSE))</f>
        <v/>
      </c>
      <c r="E142" s="55" t="str">
        <f>IF(VLOOKUP(ROW()-1,'Report 1 GLs (571 A)'!$A:$K,9,FALSE)="","",VLOOKUP(ROW()-1,'Report 1 GLs (571 A)'!$A:$K,9,FALSE))</f>
        <v/>
      </c>
      <c r="F142" s="104" t="str">
        <f>IF(VLOOKUP(ROW()-1,'Report 1 GLs (571 A)'!$A:$K,10,FALSE)="","",VLOOKUP(ROW()-1,'Report 1 GLs (571 A)'!$A:$K,10,FALSE))</f>
        <v/>
      </c>
      <c r="G142" s="55" t="str">
        <f>IF(VLOOKUP(ROW()-1,'Report 1 GLs (571 A)'!$A:$K,11,FALSE)="","",VLOOKUP(ROW()-1,'Report 1 GLs (571 A)'!$A:$K,11,FALSE))</f>
        <v/>
      </c>
      <c r="Z142" s="55" t="s">
        <v>82</v>
      </c>
    </row>
    <row r="143" spans="1:26" x14ac:dyDescent="0.2">
      <c r="A143" s="55" t="str">
        <f>IF(VLOOKUP(ROW()-1,'Report 1 GLs (571 A)'!$A:$K,2,FALSE)="","",VLOOKUP(ROW()-1,'Report 1 GLs (571 A)'!$A:$K,2,FALSE))</f>
        <v/>
      </c>
      <c r="B143" s="104" t="str">
        <f>IF(VLOOKUP(ROW()-1,'Report 1 GLs (571 A)'!$A:$K,6,FALSE)="","",VLOOKUP(ROW()-1,'Report 1 GLs (571 A)'!$A:$K,6,FALSE))</f>
        <v/>
      </c>
      <c r="C143" s="55" t="str">
        <f>IF(VLOOKUP(ROW()-1,'Report 1 GLs (571 A)'!$A:$K,7,FALSE)="","",VLOOKUP(ROW()-1,'Report 1 GLs (571 A)'!$A:$K,7,FALSE))</f>
        <v/>
      </c>
      <c r="D143" s="55" t="str">
        <f>IF(VLOOKUP(ROW()-1,'Report 1 GLs (571 A)'!$A:$K,8,FALSE)="","",VLOOKUP(ROW()-1,'Report 1 GLs (571 A)'!$A:$K,8,FALSE))</f>
        <v/>
      </c>
      <c r="E143" s="55" t="str">
        <f>IF(VLOOKUP(ROW()-1,'Report 1 GLs (571 A)'!$A:$K,9,FALSE)="","",VLOOKUP(ROW()-1,'Report 1 GLs (571 A)'!$A:$K,9,FALSE))</f>
        <v/>
      </c>
      <c r="F143" s="104" t="str">
        <f>IF(VLOOKUP(ROW()-1,'Report 1 GLs (571 A)'!$A:$K,10,FALSE)="","",VLOOKUP(ROW()-1,'Report 1 GLs (571 A)'!$A:$K,10,FALSE))</f>
        <v/>
      </c>
      <c r="G143" s="55" t="str">
        <f>IF(VLOOKUP(ROW()-1,'Report 1 GLs (571 A)'!$A:$K,11,FALSE)="","",VLOOKUP(ROW()-1,'Report 1 GLs (571 A)'!$A:$K,11,FALSE))</f>
        <v/>
      </c>
      <c r="Z143" s="55" t="s">
        <v>82</v>
      </c>
    </row>
    <row r="144" spans="1:26" x14ac:dyDescent="0.2">
      <c r="A144" s="55" t="str">
        <f>IF(VLOOKUP(ROW()-1,'Report 1 GLs (571 A)'!$A:$K,2,FALSE)="","",VLOOKUP(ROW()-1,'Report 1 GLs (571 A)'!$A:$K,2,FALSE))</f>
        <v/>
      </c>
      <c r="B144" s="104" t="str">
        <f>IF(VLOOKUP(ROW()-1,'Report 1 GLs (571 A)'!$A:$K,6,FALSE)="","",VLOOKUP(ROW()-1,'Report 1 GLs (571 A)'!$A:$K,6,FALSE))</f>
        <v/>
      </c>
      <c r="C144" s="55" t="str">
        <f>IF(VLOOKUP(ROW()-1,'Report 1 GLs (571 A)'!$A:$K,7,FALSE)="","",VLOOKUP(ROW()-1,'Report 1 GLs (571 A)'!$A:$K,7,FALSE))</f>
        <v/>
      </c>
      <c r="D144" s="55" t="str">
        <f>IF(VLOOKUP(ROW()-1,'Report 1 GLs (571 A)'!$A:$K,8,FALSE)="","",VLOOKUP(ROW()-1,'Report 1 GLs (571 A)'!$A:$K,8,FALSE))</f>
        <v/>
      </c>
      <c r="E144" s="55" t="str">
        <f>IF(VLOOKUP(ROW()-1,'Report 1 GLs (571 A)'!$A:$K,9,FALSE)="","",VLOOKUP(ROW()-1,'Report 1 GLs (571 A)'!$A:$K,9,FALSE))</f>
        <v/>
      </c>
      <c r="F144" s="104" t="str">
        <f>IF(VLOOKUP(ROW()-1,'Report 1 GLs (571 A)'!$A:$K,10,FALSE)="","",VLOOKUP(ROW()-1,'Report 1 GLs (571 A)'!$A:$K,10,FALSE))</f>
        <v/>
      </c>
      <c r="G144" s="55" t="str">
        <f>IF(VLOOKUP(ROW()-1,'Report 1 GLs (571 A)'!$A:$K,11,FALSE)="","",VLOOKUP(ROW()-1,'Report 1 GLs (571 A)'!$A:$K,11,FALSE))</f>
        <v/>
      </c>
      <c r="Z144" s="55" t="s">
        <v>82</v>
      </c>
    </row>
    <row r="145" spans="1:26" x14ac:dyDescent="0.2">
      <c r="A145" s="55" t="str">
        <f>IF(VLOOKUP(ROW()-1,'Report 1 GLs (571 A)'!$A:$K,2,FALSE)="","",VLOOKUP(ROW()-1,'Report 1 GLs (571 A)'!$A:$K,2,FALSE))</f>
        <v/>
      </c>
      <c r="B145" s="104" t="str">
        <f>IF(VLOOKUP(ROW()-1,'Report 1 GLs (571 A)'!$A:$K,6,FALSE)="","",VLOOKUP(ROW()-1,'Report 1 GLs (571 A)'!$A:$K,6,FALSE))</f>
        <v/>
      </c>
      <c r="C145" s="55" t="str">
        <f>IF(VLOOKUP(ROW()-1,'Report 1 GLs (571 A)'!$A:$K,7,FALSE)="","",VLOOKUP(ROW()-1,'Report 1 GLs (571 A)'!$A:$K,7,FALSE))</f>
        <v/>
      </c>
      <c r="D145" s="55" t="str">
        <f>IF(VLOOKUP(ROW()-1,'Report 1 GLs (571 A)'!$A:$K,8,FALSE)="","",VLOOKUP(ROW()-1,'Report 1 GLs (571 A)'!$A:$K,8,FALSE))</f>
        <v/>
      </c>
      <c r="E145" s="55" t="str">
        <f>IF(VLOOKUP(ROW()-1,'Report 1 GLs (571 A)'!$A:$K,9,FALSE)="","",VLOOKUP(ROW()-1,'Report 1 GLs (571 A)'!$A:$K,9,FALSE))</f>
        <v/>
      </c>
      <c r="F145" s="104" t="str">
        <f>IF(VLOOKUP(ROW()-1,'Report 1 GLs (571 A)'!$A:$K,10,FALSE)="","",VLOOKUP(ROW()-1,'Report 1 GLs (571 A)'!$A:$K,10,FALSE))</f>
        <v/>
      </c>
      <c r="G145" s="55" t="str">
        <f>IF(VLOOKUP(ROW()-1,'Report 1 GLs (571 A)'!$A:$K,11,FALSE)="","",VLOOKUP(ROW()-1,'Report 1 GLs (571 A)'!$A:$K,11,FALSE))</f>
        <v/>
      </c>
      <c r="Z145" s="55" t="s">
        <v>82</v>
      </c>
    </row>
    <row r="146" spans="1:26" x14ac:dyDescent="0.2">
      <c r="A146" s="55" t="str">
        <f>IF(VLOOKUP(ROW()-1,'Report 1 GLs (571 A)'!$A:$K,2,FALSE)="","",VLOOKUP(ROW()-1,'Report 1 GLs (571 A)'!$A:$K,2,FALSE))</f>
        <v/>
      </c>
      <c r="B146" s="104" t="str">
        <f>IF(VLOOKUP(ROW()-1,'Report 1 GLs (571 A)'!$A:$K,6,FALSE)="","",VLOOKUP(ROW()-1,'Report 1 GLs (571 A)'!$A:$K,6,FALSE))</f>
        <v/>
      </c>
      <c r="C146" s="55" t="str">
        <f>IF(VLOOKUP(ROW()-1,'Report 1 GLs (571 A)'!$A:$K,7,FALSE)="","",VLOOKUP(ROW()-1,'Report 1 GLs (571 A)'!$A:$K,7,FALSE))</f>
        <v/>
      </c>
      <c r="D146" s="55" t="str">
        <f>IF(VLOOKUP(ROW()-1,'Report 1 GLs (571 A)'!$A:$K,8,FALSE)="","",VLOOKUP(ROW()-1,'Report 1 GLs (571 A)'!$A:$K,8,FALSE))</f>
        <v/>
      </c>
      <c r="E146" s="55" t="str">
        <f>IF(VLOOKUP(ROW()-1,'Report 1 GLs (571 A)'!$A:$K,9,FALSE)="","",VLOOKUP(ROW()-1,'Report 1 GLs (571 A)'!$A:$K,9,FALSE))</f>
        <v/>
      </c>
      <c r="F146" s="104" t="str">
        <f>IF(VLOOKUP(ROW()-1,'Report 1 GLs (571 A)'!$A:$K,10,FALSE)="","",VLOOKUP(ROW()-1,'Report 1 GLs (571 A)'!$A:$K,10,FALSE))</f>
        <v/>
      </c>
      <c r="G146" s="55" t="str">
        <f>IF(VLOOKUP(ROW()-1,'Report 1 GLs (571 A)'!$A:$K,11,FALSE)="","",VLOOKUP(ROW()-1,'Report 1 GLs (571 A)'!$A:$K,11,FALSE))</f>
        <v/>
      </c>
      <c r="Z146" s="55" t="s">
        <v>82</v>
      </c>
    </row>
    <row r="147" spans="1:26" x14ac:dyDescent="0.2">
      <c r="A147" s="55" t="str">
        <f>IF(VLOOKUP(ROW()-1,'Report 1 GLs (571 A)'!$A:$K,2,FALSE)="","",VLOOKUP(ROW()-1,'Report 1 GLs (571 A)'!$A:$K,2,FALSE))</f>
        <v/>
      </c>
      <c r="B147" s="104" t="str">
        <f>IF(VLOOKUP(ROW()-1,'Report 1 GLs (571 A)'!$A:$K,6,FALSE)="","",VLOOKUP(ROW()-1,'Report 1 GLs (571 A)'!$A:$K,6,FALSE))</f>
        <v/>
      </c>
      <c r="C147" s="55" t="str">
        <f>IF(VLOOKUP(ROW()-1,'Report 1 GLs (571 A)'!$A:$K,7,FALSE)="","",VLOOKUP(ROW()-1,'Report 1 GLs (571 A)'!$A:$K,7,FALSE))</f>
        <v/>
      </c>
      <c r="D147" s="55" t="str">
        <f>IF(VLOOKUP(ROW()-1,'Report 1 GLs (571 A)'!$A:$K,8,FALSE)="","",VLOOKUP(ROW()-1,'Report 1 GLs (571 A)'!$A:$K,8,FALSE))</f>
        <v/>
      </c>
      <c r="E147" s="55" t="str">
        <f>IF(VLOOKUP(ROW()-1,'Report 1 GLs (571 A)'!$A:$K,9,FALSE)="","",VLOOKUP(ROW()-1,'Report 1 GLs (571 A)'!$A:$K,9,FALSE))</f>
        <v/>
      </c>
      <c r="F147" s="104" t="str">
        <f>IF(VLOOKUP(ROW()-1,'Report 1 GLs (571 A)'!$A:$K,10,FALSE)="","",VLOOKUP(ROW()-1,'Report 1 GLs (571 A)'!$A:$K,10,FALSE))</f>
        <v/>
      </c>
      <c r="G147" s="55" t="str">
        <f>IF(VLOOKUP(ROW()-1,'Report 1 GLs (571 A)'!$A:$K,11,FALSE)="","",VLOOKUP(ROW()-1,'Report 1 GLs (571 A)'!$A:$K,11,FALSE))</f>
        <v/>
      </c>
      <c r="Z147" s="55" t="s">
        <v>82</v>
      </c>
    </row>
    <row r="148" spans="1:26" x14ac:dyDescent="0.2">
      <c r="A148" s="55" t="str">
        <f>IF(VLOOKUP(ROW()-1,'Report 1 GLs (571 A)'!$A:$K,2,FALSE)="","",VLOOKUP(ROW()-1,'Report 1 GLs (571 A)'!$A:$K,2,FALSE))</f>
        <v/>
      </c>
      <c r="B148" s="104" t="str">
        <f>IF(VLOOKUP(ROW()-1,'Report 1 GLs (571 A)'!$A:$K,6,FALSE)="","",VLOOKUP(ROW()-1,'Report 1 GLs (571 A)'!$A:$K,6,FALSE))</f>
        <v/>
      </c>
      <c r="C148" s="55" t="str">
        <f>IF(VLOOKUP(ROW()-1,'Report 1 GLs (571 A)'!$A:$K,7,FALSE)="","",VLOOKUP(ROW()-1,'Report 1 GLs (571 A)'!$A:$K,7,FALSE))</f>
        <v/>
      </c>
      <c r="D148" s="55" t="str">
        <f>IF(VLOOKUP(ROW()-1,'Report 1 GLs (571 A)'!$A:$K,8,FALSE)="","",VLOOKUP(ROW()-1,'Report 1 GLs (571 A)'!$A:$K,8,FALSE))</f>
        <v/>
      </c>
      <c r="E148" s="55" t="str">
        <f>IF(VLOOKUP(ROW()-1,'Report 1 GLs (571 A)'!$A:$K,9,FALSE)="","",VLOOKUP(ROW()-1,'Report 1 GLs (571 A)'!$A:$K,9,FALSE))</f>
        <v/>
      </c>
      <c r="F148" s="104" t="str">
        <f>IF(VLOOKUP(ROW()-1,'Report 1 GLs (571 A)'!$A:$K,10,FALSE)="","",VLOOKUP(ROW()-1,'Report 1 GLs (571 A)'!$A:$K,10,FALSE))</f>
        <v/>
      </c>
      <c r="G148" s="55" t="str">
        <f>IF(VLOOKUP(ROW()-1,'Report 1 GLs (571 A)'!$A:$K,11,FALSE)="","",VLOOKUP(ROW()-1,'Report 1 GLs (571 A)'!$A:$K,11,FALSE))</f>
        <v/>
      </c>
      <c r="Z148" s="55" t="s">
        <v>82</v>
      </c>
    </row>
    <row r="149" spans="1:26" x14ac:dyDescent="0.2">
      <c r="A149" s="55" t="str">
        <f>IF(VLOOKUP(ROW()-1,'Report 1 GLs (571 A)'!$A:$K,2,FALSE)="","",VLOOKUP(ROW()-1,'Report 1 GLs (571 A)'!$A:$K,2,FALSE))</f>
        <v/>
      </c>
      <c r="B149" s="104" t="str">
        <f>IF(VLOOKUP(ROW()-1,'Report 1 GLs (571 A)'!$A:$K,6,FALSE)="","",VLOOKUP(ROW()-1,'Report 1 GLs (571 A)'!$A:$K,6,FALSE))</f>
        <v/>
      </c>
      <c r="C149" s="55" t="str">
        <f>IF(VLOOKUP(ROW()-1,'Report 1 GLs (571 A)'!$A:$K,7,FALSE)="","",VLOOKUP(ROW()-1,'Report 1 GLs (571 A)'!$A:$K,7,FALSE))</f>
        <v/>
      </c>
      <c r="D149" s="55" t="str">
        <f>IF(VLOOKUP(ROW()-1,'Report 1 GLs (571 A)'!$A:$K,8,FALSE)="","",VLOOKUP(ROW()-1,'Report 1 GLs (571 A)'!$A:$K,8,FALSE))</f>
        <v/>
      </c>
      <c r="E149" s="55" t="str">
        <f>IF(VLOOKUP(ROW()-1,'Report 1 GLs (571 A)'!$A:$K,9,FALSE)="","",VLOOKUP(ROW()-1,'Report 1 GLs (571 A)'!$A:$K,9,FALSE))</f>
        <v/>
      </c>
      <c r="F149" s="104" t="str">
        <f>IF(VLOOKUP(ROW()-1,'Report 1 GLs (571 A)'!$A:$K,10,FALSE)="","",VLOOKUP(ROW()-1,'Report 1 GLs (571 A)'!$A:$K,10,FALSE))</f>
        <v/>
      </c>
      <c r="G149" s="55" t="str">
        <f>IF(VLOOKUP(ROW()-1,'Report 1 GLs (571 A)'!$A:$K,11,FALSE)="","",VLOOKUP(ROW()-1,'Report 1 GLs (571 A)'!$A:$K,11,FALSE))</f>
        <v/>
      </c>
      <c r="Z149" s="55" t="s">
        <v>82</v>
      </c>
    </row>
    <row r="150" spans="1:26" x14ac:dyDescent="0.2">
      <c r="A150" s="55" t="str">
        <f>IF(VLOOKUP(ROW()-1,'Report 1 GLs (571 A)'!$A:$K,2,FALSE)="","",VLOOKUP(ROW()-1,'Report 1 GLs (571 A)'!$A:$K,2,FALSE))</f>
        <v/>
      </c>
      <c r="B150" s="104" t="str">
        <f>IF(VLOOKUP(ROW()-1,'Report 1 GLs (571 A)'!$A:$K,6,FALSE)="","",VLOOKUP(ROW()-1,'Report 1 GLs (571 A)'!$A:$K,6,FALSE))</f>
        <v/>
      </c>
      <c r="C150" s="55" t="str">
        <f>IF(VLOOKUP(ROW()-1,'Report 1 GLs (571 A)'!$A:$K,7,FALSE)="","",VLOOKUP(ROW()-1,'Report 1 GLs (571 A)'!$A:$K,7,FALSE))</f>
        <v/>
      </c>
      <c r="D150" s="55" t="str">
        <f>IF(VLOOKUP(ROW()-1,'Report 1 GLs (571 A)'!$A:$K,8,FALSE)="","",VLOOKUP(ROW()-1,'Report 1 GLs (571 A)'!$A:$K,8,FALSE))</f>
        <v/>
      </c>
      <c r="E150" s="55" t="str">
        <f>IF(VLOOKUP(ROW()-1,'Report 1 GLs (571 A)'!$A:$K,9,FALSE)="","",VLOOKUP(ROW()-1,'Report 1 GLs (571 A)'!$A:$K,9,FALSE))</f>
        <v/>
      </c>
      <c r="F150" s="104" t="str">
        <f>IF(VLOOKUP(ROW()-1,'Report 1 GLs (571 A)'!$A:$K,10,FALSE)="","",VLOOKUP(ROW()-1,'Report 1 GLs (571 A)'!$A:$K,10,FALSE))</f>
        <v/>
      </c>
      <c r="G150" s="55" t="str">
        <f>IF(VLOOKUP(ROW()-1,'Report 1 GLs (571 A)'!$A:$K,11,FALSE)="","",VLOOKUP(ROW()-1,'Report 1 GLs (571 A)'!$A:$K,11,FALSE))</f>
        <v/>
      </c>
      <c r="Z150" s="55" t="s">
        <v>82</v>
      </c>
    </row>
    <row r="151" spans="1:26" x14ac:dyDescent="0.2">
      <c r="A151" s="55" t="str">
        <f>IF(VLOOKUP(ROW()-1,'Report 1 GLs (571 A)'!$A:$K,2,FALSE)="","",VLOOKUP(ROW()-1,'Report 1 GLs (571 A)'!$A:$K,2,FALSE))</f>
        <v/>
      </c>
      <c r="B151" s="104" t="str">
        <f>IF(VLOOKUP(ROW()-1,'Report 1 GLs (571 A)'!$A:$K,6,FALSE)="","",VLOOKUP(ROW()-1,'Report 1 GLs (571 A)'!$A:$K,6,FALSE))</f>
        <v/>
      </c>
      <c r="C151" s="55" t="str">
        <f>IF(VLOOKUP(ROW()-1,'Report 1 GLs (571 A)'!$A:$K,7,FALSE)="","",VLOOKUP(ROW()-1,'Report 1 GLs (571 A)'!$A:$K,7,FALSE))</f>
        <v/>
      </c>
      <c r="D151" s="55" t="str">
        <f>IF(VLOOKUP(ROW()-1,'Report 1 GLs (571 A)'!$A:$K,8,FALSE)="","",VLOOKUP(ROW()-1,'Report 1 GLs (571 A)'!$A:$K,8,FALSE))</f>
        <v/>
      </c>
      <c r="E151" s="55" t="str">
        <f>IF(VLOOKUP(ROW()-1,'Report 1 GLs (571 A)'!$A:$K,9,FALSE)="","",VLOOKUP(ROW()-1,'Report 1 GLs (571 A)'!$A:$K,9,FALSE))</f>
        <v/>
      </c>
      <c r="F151" s="104" t="str">
        <f>IF(VLOOKUP(ROW()-1,'Report 1 GLs (571 A)'!$A:$K,10,FALSE)="","",VLOOKUP(ROW()-1,'Report 1 GLs (571 A)'!$A:$K,10,FALSE))</f>
        <v/>
      </c>
      <c r="G151" s="55" t="str">
        <f>IF(VLOOKUP(ROW()-1,'Report 1 GLs (571 A)'!$A:$K,11,FALSE)="","",VLOOKUP(ROW()-1,'Report 1 GLs (571 A)'!$A:$K,11,FALSE))</f>
        <v/>
      </c>
      <c r="Z151" s="55" t="s">
        <v>82</v>
      </c>
    </row>
    <row r="152" spans="1:26" x14ac:dyDescent="0.2">
      <c r="A152" s="55" t="str">
        <f>IF(VLOOKUP(ROW()-1,'Report 1 GLs (571 A)'!$A:$K,2,FALSE)="","",VLOOKUP(ROW()-1,'Report 1 GLs (571 A)'!$A:$K,2,FALSE))</f>
        <v/>
      </c>
      <c r="B152" s="104" t="str">
        <f>IF(VLOOKUP(ROW()-1,'Report 1 GLs (571 A)'!$A:$K,6,FALSE)="","",VLOOKUP(ROW()-1,'Report 1 GLs (571 A)'!$A:$K,6,FALSE))</f>
        <v/>
      </c>
      <c r="C152" s="55" t="str">
        <f>IF(VLOOKUP(ROW()-1,'Report 1 GLs (571 A)'!$A:$K,7,FALSE)="","",VLOOKUP(ROW()-1,'Report 1 GLs (571 A)'!$A:$K,7,FALSE))</f>
        <v/>
      </c>
      <c r="D152" s="55" t="str">
        <f>IF(VLOOKUP(ROW()-1,'Report 1 GLs (571 A)'!$A:$K,8,FALSE)="","",VLOOKUP(ROW()-1,'Report 1 GLs (571 A)'!$A:$K,8,FALSE))</f>
        <v/>
      </c>
      <c r="E152" s="55" t="str">
        <f>IF(VLOOKUP(ROW()-1,'Report 1 GLs (571 A)'!$A:$K,9,FALSE)="","",VLOOKUP(ROW()-1,'Report 1 GLs (571 A)'!$A:$K,9,FALSE))</f>
        <v/>
      </c>
      <c r="F152" s="104" t="str">
        <f>IF(VLOOKUP(ROW()-1,'Report 1 GLs (571 A)'!$A:$K,10,FALSE)="","",VLOOKUP(ROW()-1,'Report 1 GLs (571 A)'!$A:$K,10,FALSE))</f>
        <v/>
      </c>
      <c r="G152" s="55" t="str">
        <f>IF(VLOOKUP(ROW()-1,'Report 1 GLs (571 A)'!$A:$K,11,FALSE)="","",VLOOKUP(ROW()-1,'Report 1 GLs (571 A)'!$A:$K,11,FALSE))</f>
        <v/>
      </c>
      <c r="Z152" s="55" t="s">
        <v>82</v>
      </c>
    </row>
    <row r="153" spans="1:26" x14ac:dyDescent="0.2">
      <c r="A153" s="55" t="str">
        <f>IF(VLOOKUP(ROW()-1,'Report 1 GLs (571 A)'!$A:$K,2,FALSE)="","",VLOOKUP(ROW()-1,'Report 1 GLs (571 A)'!$A:$K,2,FALSE))</f>
        <v/>
      </c>
      <c r="B153" s="104" t="str">
        <f>IF(VLOOKUP(ROW()-1,'Report 1 GLs (571 A)'!$A:$K,6,FALSE)="","",VLOOKUP(ROW()-1,'Report 1 GLs (571 A)'!$A:$K,6,FALSE))</f>
        <v/>
      </c>
      <c r="C153" s="55" t="str">
        <f>IF(VLOOKUP(ROW()-1,'Report 1 GLs (571 A)'!$A:$K,7,FALSE)="","",VLOOKUP(ROW()-1,'Report 1 GLs (571 A)'!$A:$K,7,FALSE))</f>
        <v/>
      </c>
      <c r="D153" s="55" t="str">
        <f>IF(VLOOKUP(ROW()-1,'Report 1 GLs (571 A)'!$A:$K,8,FALSE)="","",VLOOKUP(ROW()-1,'Report 1 GLs (571 A)'!$A:$K,8,FALSE))</f>
        <v/>
      </c>
      <c r="E153" s="55" t="str">
        <f>IF(VLOOKUP(ROW()-1,'Report 1 GLs (571 A)'!$A:$K,9,FALSE)="","",VLOOKUP(ROW()-1,'Report 1 GLs (571 A)'!$A:$K,9,FALSE))</f>
        <v/>
      </c>
      <c r="F153" s="104" t="str">
        <f>IF(VLOOKUP(ROW()-1,'Report 1 GLs (571 A)'!$A:$K,10,FALSE)="","",VLOOKUP(ROW()-1,'Report 1 GLs (571 A)'!$A:$K,10,FALSE))</f>
        <v/>
      </c>
      <c r="G153" s="55" t="str">
        <f>IF(VLOOKUP(ROW()-1,'Report 1 GLs (571 A)'!$A:$K,11,FALSE)="","",VLOOKUP(ROW()-1,'Report 1 GLs (571 A)'!$A:$K,11,FALSE))</f>
        <v/>
      </c>
      <c r="Z153" s="55" t="s">
        <v>82</v>
      </c>
    </row>
    <row r="154" spans="1:26" x14ac:dyDescent="0.2">
      <c r="A154" s="55" t="str">
        <f>IF(VLOOKUP(ROW()-1,'Report 1 GLs (571 A)'!$A:$K,2,FALSE)="","",VLOOKUP(ROW()-1,'Report 1 GLs (571 A)'!$A:$K,2,FALSE))</f>
        <v/>
      </c>
      <c r="B154" s="104" t="str">
        <f>IF(VLOOKUP(ROW()-1,'Report 1 GLs (571 A)'!$A:$K,6,FALSE)="","",VLOOKUP(ROW()-1,'Report 1 GLs (571 A)'!$A:$K,6,FALSE))</f>
        <v/>
      </c>
      <c r="C154" s="55" t="str">
        <f>IF(VLOOKUP(ROW()-1,'Report 1 GLs (571 A)'!$A:$K,7,FALSE)="","",VLOOKUP(ROW()-1,'Report 1 GLs (571 A)'!$A:$K,7,FALSE))</f>
        <v/>
      </c>
      <c r="D154" s="55" t="str">
        <f>IF(VLOOKUP(ROW()-1,'Report 1 GLs (571 A)'!$A:$K,8,FALSE)="","",VLOOKUP(ROW()-1,'Report 1 GLs (571 A)'!$A:$K,8,FALSE))</f>
        <v/>
      </c>
      <c r="E154" s="55" t="str">
        <f>IF(VLOOKUP(ROW()-1,'Report 1 GLs (571 A)'!$A:$K,9,FALSE)="","",VLOOKUP(ROW()-1,'Report 1 GLs (571 A)'!$A:$K,9,FALSE))</f>
        <v/>
      </c>
      <c r="F154" s="104" t="str">
        <f>IF(VLOOKUP(ROW()-1,'Report 1 GLs (571 A)'!$A:$K,10,FALSE)="","",VLOOKUP(ROW()-1,'Report 1 GLs (571 A)'!$A:$K,10,FALSE))</f>
        <v/>
      </c>
      <c r="G154" s="55" t="str">
        <f>IF(VLOOKUP(ROW()-1,'Report 1 GLs (571 A)'!$A:$K,11,FALSE)="","",VLOOKUP(ROW()-1,'Report 1 GLs (571 A)'!$A:$K,11,FALSE))</f>
        <v/>
      </c>
      <c r="Z154" s="55" t="s">
        <v>82</v>
      </c>
    </row>
    <row r="155" spans="1:26" x14ac:dyDescent="0.2">
      <c r="A155" s="55" t="str">
        <f>IF(VLOOKUP(ROW()-1,'Report 1 GLs (571 A)'!$A:$K,2,FALSE)="","",VLOOKUP(ROW()-1,'Report 1 GLs (571 A)'!$A:$K,2,FALSE))</f>
        <v/>
      </c>
      <c r="B155" s="104" t="str">
        <f>IF(VLOOKUP(ROW()-1,'Report 1 GLs (571 A)'!$A:$K,6,FALSE)="","",VLOOKUP(ROW()-1,'Report 1 GLs (571 A)'!$A:$K,6,FALSE))</f>
        <v/>
      </c>
      <c r="C155" s="55" t="str">
        <f>IF(VLOOKUP(ROW()-1,'Report 1 GLs (571 A)'!$A:$K,7,FALSE)="","",VLOOKUP(ROW()-1,'Report 1 GLs (571 A)'!$A:$K,7,FALSE))</f>
        <v/>
      </c>
      <c r="D155" s="55" t="str">
        <f>IF(VLOOKUP(ROW()-1,'Report 1 GLs (571 A)'!$A:$K,8,FALSE)="","",VLOOKUP(ROW()-1,'Report 1 GLs (571 A)'!$A:$K,8,FALSE))</f>
        <v/>
      </c>
      <c r="E155" s="55" t="str">
        <f>IF(VLOOKUP(ROW()-1,'Report 1 GLs (571 A)'!$A:$K,9,FALSE)="","",VLOOKUP(ROW()-1,'Report 1 GLs (571 A)'!$A:$K,9,FALSE))</f>
        <v/>
      </c>
      <c r="F155" s="104" t="str">
        <f>IF(VLOOKUP(ROW()-1,'Report 1 GLs (571 A)'!$A:$K,10,FALSE)="","",VLOOKUP(ROW()-1,'Report 1 GLs (571 A)'!$A:$K,10,FALSE))</f>
        <v/>
      </c>
      <c r="G155" s="55" t="str">
        <f>IF(VLOOKUP(ROW()-1,'Report 1 GLs (571 A)'!$A:$K,11,FALSE)="","",VLOOKUP(ROW()-1,'Report 1 GLs (571 A)'!$A:$K,11,FALSE))</f>
        <v/>
      </c>
      <c r="Z155" s="55" t="s">
        <v>82</v>
      </c>
    </row>
    <row r="156" spans="1:26" x14ac:dyDescent="0.2">
      <c r="A156" s="55" t="str">
        <f>IF(VLOOKUP(ROW()-1,'Report 1 GLs (571 A)'!$A:$K,2,FALSE)="","",VLOOKUP(ROW()-1,'Report 1 GLs (571 A)'!$A:$K,2,FALSE))</f>
        <v/>
      </c>
      <c r="B156" s="104" t="str">
        <f>IF(VLOOKUP(ROW()-1,'Report 1 GLs (571 A)'!$A:$K,6,FALSE)="","",VLOOKUP(ROW()-1,'Report 1 GLs (571 A)'!$A:$K,6,FALSE))</f>
        <v/>
      </c>
      <c r="C156" s="55" t="str">
        <f>IF(VLOOKUP(ROW()-1,'Report 1 GLs (571 A)'!$A:$K,7,FALSE)="","",VLOOKUP(ROW()-1,'Report 1 GLs (571 A)'!$A:$K,7,FALSE))</f>
        <v/>
      </c>
      <c r="D156" s="55" t="str">
        <f>IF(VLOOKUP(ROW()-1,'Report 1 GLs (571 A)'!$A:$K,8,FALSE)="","",VLOOKUP(ROW()-1,'Report 1 GLs (571 A)'!$A:$K,8,FALSE))</f>
        <v/>
      </c>
      <c r="E156" s="55" t="str">
        <f>IF(VLOOKUP(ROW()-1,'Report 1 GLs (571 A)'!$A:$K,9,FALSE)="","",VLOOKUP(ROW()-1,'Report 1 GLs (571 A)'!$A:$K,9,FALSE))</f>
        <v/>
      </c>
      <c r="F156" s="104" t="str">
        <f>IF(VLOOKUP(ROW()-1,'Report 1 GLs (571 A)'!$A:$K,10,FALSE)="","",VLOOKUP(ROW()-1,'Report 1 GLs (571 A)'!$A:$K,10,FALSE))</f>
        <v/>
      </c>
      <c r="G156" s="55" t="str">
        <f>IF(VLOOKUP(ROW()-1,'Report 1 GLs (571 A)'!$A:$K,11,FALSE)="","",VLOOKUP(ROW()-1,'Report 1 GLs (571 A)'!$A:$K,11,FALSE))</f>
        <v/>
      </c>
      <c r="Z156" s="55" t="s">
        <v>82</v>
      </c>
    </row>
    <row r="157" spans="1:26" x14ac:dyDescent="0.2">
      <c r="A157" s="55" t="str">
        <f>IF(VLOOKUP(ROW()-1,'Report 1 GLs (571 A)'!$A:$K,2,FALSE)="","",VLOOKUP(ROW()-1,'Report 1 GLs (571 A)'!$A:$K,2,FALSE))</f>
        <v/>
      </c>
      <c r="B157" s="104" t="str">
        <f>IF(VLOOKUP(ROW()-1,'Report 1 GLs (571 A)'!$A:$K,6,FALSE)="","",VLOOKUP(ROW()-1,'Report 1 GLs (571 A)'!$A:$K,6,FALSE))</f>
        <v/>
      </c>
      <c r="C157" s="55" t="str">
        <f>IF(VLOOKUP(ROW()-1,'Report 1 GLs (571 A)'!$A:$K,7,FALSE)="","",VLOOKUP(ROW()-1,'Report 1 GLs (571 A)'!$A:$K,7,FALSE))</f>
        <v/>
      </c>
      <c r="D157" s="55" t="str">
        <f>IF(VLOOKUP(ROW()-1,'Report 1 GLs (571 A)'!$A:$K,8,FALSE)="","",VLOOKUP(ROW()-1,'Report 1 GLs (571 A)'!$A:$K,8,FALSE))</f>
        <v/>
      </c>
      <c r="E157" s="55" t="str">
        <f>IF(VLOOKUP(ROW()-1,'Report 1 GLs (571 A)'!$A:$K,9,FALSE)="","",VLOOKUP(ROW()-1,'Report 1 GLs (571 A)'!$A:$K,9,FALSE))</f>
        <v/>
      </c>
      <c r="F157" s="104" t="str">
        <f>IF(VLOOKUP(ROW()-1,'Report 1 GLs (571 A)'!$A:$K,10,FALSE)="","",VLOOKUP(ROW()-1,'Report 1 GLs (571 A)'!$A:$K,10,FALSE))</f>
        <v/>
      </c>
      <c r="G157" s="55" t="str">
        <f>IF(VLOOKUP(ROW()-1,'Report 1 GLs (571 A)'!$A:$K,11,FALSE)="","",VLOOKUP(ROW()-1,'Report 1 GLs (571 A)'!$A:$K,11,FALSE))</f>
        <v/>
      </c>
      <c r="Z157" s="55" t="s">
        <v>82</v>
      </c>
    </row>
    <row r="158" spans="1:26" x14ac:dyDescent="0.2">
      <c r="A158" s="55" t="str">
        <f>IF(VLOOKUP(ROW()-1,'Report 1 GLs (571 A)'!$A:$K,2,FALSE)="","",VLOOKUP(ROW()-1,'Report 1 GLs (571 A)'!$A:$K,2,FALSE))</f>
        <v/>
      </c>
      <c r="B158" s="104" t="str">
        <f>IF(VLOOKUP(ROW()-1,'Report 1 GLs (571 A)'!$A:$K,6,FALSE)="","",VLOOKUP(ROW()-1,'Report 1 GLs (571 A)'!$A:$K,6,FALSE))</f>
        <v/>
      </c>
      <c r="C158" s="55" t="str">
        <f>IF(VLOOKUP(ROW()-1,'Report 1 GLs (571 A)'!$A:$K,7,FALSE)="","",VLOOKUP(ROW()-1,'Report 1 GLs (571 A)'!$A:$K,7,FALSE))</f>
        <v/>
      </c>
      <c r="D158" s="55" t="str">
        <f>IF(VLOOKUP(ROW()-1,'Report 1 GLs (571 A)'!$A:$K,8,FALSE)="","",VLOOKUP(ROW()-1,'Report 1 GLs (571 A)'!$A:$K,8,FALSE))</f>
        <v/>
      </c>
      <c r="E158" s="55" t="str">
        <f>IF(VLOOKUP(ROW()-1,'Report 1 GLs (571 A)'!$A:$K,9,FALSE)="","",VLOOKUP(ROW()-1,'Report 1 GLs (571 A)'!$A:$K,9,FALSE))</f>
        <v/>
      </c>
      <c r="F158" s="104" t="str">
        <f>IF(VLOOKUP(ROW()-1,'Report 1 GLs (571 A)'!$A:$K,10,FALSE)="","",VLOOKUP(ROW()-1,'Report 1 GLs (571 A)'!$A:$K,10,FALSE))</f>
        <v/>
      </c>
      <c r="G158" s="55" t="str">
        <f>IF(VLOOKUP(ROW()-1,'Report 1 GLs (571 A)'!$A:$K,11,FALSE)="","",VLOOKUP(ROW()-1,'Report 1 GLs (571 A)'!$A:$K,11,FALSE))</f>
        <v/>
      </c>
      <c r="Z158" s="55" t="s">
        <v>82</v>
      </c>
    </row>
    <row r="159" spans="1:26" x14ac:dyDescent="0.2">
      <c r="A159" s="55" t="str">
        <f>IF(VLOOKUP(ROW()-1,'Report 1 GLs (571 A)'!$A:$K,2,FALSE)="","",VLOOKUP(ROW()-1,'Report 1 GLs (571 A)'!$A:$K,2,FALSE))</f>
        <v/>
      </c>
      <c r="B159" s="104" t="str">
        <f>IF(VLOOKUP(ROW()-1,'Report 1 GLs (571 A)'!$A:$K,6,FALSE)="","",VLOOKUP(ROW()-1,'Report 1 GLs (571 A)'!$A:$K,6,FALSE))</f>
        <v/>
      </c>
      <c r="C159" s="55" t="str">
        <f>IF(VLOOKUP(ROW()-1,'Report 1 GLs (571 A)'!$A:$K,7,FALSE)="","",VLOOKUP(ROW()-1,'Report 1 GLs (571 A)'!$A:$K,7,FALSE))</f>
        <v/>
      </c>
      <c r="D159" s="55" t="str">
        <f>IF(VLOOKUP(ROW()-1,'Report 1 GLs (571 A)'!$A:$K,8,FALSE)="","",VLOOKUP(ROW()-1,'Report 1 GLs (571 A)'!$A:$K,8,FALSE))</f>
        <v/>
      </c>
      <c r="E159" s="55" t="str">
        <f>IF(VLOOKUP(ROW()-1,'Report 1 GLs (571 A)'!$A:$K,9,FALSE)="","",VLOOKUP(ROW()-1,'Report 1 GLs (571 A)'!$A:$K,9,FALSE))</f>
        <v/>
      </c>
      <c r="F159" s="104" t="str">
        <f>IF(VLOOKUP(ROW()-1,'Report 1 GLs (571 A)'!$A:$K,10,FALSE)="","",VLOOKUP(ROW()-1,'Report 1 GLs (571 A)'!$A:$K,10,FALSE))</f>
        <v/>
      </c>
      <c r="G159" s="55" t="str">
        <f>IF(VLOOKUP(ROW()-1,'Report 1 GLs (571 A)'!$A:$K,11,FALSE)="","",VLOOKUP(ROW()-1,'Report 1 GLs (571 A)'!$A:$K,11,FALSE))</f>
        <v/>
      </c>
      <c r="Z159" s="55" t="s">
        <v>82</v>
      </c>
    </row>
    <row r="160" spans="1:26" x14ac:dyDescent="0.2">
      <c r="A160" s="55" t="str">
        <f>IF(VLOOKUP(ROW()-1,'Report 1 GLs (571 A)'!$A:$K,2,FALSE)="","",VLOOKUP(ROW()-1,'Report 1 GLs (571 A)'!$A:$K,2,FALSE))</f>
        <v/>
      </c>
      <c r="B160" s="104" t="str">
        <f>IF(VLOOKUP(ROW()-1,'Report 1 GLs (571 A)'!$A:$K,6,FALSE)="","",VLOOKUP(ROW()-1,'Report 1 GLs (571 A)'!$A:$K,6,FALSE))</f>
        <v/>
      </c>
      <c r="C160" s="55" t="str">
        <f>IF(VLOOKUP(ROW()-1,'Report 1 GLs (571 A)'!$A:$K,7,FALSE)="","",VLOOKUP(ROW()-1,'Report 1 GLs (571 A)'!$A:$K,7,FALSE))</f>
        <v/>
      </c>
      <c r="D160" s="55" t="str">
        <f>IF(VLOOKUP(ROW()-1,'Report 1 GLs (571 A)'!$A:$K,8,FALSE)="","",VLOOKUP(ROW()-1,'Report 1 GLs (571 A)'!$A:$K,8,FALSE))</f>
        <v/>
      </c>
      <c r="E160" s="55" t="str">
        <f>IF(VLOOKUP(ROW()-1,'Report 1 GLs (571 A)'!$A:$K,9,FALSE)="","",VLOOKUP(ROW()-1,'Report 1 GLs (571 A)'!$A:$K,9,FALSE))</f>
        <v/>
      </c>
      <c r="F160" s="104" t="str">
        <f>IF(VLOOKUP(ROW()-1,'Report 1 GLs (571 A)'!$A:$K,10,FALSE)="","",VLOOKUP(ROW()-1,'Report 1 GLs (571 A)'!$A:$K,10,FALSE))</f>
        <v/>
      </c>
      <c r="G160" s="55" t="str">
        <f>IF(VLOOKUP(ROW()-1,'Report 1 GLs (571 A)'!$A:$K,11,FALSE)="","",VLOOKUP(ROW()-1,'Report 1 GLs (571 A)'!$A:$K,11,FALSE))</f>
        <v/>
      </c>
      <c r="Z160" s="55" t="s">
        <v>82</v>
      </c>
    </row>
    <row r="161" spans="1:26" x14ac:dyDescent="0.2">
      <c r="A161" s="55" t="str">
        <f>IF(VLOOKUP(ROW()-1,'Report 1 GLs (571 A)'!$A:$K,2,FALSE)="","",VLOOKUP(ROW()-1,'Report 1 GLs (571 A)'!$A:$K,2,FALSE))</f>
        <v/>
      </c>
      <c r="B161" s="104" t="str">
        <f>IF(VLOOKUP(ROW()-1,'Report 1 GLs (571 A)'!$A:$K,6,FALSE)="","",VLOOKUP(ROW()-1,'Report 1 GLs (571 A)'!$A:$K,6,FALSE))</f>
        <v/>
      </c>
      <c r="C161" s="55" t="str">
        <f>IF(VLOOKUP(ROW()-1,'Report 1 GLs (571 A)'!$A:$K,7,FALSE)="","",VLOOKUP(ROW()-1,'Report 1 GLs (571 A)'!$A:$K,7,FALSE))</f>
        <v/>
      </c>
      <c r="D161" s="55" t="str">
        <f>IF(VLOOKUP(ROW()-1,'Report 1 GLs (571 A)'!$A:$K,8,FALSE)="","",VLOOKUP(ROW()-1,'Report 1 GLs (571 A)'!$A:$K,8,FALSE))</f>
        <v/>
      </c>
      <c r="E161" s="55" t="str">
        <f>IF(VLOOKUP(ROW()-1,'Report 1 GLs (571 A)'!$A:$K,9,FALSE)="","",VLOOKUP(ROW()-1,'Report 1 GLs (571 A)'!$A:$K,9,FALSE))</f>
        <v/>
      </c>
      <c r="F161" s="104" t="str">
        <f>IF(VLOOKUP(ROW()-1,'Report 1 GLs (571 A)'!$A:$K,10,FALSE)="","",VLOOKUP(ROW()-1,'Report 1 GLs (571 A)'!$A:$K,10,FALSE))</f>
        <v/>
      </c>
      <c r="G161" s="55" t="str">
        <f>IF(VLOOKUP(ROW()-1,'Report 1 GLs (571 A)'!$A:$K,11,FALSE)="","",VLOOKUP(ROW()-1,'Report 1 GLs (571 A)'!$A:$K,11,FALSE))</f>
        <v/>
      </c>
      <c r="Z161" s="55" t="s">
        <v>82</v>
      </c>
    </row>
    <row r="162" spans="1:26" x14ac:dyDescent="0.2">
      <c r="A162" s="55" t="str">
        <f>IF(VLOOKUP(ROW()-1,'Report 1 GLs (571 A)'!$A:$K,2,FALSE)="","",VLOOKUP(ROW()-1,'Report 1 GLs (571 A)'!$A:$K,2,FALSE))</f>
        <v/>
      </c>
      <c r="B162" s="104" t="str">
        <f>IF(VLOOKUP(ROW()-1,'Report 1 GLs (571 A)'!$A:$K,6,FALSE)="","",VLOOKUP(ROW()-1,'Report 1 GLs (571 A)'!$A:$K,6,FALSE))</f>
        <v/>
      </c>
      <c r="C162" s="55" t="str">
        <f>IF(VLOOKUP(ROW()-1,'Report 1 GLs (571 A)'!$A:$K,7,FALSE)="","",VLOOKUP(ROW()-1,'Report 1 GLs (571 A)'!$A:$K,7,FALSE))</f>
        <v/>
      </c>
      <c r="D162" s="55" t="str">
        <f>IF(VLOOKUP(ROW()-1,'Report 1 GLs (571 A)'!$A:$K,8,FALSE)="","",VLOOKUP(ROW()-1,'Report 1 GLs (571 A)'!$A:$K,8,FALSE))</f>
        <v/>
      </c>
      <c r="E162" s="55" t="str">
        <f>IF(VLOOKUP(ROW()-1,'Report 1 GLs (571 A)'!$A:$K,9,FALSE)="","",VLOOKUP(ROW()-1,'Report 1 GLs (571 A)'!$A:$K,9,FALSE))</f>
        <v/>
      </c>
      <c r="F162" s="104" t="str">
        <f>IF(VLOOKUP(ROW()-1,'Report 1 GLs (571 A)'!$A:$K,10,FALSE)="","",VLOOKUP(ROW()-1,'Report 1 GLs (571 A)'!$A:$K,10,FALSE))</f>
        <v/>
      </c>
      <c r="G162" s="55" t="str">
        <f>IF(VLOOKUP(ROW()-1,'Report 1 GLs (571 A)'!$A:$K,11,FALSE)="","",VLOOKUP(ROW()-1,'Report 1 GLs (571 A)'!$A:$K,11,FALSE))</f>
        <v/>
      </c>
      <c r="Z162" s="55" t="s">
        <v>82</v>
      </c>
    </row>
    <row r="163" spans="1:26" x14ac:dyDescent="0.2">
      <c r="A163" s="55" t="str">
        <f>IF(VLOOKUP(ROW()-1,'Report 1 GLs (571 A)'!$A:$K,2,FALSE)="","",VLOOKUP(ROW()-1,'Report 1 GLs (571 A)'!$A:$K,2,FALSE))</f>
        <v/>
      </c>
      <c r="B163" s="104" t="str">
        <f>IF(VLOOKUP(ROW()-1,'Report 1 GLs (571 A)'!$A:$K,6,FALSE)="","",VLOOKUP(ROW()-1,'Report 1 GLs (571 A)'!$A:$K,6,FALSE))</f>
        <v/>
      </c>
      <c r="C163" s="55" t="str">
        <f>IF(VLOOKUP(ROW()-1,'Report 1 GLs (571 A)'!$A:$K,7,FALSE)="","",VLOOKUP(ROW()-1,'Report 1 GLs (571 A)'!$A:$K,7,FALSE))</f>
        <v/>
      </c>
      <c r="D163" s="55" t="str">
        <f>IF(VLOOKUP(ROW()-1,'Report 1 GLs (571 A)'!$A:$K,8,FALSE)="","",VLOOKUP(ROW()-1,'Report 1 GLs (571 A)'!$A:$K,8,FALSE))</f>
        <v/>
      </c>
      <c r="E163" s="55" t="str">
        <f>IF(VLOOKUP(ROW()-1,'Report 1 GLs (571 A)'!$A:$K,9,FALSE)="","",VLOOKUP(ROW()-1,'Report 1 GLs (571 A)'!$A:$K,9,FALSE))</f>
        <v/>
      </c>
      <c r="F163" s="104" t="str">
        <f>IF(VLOOKUP(ROW()-1,'Report 1 GLs (571 A)'!$A:$K,10,FALSE)="","",VLOOKUP(ROW()-1,'Report 1 GLs (571 A)'!$A:$K,10,FALSE))</f>
        <v/>
      </c>
      <c r="G163" s="55" t="str">
        <f>IF(VLOOKUP(ROW()-1,'Report 1 GLs (571 A)'!$A:$K,11,FALSE)="","",VLOOKUP(ROW()-1,'Report 1 GLs (571 A)'!$A:$K,11,FALSE))</f>
        <v/>
      </c>
      <c r="Z163" s="55" t="s">
        <v>82</v>
      </c>
    </row>
    <row r="164" spans="1:26" x14ac:dyDescent="0.2">
      <c r="A164" s="55" t="str">
        <f>IF(VLOOKUP(ROW()-1,'Report 1 GLs (571 A)'!$A:$K,2,FALSE)="","",VLOOKUP(ROW()-1,'Report 1 GLs (571 A)'!$A:$K,2,FALSE))</f>
        <v/>
      </c>
      <c r="B164" s="104" t="str">
        <f>IF(VLOOKUP(ROW()-1,'Report 1 GLs (571 A)'!$A:$K,6,FALSE)="","",VLOOKUP(ROW()-1,'Report 1 GLs (571 A)'!$A:$K,6,FALSE))</f>
        <v/>
      </c>
      <c r="C164" s="55" t="str">
        <f>IF(VLOOKUP(ROW()-1,'Report 1 GLs (571 A)'!$A:$K,7,FALSE)="","",VLOOKUP(ROW()-1,'Report 1 GLs (571 A)'!$A:$K,7,FALSE))</f>
        <v/>
      </c>
      <c r="D164" s="55" t="str">
        <f>IF(VLOOKUP(ROW()-1,'Report 1 GLs (571 A)'!$A:$K,8,FALSE)="","",VLOOKUP(ROW()-1,'Report 1 GLs (571 A)'!$A:$K,8,FALSE))</f>
        <v/>
      </c>
      <c r="E164" s="55" t="str">
        <f>IF(VLOOKUP(ROW()-1,'Report 1 GLs (571 A)'!$A:$K,9,FALSE)="","",VLOOKUP(ROW()-1,'Report 1 GLs (571 A)'!$A:$K,9,FALSE))</f>
        <v/>
      </c>
      <c r="F164" s="104" t="str">
        <f>IF(VLOOKUP(ROW()-1,'Report 1 GLs (571 A)'!$A:$K,10,FALSE)="","",VLOOKUP(ROW()-1,'Report 1 GLs (571 A)'!$A:$K,10,FALSE))</f>
        <v/>
      </c>
      <c r="G164" s="55" t="str">
        <f>IF(VLOOKUP(ROW()-1,'Report 1 GLs (571 A)'!$A:$K,11,FALSE)="","",VLOOKUP(ROW()-1,'Report 1 GLs (571 A)'!$A:$K,11,FALSE))</f>
        <v/>
      </c>
      <c r="Z164" s="55" t="s">
        <v>82</v>
      </c>
    </row>
    <row r="165" spans="1:26" x14ac:dyDescent="0.2">
      <c r="A165" s="55" t="str">
        <f>IF(VLOOKUP(ROW()-1,'Report 1 GLs (571 A)'!$A:$K,2,FALSE)="","",VLOOKUP(ROW()-1,'Report 1 GLs (571 A)'!$A:$K,2,FALSE))</f>
        <v/>
      </c>
      <c r="B165" s="104" t="str">
        <f>IF(VLOOKUP(ROW()-1,'Report 1 GLs (571 A)'!$A:$K,6,FALSE)="","",VLOOKUP(ROW()-1,'Report 1 GLs (571 A)'!$A:$K,6,FALSE))</f>
        <v/>
      </c>
      <c r="C165" s="55" t="str">
        <f>IF(VLOOKUP(ROW()-1,'Report 1 GLs (571 A)'!$A:$K,7,FALSE)="","",VLOOKUP(ROW()-1,'Report 1 GLs (571 A)'!$A:$K,7,FALSE))</f>
        <v/>
      </c>
      <c r="D165" s="55" t="str">
        <f>IF(VLOOKUP(ROW()-1,'Report 1 GLs (571 A)'!$A:$K,8,FALSE)="","",VLOOKUP(ROW()-1,'Report 1 GLs (571 A)'!$A:$K,8,FALSE))</f>
        <v/>
      </c>
      <c r="E165" s="55" t="str">
        <f>IF(VLOOKUP(ROW()-1,'Report 1 GLs (571 A)'!$A:$K,9,FALSE)="","",VLOOKUP(ROW()-1,'Report 1 GLs (571 A)'!$A:$K,9,FALSE))</f>
        <v/>
      </c>
      <c r="F165" s="104" t="str">
        <f>IF(VLOOKUP(ROW()-1,'Report 1 GLs (571 A)'!$A:$K,10,FALSE)="","",VLOOKUP(ROW()-1,'Report 1 GLs (571 A)'!$A:$K,10,FALSE))</f>
        <v/>
      </c>
      <c r="G165" s="55" t="str">
        <f>IF(VLOOKUP(ROW()-1,'Report 1 GLs (571 A)'!$A:$K,11,FALSE)="","",VLOOKUP(ROW()-1,'Report 1 GLs (571 A)'!$A:$K,11,FALSE))</f>
        <v/>
      </c>
      <c r="Z165" s="55" t="s">
        <v>82</v>
      </c>
    </row>
    <row r="166" spans="1:26" x14ac:dyDescent="0.2">
      <c r="A166" s="55" t="str">
        <f>IF(VLOOKUP(ROW()-1,'Report 1 GLs (571 A)'!$A:$K,2,FALSE)="","",VLOOKUP(ROW()-1,'Report 1 GLs (571 A)'!$A:$K,2,FALSE))</f>
        <v/>
      </c>
      <c r="B166" s="104" t="str">
        <f>IF(VLOOKUP(ROW()-1,'Report 1 GLs (571 A)'!$A:$K,6,FALSE)="","",VLOOKUP(ROW()-1,'Report 1 GLs (571 A)'!$A:$K,6,FALSE))</f>
        <v/>
      </c>
      <c r="C166" s="55" t="str">
        <f>IF(VLOOKUP(ROW()-1,'Report 1 GLs (571 A)'!$A:$K,7,FALSE)="","",VLOOKUP(ROW()-1,'Report 1 GLs (571 A)'!$A:$K,7,FALSE))</f>
        <v/>
      </c>
      <c r="D166" s="55" t="str">
        <f>IF(VLOOKUP(ROW()-1,'Report 1 GLs (571 A)'!$A:$K,8,FALSE)="","",VLOOKUP(ROW()-1,'Report 1 GLs (571 A)'!$A:$K,8,FALSE))</f>
        <v/>
      </c>
      <c r="E166" s="55" t="str">
        <f>IF(VLOOKUP(ROW()-1,'Report 1 GLs (571 A)'!$A:$K,9,FALSE)="","",VLOOKUP(ROW()-1,'Report 1 GLs (571 A)'!$A:$K,9,FALSE))</f>
        <v/>
      </c>
      <c r="F166" s="104" t="str">
        <f>IF(VLOOKUP(ROW()-1,'Report 1 GLs (571 A)'!$A:$K,10,FALSE)="","",VLOOKUP(ROW()-1,'Report 1 GLs (571 A)'!$A:$K,10,FALSE))</f>
        <v/>
      </c>
      <c r="G166" s="55" t="str">
        <f>IF(VLOOKUP(ROW()-1,'Report 1 GLs (571 A)'!$A:$K,11,FALSE)="","",VLOOKUP(ROW()-1,'Report 1 GLs (571 A)'!$A:$K,11,FALSE))</f>
        <v/>
      </c>
      <c r="Z166" s="55" t="s">
        <v>82</v>
      </c>
    </row>
    <row r="167" spans="1:26" x14ac:dyDescent="0.2">
      <c r="A167" s="55" t="str">
        <f>IF(VLOOKUP(ROW()-1,'Report 1 GLs (571 A)'!$A:$K,2,FALSE)="","",VLOOKUP(ROW()-1,'Report 1 GLs (571 A)'!$A:$K,2,FALSE))</f>
        <v/>
      </c>
      <c r="B167" s="104" t="str">
        <f>IF(VLOOKUP(ROW()-1,'Report 1 GLs (571 A)'!$A:$K,6,FALSE)="","",VLOOKUP(ROW()-1,'Report 1 GLs (571 A)'!$A:$K,6,FALSE))</f>
        <v/>
      </c>
      <c r="C167" s="55" t="str">
        <f>IF(VLOOKUP(ROW()-1,'Report 1 GLs (571 A)'!$A:$K,7,FALSE)="","",VLOOKUP(ROW()-1,'Report 1 GLs (571 A)'!$A:$K,7,FALSE))</f>
        <v/>
      </c>
      <c r="D167" s="55" t="str">
        <f>IF(VLOOKUP(ROW()-1,'Report 1 GLs (571 A)'!$A:$K,8,FALSE)="","",VLOOKUP(ROW()-1,'Report 1 GLs (571 A)'!$A:$K,8,FALSE))</f>
        <v/>
      </c>
      <c r="E167" s="55" t="str">
        <f>IF(VLOOKUP(ROW()-1,'Report 1 GLs (571 A)'!$A:$K,9,FALSE)="","",VLOOKUP(ROW()-1,'Report 1 GLs (571 A)'!$A:$K,9,FALSE))</f>
        <v/>
      </c>
      <c r="F167" s="104" t="str">
        <f>IF(VLOOKUP(ROW()-1,'Report 1 GLs (571 A)'!$A:$K,10,FALSE)="","",VLOOKUP(ROW()-1,'Report 1 GLs (571 A)'!$A:$K,10,FALSE))</f>
        <v/>
      </c>
      <c r="G167" s="55" t="str">
        <f>IF(VLOOKUP(ROW()-1,'Report 1 GLs (571 A)'!$A:$K,11,FALSE)="","",VLOOKUP(ROW()-1,'Report 1 GLs (571 A)'!$A:$K,11,FALSE))</f>
        <v/>
      </c>
      <c r="Z167" s="55" t="s">
        <v>82</v>
      </c>
    </row>
    <row r="168" spans="1:26" x14ac:dyDescent="0.2">
      <c r="A168" s="55" t="str">
        <f>IF(VLOOKUP(ROW()-1,'Report 1 GLs (571 A)'!$A:$K,2,FALSE)="","",VLOOKUP(ROW()-1,'Report 1 GLs (571 A)'!$A:$K,2,FALSE))</f>
        <v/>
      </c>
      <c r="B168" s="104" t="str">
        <f>IF(VLOOKUP(ROW()-1,'Report 1 GLs (571 A)'!$A:$K,6,FALSE)="","",VLOOKUP(ROW()-1,'Report 1 GLs (571 A)'!$A:$K,6,FALSE))</f>
        <v/>
      </c>
      <c r="C168" s="55" t="str">
        <f>IF(VLOOKUP(ROW()-1,'Report 1 GLs (571 A)'!$A:$K,7,FALSE)="","",VLOOKUP(ROW()-1,'Report 1 GLs (571 A)'!$A:$K,7,FALSE))</f>
        <v/>
      </c>
      <c r="D168" s="55" t="str">
        <f>IF(VLOOKUP(ROW()-1,'Report 1 GLs (571 A)'!$A:$K,8,FALSE)="","",VLOOKUP(ROW()-1,'Report 1 GLs (571 A)'!$A:$K,8,FALSE))</f>
        <v/>
      </c>
      <c r="E168" s="55" t="str">
        <f>IF(VLOOKUP(ROW()-1,'Report 1 GLs (571 A)'!$A:$K,9,FALSE)="","",VLOOKUP(ROW()-1,'Report 1 GLs (571 A)'!$A:$K,9,FALSE))</f>
        <v/>
      </c>
      <c r="F168" s="104" t="str">
        <f>IF(VLOOKUP(ROW()-1,'Report 1 GLs (571 A)'!$A:$K,10,FALSE)="","",VLOOKUP(ROW()-1,'Report 1 GLs (571 A)'!$A:$K,10,FALSE))</f>
        <v/>
      </c>
      <c r="G168" s="55" t="str">
        <f>IF(VLOOKUP(ROW()-1,'Report 1 GLs (571 A)'!$A:$K,11,FALSE)="","",VLOOKUP(ROW()-1,'Report 1 GLs (571 A)'!$A:$K,11,FALSE))</f>
        <v/>
      </c>
      <c r="Z168" s="55" t="s">
        <v>82</v>
      </c>
    </row>
    <row r="169" spans="1:26" x14ac:dyDescent="0.2">
      <c r="A169" s="55" t="str">
        <f>IF(VLOOKUP(ROW()-1,'Report 1 GLs (571 A)'!$A:$K,2,FALSE)="","",VLOOKUP(ROW()-1,'Report 1 GLs (571 A)'!$A:$K,2,FALSE))</f>
        <v/>
      </c>
      <c r="B169" s="104" t="str">
        <f>IF(VLOOKUP(ROW()-1,'Report 1 GLs (571 A)'!$A:$K,6,FALSE)="","",VLOOKUP(ROW()-1,'Report 1 GLs (571 A)'!$A:$K,6,FALSE))</f>
        <v/>
      </c>
      <c r="C169" s="55" t="str">
        <f>IF(VLOOKUP(ROW()-1,'Report 1 GLs (571 A)'!$A:$K,7,FALSE)="","",VLOOKUP(ROW()-1,'Report 1 GLs (571 A)'!$A:$K,7,FALSE))</f>
        <v/>
      </c>
      <c r="D169" s="55" t="str">
        <f>IF(VLOOKUP(ROW()-1,'Report 1 GLs (571 A)'!$A:$K,8,FALSE)="","",VLOOKUP(ROW()-1,'Report 1 GLs (571 A)'!$A:$K,8,FALSE))</f>
        <v/>
      </c>
      <c r="E169" s="55" t="str">
        <f>IF(VLOOKUP(ROW()-1,'Report 1 GLs (571 A)'!$A:$K,9,FALSE)="","",VLOOKUP(ROW()-1,'Report 1 GLs (571 A)'!$A:$K,9,FALSE))</f>
        <v/>
      </c>
      <c r="F169" s="104" t="str">
        <f>IF(VLOOKUP(ROW()-1,'Report 1 GLs (571 A)'!$A:$K,10,FALSE)="","",VLOOKUP(ROW()-1,'Report 1 GLs (571 A)'!$A:$K,10,FALSE))</f>
        <v/>
      </c>
      <c r="G169" s="55" t="str">
        <f>IF(VLOOKUP(ROW()-1,'Report 1 GLs (571 A)'!$A:$K,11,FALSE)="","",VLOOKUP(ROW()-1,'Report 1 GLs (571 A)'!$A:$K,11,FALSE))</f>
        <v/>
      </c>
      <c r="Z169" s="55" t="s">
        <v>82</v>
      </c>
    </row>
    <row r="170" spans="1:26" x14ac:dyDescent="0.2">
      <c r="A170" s="55" t="str">
        <f>IF(VLOOKUP(ROW()-1,'Report 1 GLs (571 A)'!$A:$K,2,FALSE)="","",VLOOKUP(ROW()-1,'Report 1 GLs (571 A)'!$A:$K,2,FALSE))</f>
        <v/>
      </c>
      <c r="B170" s="104" t="str">
        <f>IF(VLOOKUP(ROW()-1,'Report 1 GLs (571 A)'!$A:$K,6,FALSE)="","",VLOOKUP(ROW()-1,'Report 1 GLs (571 A)'!$A:$K,6,FALSE))</f>
        <v/>
      </c>
      <c r="C170" s="55" t="str">
        <f>IF(VLOOKUP(ROW()-1,'Report 1 GLs (571 A)'!$A:$K,7,FALSE)="","",VLOOKUP(ROW()-1,'Report 1 GLs (571 A)'!$A:$K,7,FALSE))</f>
        <v/>
      </c>
      <c r="D170" s="55" t="str">
        <f>IF(VLOOKUP(ROW()-1,'Report 1 GLs (571 A)'!$A:$K,8,FALSE)="","",VLOOKUP(ROW()-1,'Report 1 GLs (571 A)'!$A:$K,8,FALSE))</f>
        <v/>
      </c>
      <c r="E170" s="55" t="str">
        <f>IF(VLOOKUP(ROW()-1,'Report 1 GLs (571 A)'!$A:$K,9,FALSE)="","",VLOOKUP(ROW()-1,'Report 1 GLs (571 A)'!$A:$K,9,FALSE))</f>
        <v/>
      </c>
      <c r="F170" s="104" t="str">
        <f>IF(VLOOKUP(ROW()-1,'Report 1 GLs (571 A)'!$A:$K,10,FALSE)="","",VLOOKUP(ROW()-1,'Report 1 GLs (571 A)'!$A:$K,10,FALSE))</f>
        <v/>
      </c>
      <c r="G170" s="55" t="str">
        <f>IF(VLOOKUP(ROW()-1,'Report 1 GLs (571 A)'!$A:$K,11,FALSE)="","",VLOOKUP(ROW()-1,'Report 1 GLs (571 A)'!$A:$K,11,FALSE))</f>
        <v/>
      </c>
      <c r="Z170" s="55" t="s">
        <v>82</v>
      </c>
    </row>
    <row r="171" spans="1:26" x14ac:dyDescent="0.2">
      <c r="A171" s="55" t="str">
        <f>IF(VLOOKUP(ROW()-1,'Report 1 GLs (571 A)'!$A:$K,2,FALSE)="","",VLOOKUP(ROW()-1,'Report 1 GLs (571 A)'!$A:$K,2,FALSE))</f>
        <v/>
      </c>
      <c r="B171" s="104" t="str">
        <f>IF(VLOOKUP(ROW()-1,'Report 1 GLs (571 A)'!$A:$K,6,FALSE)="","",VLOOKUP(ROW()-1,'Report 1 GLs (571 A)'!$A:$K,6,FALSE))</f>
        <v/>
      </c>
      <c r="C171" s="55" t="str">
        <f>IF(VLOOKUP(ROW()-1,'Report 1 GLs (571 A)'!$A:$K,7,FALSE)="","",VLOOKUP(ROW()-1,'Report 1 GLs (571 A)'!$A:$K,7,FALSE))</f>
        <v/>
      </c>
      <c r="D171" s="55" t="str">
        <f>IF(VLOOKUP(ROW()-1,'Report 1 GLs (571 A)'!$A:$K,8,FALSE)="","",VLOOKUP(ROW()-1,'Report 1 GLs (571 A)'!$A:$K,8,FALSE))</f>
        <v/>
      </c>
      <c r="E171" s="55" t="str">
        <f>IF(VLOOKUP(ROW()-1,'Report 1 GLs (571 A)'!$A:$K,9,FALSE)="","",VLOOKUP(ROW()-1,'Report 1 GLs (571 A)'!$A:$K,9,FALSE))</f>
        <v/>
      </c>
      <c r="F171" s="104" t="str">
        <f>IF(VLOOKUP(ROW()-1,'Report 1 GLs (571 A)'!$A:$K,10,FALSE)="","",VLOOKUP(ROW()-1,'Report 1 GLs (571 A)'!$A:$K,10,FALSE))</f>
        <v/>
      </c>
      <c r="G171" s="55" t="str">
        <f>IF(VLOOKUP(ROW()-1,'Report 1 GLs (571 A)'!$A:$K,11,FALSE)="","",VLOOKUP(ROW()-1,'Report 1 GLs (571 A)'!$A:$K,11,FALSE))</f>
        <v/>
      </c>
      <c r="Z171" s="55" t="s">
        <v>82</v>
      </c>
    </row>
    <row r="172" spans="1:26" x14ac:dyDescent="0.2">
      <c r="A172" s="55" t="str">
        <f>IF(VLOOKUP(ROW()-1,'Report 1 GLs (571 A)'!$A:$K,2,FALSE)="","",VLOOKUP(ROW()-1,'Report 1 GLs (571 A)'!$A:$K,2,FALSE))</f>
        <v/>
      </c>
      <c r="B172" s="104" t="str">
        <f>IF(VLOOKUP(ROW()-1,'Report 1 GLs (571 A)'!$A:$K,6,FALSE)="","",VLOOKUP(ROW()-1,'Report 1 GLs (571 A)'!$A:$K,6,FALSE))</f>
        <v/>
      </c>
      <c r="C172" s="55" t="str">
        <f>IF(VLOOKUP(ROW()-1,'Report 1 GLs (571 A)'!$A:$K,7,FALSE)="","",VLOOKUP(ROW()-1,'Report 1 GLs (571 A)'!$A:$K,7,FALSE))</f>
        <v/>
      </c>
      <c r="D172" s="55" t="str">
        <f>IF(VLOOKUP(ROW()-1,'Report 1 GLs (571 A)'!$A:$K,8,FALSE)="","",VLOOKUP(ROW()-1,'Report 1 GLs (571 A)'!$A:$K,8,FALSE))</f>
        <v/>
      </c>
      <c r="E172" s="55" t="str">
        <f>IF(VLOOKUP(ROW()-1,'Report 1 GLs (571 A)'!$A:$K,9,FALSE)="","",VLOOKUP(ROW()-1,'Report 1 GLs (571 A)'!$A:$K,9,FALSE))</f>
        <v/>
      </c>
      <c r="F172" s="104" t="str">
        <f>IF(VLOOKUP(ROW()-1,'Report 1 GLs (571 A)'!$A:$K,10,FALSE)="","",VLOOKUP(ROW()-1,'Report 1 GLs (571 A)'!$A:$K,10,FALSE))</f>
        <v/>
      </c>
      <c r="G172" s="55" t="str">
        <f>IF(VLOOKUP(ROW()-1,'Report 1 GLs (571 A)'!$A:$K,11,FALSE)="","",VLOOKUP(ROW()-1,'Report 1 GLs (571 A)'!$A:$K,11,FALSE))</f>
        <v/>
      </c>
      <c r="Z172" s="55" t="s">
        <v>82</v>
      </c>
    </row>
    <row r="173" spans="1:26" x14ac:dyDescent="0.2">
      <c r="A173" s="55" t="str">
        <f>IF(VLOOKUP(ROW()-1,'Report 1 GLs (571 A)'!$A:$K,2,FALSE)="","",VLOOKUP(ROW()-1,'Report 1 GLs (571 A)'!$A:$K,2,FALSE))</f>
        <v/>
      </c>
      <c r="B173" s="104" t="str">
        <f>IF(VLOOKUP(ROW()-1,'Report 1 GLs (571 A)'!$A:$K,6,FALSE)="","",VLOOKUP(ROW()-1,'Report 1 GLs (571 A)'!$A:$K,6,FALSE))</f>
        <v/>
      </c>
      <c r="C173" s="55" t="str">
        <f>IF(VLOOKUP(ROW()-1,'Report 1 GLs (571 A)'!$A:$K,7,FALSE)="","",VLOOKUP(ROW()-1,'Report 1 GLs (571 A)'!$A:$K,7,FALSE))</f>
        <v/>
      </c>
      <c r="D173" s="55" t="str">
        <f>IF(VLOOKUP(ROW()-1,'Report 1 GLs (571 A)'!$A:$K,8,FALSE)="","",VLOOKUP(ROW()-1,'Report 1 GLs (571 A)'!$A:$K,8,FALSE))</f>
        <v/>
      </c>
      <c r="E173" s="55" t="str">
        <f>IF(VLOOKUP(ROW()-1,'Report 1 GLs (571 A)'!$A:$K,9,FALSE)="","",VLOOKUP(ROW()-1,'Report 1 GLs (571 A)'!$A:$K,9,FALSE))</f>
        <v/>
      </c>
      <c r="F173" s="104" t="str">
        <f>IF(VLOOKUP(ROW()-1,'Report 1 GLs (571 A)'!$A:$K,10,FALSE)="","",VLOOKUP(ROW()-1,'Report 1 GLs (571 A)'!$A:$K,10,FALSE))</f>
        <v/>
      </c>
      <c r="G173" s="55" t="str">
        <f>IF(VLOOKUP(ROW()-1,'Report 1 GLs (571 A)'!$A:$K,11,FALSE)="","",VLOOKUP(ROW()-1,'Report 1 GLs (571 A)'!$A:$K,11,FALSE))</f>
        <v/>
      </c>
      <c r="Z173" s="55" t="s">
        <v>82</v>
      </c>
    </row>
    <row r="174" spans="1:26" x14ac:dyDescent="0.2">
      <c r="A174" s="55" t="str">
        <f>IF(VLOOKUP(ROW()-1,'Report 1 GLs (571 A)'!$A:$K,2,FALSE)="","",VLOOKUP(ROW()-1,'Report 1 GLs (571 A)'!$A:$K,2,FALSE))</f>
        <v/>
      </c>
      <c r="B174" s="104" t="str">
        <f>IF(VLOOKUP(ROW()-1,'Report 1 GLs (571 A)'!$A:$K,6,FALSE)="","",VLOOKUP(ROW()-1,'Report 1 GLs (571 A)'!$A:$K,6,FALSE))</f>
        <v/>
      </c>
      <c r="C174" s="55" t="str">
        <f>IF(VLOOKUP(ROW()-1,'Report 1 GLs (571 A)'!$A:$K,7,FALSE)="","",VLOOKUP(ROW()-1,'Report 1 GLs (571 A)'!$A:$K,7,FALSE))</f>
        <v/>
      </c>
      <c r="D174" s="55" t="str">
        <f>IF(VLOOKUP(ROW()-1,'Report 1 GLs (571 A)'!$A:$K,8,FALSE)="","",VLOOKUP(ROW()-1,'Report 1 GLs (571 A)'!$A:$K,8,FALSE))</f>
        <v/>
      </c>
      <c r="E174" s="55" t="str">
        <f>IF(VLOOKUP(ROW()-1,'Report 1 GLs (571 A)'!$A:$K,9,FALSE)="","",VLOOKUP(ROW()-1,'Report 1 GLs (571 A)'!$A:$K,9,FALSE))</f>
        <v/>
      </c>
      <c r="F174" s="104" t="str">
        <f>IF(VLOOKUP(ROW()-1,'Report 1 GLs (571 A)'!$A:$K,10,FALSE)="","",VLOOKUP(ROW()-1,'Report 1 GLs (571 A)'!$A:$K,10,FALSE))</f>
        <v/>
      </c>
      <c r="G174" s="55" t="str">
        <f>IF(VLOOKUP(ROW()-1,'Report 1 GLs (571 A)'!$A:$K,11,FALSE)="","",VLOOKUP(ROW()-1,'Report 1 GLs (571 A)'!$A:$K,11,FALSE))</f>
        <v/>
      </c>
      <c r="Z174" s="55" t="s">
        <v>82</v>
      </c>
    </row>
    <row r="175" spans="1:26" x14ac:dyDescent="0.2">
      <c r="A175" s="55" t="str">
        <f>IF(VLOOKUP(ROW()-1,'Report 1 GLs (571 A)'!$A:$K,2,FALSE)="","",VLOOKUP(ROW()-1,'Report 1 GLs (571 A)'!$A:$K,2,FALSE))</f>
        <v/>
      </c>
      <c r="B175" s="104" t="str">
        <f>IF(VLOOKUP(ROW()-1,'Report 1 GLs (571 A)'!$A:$K,6,FALSE)="","",VLOOKUP(ROW()-1,'Report 1 GLs (571 A)'!$A:$K,6,FALSE))</f>
        <v/>
      </c>
      <c r="C175" s="55" t="str">
        <f>IF(VLOOKUP(ROW()-1,'Report 1 GLs (571 A)'!$A:$K,7,FALSE)="","",VLOOKUP(ROW()-1,'Report 1 GLs (571 A)'!$A:$K,7,FALSE))</f>
        <v/>
      </c>
      <c r="D175" s="55" t="str">
        <f>IF(VLOOKUP(ROW()-1,'Report 1 GLs (571 A)'!$A:$K,8,FALSE)="","",VLOOKUP(ROW()-1,'Report 1 GLs (571 A)'!$A:$K,8,FALSE))</f>
        <v/>
      </c>
      <c r="E175" s="55" t="str">
        <f>IF(VLOOKUP(ROW()-1,'Report 1 GLs (571 A)'!$A:$K,9,FALSE)="","",VLOOKUP(ROW()-1,'Report 1 GLs (571 A)'!$A:$K,9,FALSE))</f>
        <v/>
      </c>
      <c r="F175" s="104" t="str">
        <f>IF(VLOOKUP(ROW()-1,'Report 1 GLs (571 A)'!$A:$K,10,FALSE)="","",VLOOKUP(ROW()-1,'Report 1 GLs (571 A)'!$A:$K,10,FALSE))</f>
        <v/>
      </c>
      <c r="G175" s="55" t="str">
        <f>IF(VLOOKUP(ROW()-1,'Report 1 GLs (571 A)'!$A:$K,11,FALSE)="","",VLOOKUP(ROW()-1,'Report 1 GLs (571 A)'!$A:$K,11,FALSE))</f>
        <v/>
      </c>
      <c r="Z175" s="55" t="s">
        <v>82</v>
      </c>
    </row>
    <row r="176" spans="1:26" x14ac:dyDescent="0.2">
      <c r="A176" s="55" t="str">
        <f>IF(VLOOKUP(ROW()-1,'Report 1 GLs (571 A)'!$A:$K,2,FALSE)="","",VLOOKUP(ROW()-1,'Report 1 GLs (571 A)'!$A:$K,2,FALSE))</f>
        <v/>
      </c>
      <c r="B176" s="104" t="str">
        <f>IF(VLOOKUP(ROW()-1,'Report 1 GLs (571 A)'!$A:$K,6,FALSE)="","",VLOOKUP(ROW()-1,'Report 1 GLs (571 A)'!$A:$K,6,FALSE))</f>
        <v/>
      </c>
      <c r="C176" s="55" t="str">
        <f>IF(VLOOKUP(ROW()-1,'Report 1 GLs (571 A)'!$A:$K,7,FALSE)="","",VLOOKUP(ROW()-1,'Report 1 GLs (571 A)'!$A:$K,7,FALSE))</f>
        <v/>
      </c>
      <c r="D176" s="55" t="str">
        <f>IF(VLOOKUP(ROW()-1,'Report 1 GLs (571 A)'!$A:$K,8,FALSE)="","",VLOOKUP(ROW()-1,'Report 1 GLs (571 A)'!$A:$K,8,FALSE))</f>
        <v/>
      </c>
      <c r="E176" s="55" t="str">
        <f>IF(VLOOKUP(ROW()-1,'Report 1 GLs (571 A)'!$A:$K,9,FALSE)="","",VLOOKUP(ROW()-1,'Report 1 GLs (571 A)'!$A:$K,9,FALSE))</f>
        <v/>
      </c>
      <c r="F176" s="104" t="str">
        <f>IF(VLOOKUP(ROW()-1,'Report 1 GLs (571 A)'!$A:$K,10,FALSE)="","",VLOOKUP(ROW()-1,'Report 1 GLs (571 A)'!$A:$K,10,FALSE))</f>
        <v/>
      </c>
      <c r="G176" s="55" t="str">
        <f>IF(VLOOKUP(ROW()-1,'Report 1 GLs (571 A)'!$A:$K,11,FALSE)="","",VLOOKUP(ROW()-1,'Report 1 GLs (571 A)'!$A:$K,11,FALSE))</f>
        <v/>
      </c>
      <c r="Z176" s="55" t="s">
        <v>82</v>
      </c>
    </row>
    <row r="177" spans="1:26" x14ac:dyDescent="0.2">
      <c r="A177" s="55" t="str">
        <f>IF(VLOOKUP(ROW()-1,'Report 1 GLs (571 A)'!$A:$K,2,FALSE)="","",VLOOKUP(ROW()-1,'Report 1 GLs (571 A)'!$A:$K,2,FALSE))</f>
        <v/>
      </c>
      <c r="B177" s="104" t="str">
        <f>IF(VLOOKUP(ROW()-1,'Report 1 GLs (571 A)'!$A:$K,6,FALSE)="","",VLOOKUP(ROW()-1,'Report 1 GLs (571 A)'!$A:$K,6,FALSE))</f>
        <v/>
      </c>
      <c r="C177" s="55" t="str">
        <f>IF(VLOOKUP(ROW()-1,'Report 1 GLs (571 A)'!$A:$K,7,FALSE)="","",VLOOKUP(ROW()-1,'Report 1 GLs (571 A)'!$A:$K,7,FALSE))</f>
        <v/>
      </c>
      <c r="D177" s="55" t="str">
        <f>IF(VLOOKUP(ROW()-1,'Report 1 GLs (571 A)'!$A:$K,8,FALSE)="","",VLOOKUP(ROW()-1,'Report 1 GLs (571 A)'!$A:$K,8,FALSE))</f>
        <v/>
      </c>
      <c r="E177" s="55" t="str">
        <f>IF(VLOOKUP(ROW()-1,'Report 1 GLs (571 A)'!$A:$K,9,FALSE)="","",VLOOKUP(ROW()-1,'Report 1 GLs (571 A)'!$A:$K,9,FALSE))</f>
        <v/>
      </c>
      <c r="F177" s="104" t="str">
        <f>IF(VLOOKUP(ROW()-1,'Report 1 GLs (571 A)'!$A:$K,10,FALSE)="","",VLOOKUP(ROW()-1,'Report 1 GLs (571 A)'!$A:$K,10,FALSE))</f>
        <v/>
      </c>
      <c r="G177" s="55" t="str">
        <f>IF(VLOOKUP(ROW()-1,'Report 1 GLs (571 A)'!$A:$K,11,FALSE)="","",VLOOKUP(ROW()-1,'Report 1 GLs (571 A)'!$A:$K,11,FALSE))</f>
        <v/>
      </c>
      <c r="Z177" s="55" t="s">
        <v>82</v>
      </c>
    </row>
    <row r="178" spans="1:26" x14ac:dyDescent="0.2">
      <c r="A178" s="55" t="str">
        <f>IF(VLOOKUP(ROW()-1,'Report 1 GLs (571 A)'!$A:$K,2,FALSE)="","",VLOOKUP(ROW()-1,'Report 1 GLs (571 A)'!$A:$K,2,FALSE))</f>
        <v/>
      </c>
      <c r="B178" s="104" t="str">
        <f>IF(VLOOKUP(ROW()-1,'Report 1 GLs (571 A)'!$A:$K,6,FALSE)="","",VLOOKUP(ROW()-1,'Report 1 GLs (571 A)'!$A:$K,6,FALSE))</f>
        <v/>
      </c>
      <c r="C178" s="55" t="str">
        <f>IF(VLOOKUP(ROW()-1,'Report 1 GLs (571 A)'!$A:$K,7,FALSE)="","",VLOOKUP(ROW()-1,'Report 1 GLs (571 A)'!$A:$K,7,FALSE))</f>
        <v/>
      </c>
      <c r="D178" s="55" t="str">
        <f>IF(VLOOKUP(ROW()-1,'Report 1 GLs (571 A)'!$A:$K,8,FALSE)="","",VLOOKUP(ROW()-1,'Report 1 GLs (571 A)'!$A:$K,8,FALSE))</f>
        <v/>
      </c>
      <c r="E178" s="55" t="str">
        <f>IF(VLOOKUP(ROW()-1,'Report 1 GLs (571 A)'!$A:$K,9,FALSE)="","",VLOOKUP(ROW()-1,'Report 1 GLs (571 A)'!$A:$K,9,FALSE))</f>
        <v/>
      </c>
      <c r="F178" s="104" t="str">
        <f>IF(VLOOKUP(ROW()-1,'Report 1 GLs (571 A)'!$A:$K,10,FALSE)="","",VLOOKUP(ROW()-1,'Report 1 GLs (571 A)'!$A:$K,10,FALSE))</f>
        <v/>
      </c>
      <c r="G178" s="55" t="str">
        <f>IF(VLOOKUP(ROW()-1,'Report 1 GLs (571 A)'!$A:$K,11,FALSE)="","",VLOOKUP(ROW()-1,'Report 1 GLs (571 A)'!$A:$K,11,FALSE))</f>
        <v/>
      </c>
      <c r="Z178" s="55" t="s">
        <v>82</v>
      </c>
    </row>
    <row r="179" spans="1:26" x14ac:dyDescent="0.2">
      <c r="A179" s="55" t="str">
        <f>IF(VLOOKUP(ROW()-1,'Report 1 GLs (571 A)'!$A:$K,2,FALSE)="","",VLOOKUP(ROW()-1,'Report 1 GLs (571 A)'!$A:$K,2,FALSE))</f>
        <v/>
      </c>
      <c r="B179" s="104" t="str">
        <f>IF(VLOOKUP(ROW()-1,'Report 1 GLs (571 A)'!$A:$K,6,FALSE)="","",VLOOKUP(ROW()-1,'Report 1 GLs (571 A)'!$A:$K,6,FALSE))</f>
        <v/>
      </c>
      <c r="C179" s="55" t="str">
        <f>IF(VLOOKUP(ROW()-1,'Report 1 GLs (571 A)'!$A:$K,7,FALSE)="","",VLOOKUP(ROW()-1,'Report 1 GLs (571 A)'!$A:$K,7,FALSE))</f>
        <v/>
      </c>
      <c r="D179" s="55" t="str">
        <f>IF(VLOOKUP(ROW()-1,'Report 1 GLs (571 A)'!$A:$K,8,FALSE)="","",VLOOKUP(ROW()-1,'Report 1 GLs (571 A)'!$A:$K,8,FALSE))</f>
        <v/>
      </c>
      <c r="E179" s="55" t="str">
        <f>IF(VLOOKUP(ROW()-1,'Report 1 GLs (571 A)'!$A:$K,9,FALSE)="","",VLOOKUP(ROW()-1,'Report 1 GLs (571 A)'!$A:$K,9,FALSE))</f>
        <v/>
      </c>
      <c r="F179" s="104" t="str">
        <f>IF(VLOOKUP(ROW()-1,'Report 1 GLs (571 A)'!$A:$K,10,FALSE)="","",VLOOKUP(ROW()-1,'Report 1 GLs (571 A)'!$A:$K,10,FALSE))</f>
        <v/>
      </c>
      <c r="G179" s="55" t="str">
        <f>IF(VLOOKUP(ROW()-1,'Report 1 GLs (571 A)'!$A:$K,11,FALSE)="","",VLOOKUP(ROW()-1,'Report 1 GLs (571 A)'!$A:$K,11,FALSE))</f>
        <v/>
      </c>
      <c r="Z179" s="55" t="s">
        <v>82</v>
      </c>
    </row>
    <row r="180" spans="1:26" x14ac:dyDescent="0.2">
      <c r="A180" s="55" t="str">
        <f>IF(VLOOKUP(ROW()-1,'Report 1 GLs (571 A)'!$A:$K,2,FALSE)="","",VLOOKUP(ROW()-1,'Report 1 GLs (571 A)'!$A:$K,2,FALSE))</f>
        <v/>
      </c>
      <c r="B180" s="104" t="str">
        <f>IF(VLOOKUP(ROW()-1,'Report 1 GLs (571 A)'!$A:$K,6,FALSE)="","",VLOOKUP(ROW()-1,'Report 1 GLs (571 A)'!$A:$K,6,FALSE))</f>
        <v/>
      </c>
      <c r="C180" s="55" t="str">
        <f>IF(VLOOKUP(ROW()-1,'Report 1 GLs (571 A)'!$A:$K,7,FALSE)="","",VLOOKUP(ROW()-1,'Report 1 GLs (571 A)'!$A:$K,7,FALSE))</f>
        <v/>
      </c>
      <c r="D180" s="55" t="str">
        <f>IF(VLOOKUP(ROW()-1,'Report 1 GLs (571 A)'!$A:$K,8,FALSE)="","",VLOOKUP(ROW()-1,'Report 1 GLs (571 A)'!$A:$K,8,FALSE))</f>
        <v/>
      </c>
      <c r="E180" s="55" t="str">
        <f>IF(VLOOKUP(ROW()-1,'Report 1 GLs (571 A)'!$A:$K,9,FALSE)="","",VLOOKUP(ROW()-1,'Report 1 GLs (571 A)'!$A:$K,9,FALSE))</f>
        <v/>
      </c>
      <c r="F180" s="104" t="str">
        <f>IF(VLOOKUP(ROW()-1,'Report 1 GLs (571 A)'!$A:$K,10,FALSE)="","",VLOOKUP(ROW()-1,'Report 1 GLs (571 A)'!$A:$K,10,FALSE))</f>
        <v/>
      </c>
      <c r="G180" s="55" t="str">
        <f>IF(VLOOKUP(ROW()-1,'Report 1 GLs (571 A)'!$A:$K,11,FALSE)="","",VLOOKUP(ROW()-1,'Report 1 GLs (571 A)'!$A:$K,11,FALSE))</f>
        <v/>
      </c>
      <c r="Z180" s="55" t="s">
        <v>82</v>
      </c>
    </row>
    <row r="181" spans="1:26" x14ac:dyDescent="0.2">
      <c r="A181" s="55" t="str">
        <f>IF(VLOOKUP(ROW()-1,'Report 1 GLs (571 A)'!$A:$K,2,FALSE)="","",VLOOKUP(ROW()-1,'Report 1 GLs (571 A)'!$A:$K,2,FALSE))</f>
        <v/>
      </c>
      <c r="B181" s="104" t="str">
        <f>IF(VLOOKUP(ROW()-1,'Report 1 GLs (571 A)'!$A:$K,6,FALSE)="","",VLOOKUP(ROW()-1,'Report 1 GLs (571 A)'!$A:$K,6,FALSE))</f>
        <v/>
      </c>
      <c r="C181" s="55" t="str">
        <f>IF(VLOOKUP(ROW()-1,'Report 1 GLs (571 A)'!$A:$K,7,FALSE)="","",VLOOKUP(ROW()-1,'Report 1 GLs (571 A)'!$A:$K,7,FALSE))</f>
        <v/>
      </c>
      <c r="D181" s="55" t="str">
        <f>IF(VLOOKUP(ROW()-1,'Report 1 GLs (571 A)'!$A:$K,8,FALSE)="","",VLOOKUP(ROW()-1,'Report 1 GLs (571 A)'!$A:$K,8,FALSE))</f>
        <v/>
      </c>
      <c r="E181" s="55" t="str">
        <f>IF(VLOOKUP(ROW()-1,'Report 1 GLs (571 A)'!$A:$K,9,FALSE)="","",VLOOKUP(ROW()-1,'Report 1 GLs (571 A)'!$A:$K,9,FALSE))</f>
        <v/>
      </c>
      <c r="F181" s="104" t="str">
        <f>IF(VLOOKUP(ROW()-1,'Report 1 GLs (571 A)'!$A:$K,10,FALSE)="","",VLOOKUP(ROW()-1,'Report 1 GLs (571 A)'!$A:$K,10,FALSE))</f>
        <v/>
      </c>
      <c r="G181" s="55" t="str">
        <f>IF(VLOOKUP(ROW()-1,'Report 1 GLs (571 A)'!$A:$K,11,FALSE)="","",VLOOKUP(ROW()-1,'Report 1 GLs (571 A)'!$A:$K,11,FALSE))</f>
        <v/>
      </c>
      <c r="Z181" s="55" t="s">
        <v>82</v>
      </c>
    </row>
    <row r="182" spans="1:26" x14ac:dyDescent="0.2">
      <c r="A182" s="55" t="str">
        <f>IF(VLOOKUP(ROW()-1,'Report 1 GLs (571 A)'!$A:$K,2,FALSE)="","",VLOOKUP(ROW()-1,'Report 1 GLs (571 A)'!$A:$K,2,FALSE))</f>
        <v/>
      </c>
      <c r="B182" s="104" t="str">
        <f>IF(VLOOKUP(ROW()-1,'Report 1 GLs (571 A)'!$A:$K,6,FALSE)="","",VLOOKUP(ROW()-1,'Report 1 GLs (571 A)'!$A:$K,6,FALSE))</f>
        <v/>
      </c>
      <c r="C182" s="55" t="str">
        <f>IF(VLOOKUP(ROW()-1,'Report 1 GLs (571 A)'!$A:$K,7,FALSE)="","",VLOOKUP(ROW()-1,'Report 1 GLs (571 A)'!$A:$K,7,FALSE))</f>
        <v/>
      </c>
      <c r="D182" s="55" t="str">
        <f>IF(VLOOKUP(ROW()-1,'Report 1 GLs (571 A)'!$A:$K,8,FALSE)="","",VLOOKUP(ROW()-1,'Report 1 GLs (571 A)'!$A:$K,8,FALSE))</f>
        <v/>
      </c>
      <c r="E182" s="55" t="str">
        <f>IF(VLOOKUP(ROW()-1,'Report 1 GLs (571 A)'!$A:$K,9,FALSE)="","",VLOOKUP(ROW()-1,'Report 1 GLs (571 A)'!$A:$K,9,FALSE))</f>
        <v/>
      </c>
      <c r="F182" s="104" t="str">
        <f>IF(VLOOKUP(ROW()-1,'Report 1 GLs (571 A)'!$A:$K,10,FALSE)="","",VLOOKUP(ROW()-1,'Report 1 GLs (571 A)'!$A:$K,10,FALSE))</f>
        <v/>
      </c>
      <c r="G182" s="55" t="str">
        <f>IF(VLOOKUP(ROW()-1,'Report 1 GLs (571 A)'!$A:$K,11,FALSE)="","",VLOOKUP(ROW()-1,'Report 1 GLs (571 A)'!$A:$K,11,FALSE))</f>
        <v/>
      </c>
      <c r="Z182" s="55" t="s">
        <v>82</v>
      </c>
    </row>
    <row r="183" spans="1:26" x14ac:dyDescent="0.2">
      <c r="A183" s="55" t="str">
        <f>IF(VLOOKUP(ROW()-1,'Report 1 GLs (571 A)'!$A:$K,2,FALSE)="","",VLOOKUP(ROW()-1,'Report 1 GLs (571 A)'!$A:$K,2,FALSE))</f>
        <v/>
      </c>
      <c r="B183" s="104" t="str">
        <f>IF(VLOOKUP(ROW()-1,'Report 1 GLs (571 A)'!$A:$K,6,FALSE)="","",VLOOKUP(ROW()-1,'Report 1 GLs (571 A)'!$A:$K,6,FALSE))</f>
        <v/>
      </c>
      <c r="C183" s="55" t="str">
        <f>IF(VLOOKUP(ROW()-1,'Report 1 GLs (571 A)'!$A:$K,7,FALSE)="","",VLOOKUP(ROW()-1,'Report 1 GLs (571 A)'!$A:$K,7,FALSE))</f>
        <v/>
      </c>
      <c r="D183" s="55" t="str">
        <f>IF(VLOOKUP(ROW()-1,'Report 1 GLs (571 A)'!$A:$K,8,FALSE)="","",VLOOKUP(ROW()-1,'Report 1 GLs (571 A)'!$A:$K,8,FALSE))</f>
        <v/>
      </c>
      <c r="E183" s="55" t="str">
        <f>IF(VLOOKUP(ROW()-1,'Report 1 GLs (571 A)'!$A:$K,9,FALSE)="","",VLOOKUP(ROW()-1,'Report 1 GLs (571 A)'!$A:$K,9,FALSE))</f>
        <v/>
      </c>
      <c r="F183" s="104" t="str">
        <f>IF(VLOOKUP(ROW()-1,'Report 1 GLs (571 A)'!$A:$K,10,FALSE)="","",VLOOKUP(ROW()-1,'Report 1 GLs (571 A)'!$A:$K,10,FALSE))</f>
        <v/>
      </c>
      <c r="G183" s="55" t="str">
        <f>IF(VLOOKUP(ROW()-1,'Report 1 GLs (571 A)'!$A:$K,11,FALSE)="","",VLOOKUP(ROW()-1,'Report 1 GLs (571 A)'!$A:$K,11,FALSE))</f>
        <v/>
      </c>
      <c r="Z183" s="55" t="s">
        <v>82</v>
      </c>
    </row>
    <row r="184" spans="1:26" x14ac:dyDescent="0.2">
      <c r="A184" s="55" t="str">
        <f>IF(VLOOKUP(ROW()-1,'Report 1 GLs (571 A)'!$A:$K,2,FALSE)="","",VLOOKUP(ROW()-1,'Report 1 GLs (571 A)'!$A:$K,2,FALSE))</f>
        <v/>
      </c>
      <c r="B184" s="104" t="str">
        <f>IF(VLOOKUP(ROW()-1,'Report 1 GLs (571 A)'!$A:$K,6,FALSE)="","",VLOOKUP(ROW()-1,'Report 1 GLs (571 A)'!$A:$K,6,FALSE))</f>
        <v/>
      </c>
      <c r="C184" s="55" t="str">
        <f>IF(VLOOKUP(ROW()-1,'Report 1 GLs (571 A)'!$A:$K,7,FALSE)="","",VLOOKUP(ROW()-1,'Report 1 GLs (571 A)'!$A:$K,7,FALSE))</f>
        <v/>
      </c>
      <c r="D184" s="55" t="str">
        <f>IF(VLOOKUP(ROW()-1,'Report 1 GLs (571 A)'!$A:$K,8,FALSE)="","",VLOOKUP(ROW()-1,'Report 1 GLs (571 A)'!$A:$K,8,FALSE))</f>
        <v/>
      </c>
      <c r="E184" s="55" t="str">
        <f>IF(VLOOKUP(ROW()-1,'Report 1 GLs (571 A)'!$A:$K,9,FALSE)="","",VLOOKUP(ROW()-1,'Report 1 GLs (571 A)'!$A:$K,9,FALSE))</f>
        <v/>
      </c>
      <c r="F184" s="104" t="str">
        <f>IF(VLOOKUP(ROW()-1,'Report 1 GLs (571 A)'!$A:$K,10,FALSE)="","",VLOOKUP(ROW()-1,'Report 1 GLs (571 A)'!$A:$K,10,FALSE))</f>
        <v/>
      </c>
      <c r="G184" s="55" t="str">
        <f>IF(VLOOKUP(ROW()-1,'Report 1 GLs (571 A)'!$A:$K,11,FALSE)="","",VLOOKUP(ROW()-1,'Report 1 GLs (571 A)'!$A:$K,11,FALSE))</f>
        <v/>
      </c>
      <c r="Z184" s="55" t="s">
        <v>82</v>
      </c>
    </row>
    <row r="185" spans="1:26" x14ac:dyDescent="0.2">
      <c r="A185" s="55" t="str">
        <f>IF(VLOOKUP(ROW()-1,'Report 1 GLs (571 A)'!$A:$K,2,FALSE)="","",VLOOKUP(ROW()-1,'Report 1 GLs (571 A)'!$A:$K,2,FALSE))</f>
        <v/>
      </c>
      <c r="B185" s="104" t="str">
        <f>IF(VLOOKUP(ROW()-1,'Report 1 GLs (571 A)'!$A:$K,6,FALSE)="","",VLOOKUP(ROW()-1,'Report 1 GLs (571 A)'!$A:$K,6,FALSE))</f>
        <v/>
      </c>
      <c r="C185" s="55" t="str">
        <f>IF(VLOOKUP(ROW()-1,'Report 1 GLs (571 A)'!$A:$K,7,FALSE)="","",VLOOKUP(ROW()-1,'Report 1 GLs (571 A)'!$A:$K,7,FALSE))</f>
        <v/>
      </c>
      <c r="D185" s="55" t="str">
        <f>IF(VLOOKUP(ROW()-1,'Report 1 GLs (571 A)'!$A:$K,8,FALSE)="","",VLOOKUP(ROW()-1,'Report 1 GLs (571 A)'!$A:$K,8,FALSE))</f>
        <v/>
      </c>
      <c r="E185" s="55" t="str">
        <f>IF(VLOOKUP(ROW()-1,'Report 1 GLs (571 A)'!$A:$K,9,FALSE)="","",VLOOKUP(ROW()-1,'Report 1 GLs (571 A)'!$A:$K,9,FALSE))</f>
        <v/>
      </c>
      <c r="F185" s="104" t="str">
        <f>IF(VLOOKUP(ROW()-1,'Report 1 GLs (571 A)'!$A:$K,10,FALSE)="","",VLOOKUP(ROW()-1,'Report 1 GLs (571 A)'!$A:$K,10,FALSE))</f>
        <v/>
      </c>
      <c r="G185" s="55" t="str">
        <f>IF(VLOOKUP(ROW()-1,'Report 1 GLs (571 A)'!$A:$K,11,FALSE)="","",VLOOKUP(ROW()-1,'Report 1 GLs (571 A)'!$A:$K,11,FALSE))</f>
        <v/>
      </c>
      <c r="Z185" s="55" t="s">
        <v>82</v>
      </c>
    </row>
    <row r="186" spans="1:26" x14ac:dyDescent="0.2">
      <c r="A186" s="55" t="str">
        <f>IF(VLOOKUP(ROW()-1,'Report 1 GLs (571 A)'!$A:$K,2,FALSE)="","",VLOOKUP(ROW()-1,'Report 1 GLs (571 A)'!$A:$K,2,FALSE))</f>
        <v/>
      </c>
      <c r="B186" s="104" t="str">
        <f>IF(VLOOKUP(ROW()-1,'Report 1 GLs (571 A)'!$A:$K,6,FALSE)="","",VLOOKUP(ROW()-1,'Report 1 GLs (571 A)'!$A:$K,6,FALSE))</f>
        <v/>
      </c>
      <c r="C186" s="55" t="str">
        <f>IF(VLOOKUP(ROW()-1,'Report 1 GLs (571 A)'!$A:$K,7,FALSE)="","",VLOOKUP(ROW()-1,'Report 1 GLs (571 A)'!$A:$K,7,FALSE))</f>
        <v/>
      </c>
      <c r="D186" s="55" t="str">
        <f>IF(VLOOKUP(ROW()-1,'Report 1 GLs (571 A)'!$A:$K,8,FALSE)="","",VLOOKUP(ROW()-1,'Report 1 GLs (571 A)'!$A:$K,8,FALSE))</f>
        <v/>
      </c>
      <c r="E186" s="55" t="str">
        <f>IF(VLOOKUP(ROW()-1,'Report 1 GLs (571 A)'!$A:$K,9,FALSE)="","",VLOOKUP(ROW()-1,'Report 1 GLs (571 A)'!$A:$K,9,FALSE))</f>
        <v/>
      </c>
      <c r="F186" s="104" t="str">
        <f>IF(VLOOKUP(ROW()-1,'Report 1 GLs (571 A)'!$A:$K,10,FALSE)="","",VLOOKUP(ROW()-1,'Report 1 GLs (571 A)'!$A:$K,10,FALSE))</f>
        <v/>
      </c>
      <c r="G186" s="55" t="str">
        <f>IF(VLOOKUP(ROW()-1,'Report 1 GLs (571 A)'!$A:$K,11,FALSE)="","",VLOOKUP(ROW()-1,'Report 1 GLs (571 A)'!$A:$K,11,FALSE))</f>
        <v/>
      </c>
      <c r="Z186" s="55" t="s">
        <v>82</v>
      </c>
    </row>
    <row r="187" spans="1:26" x14ac:dyDescent="0.2">
      <c r="A187" s="55" t="str">
        <f>IF(VLOOKUP(ROW()-1,'Report 1 GLs (571 A)'!$A:$K,2,FALSE)="","",VLOOKUP(ROW()-1,'Report 1 GLs (571 A)'!$A:$K,2,FALSE))</f>
        <v/>
      </c>
      <c r="B187" s="104" t="str">
        <f>IF(VLOOKUP(ROW()-1,'Report 1 GLs (571 A)'!$A:$K,6,FALSE)="","",VLOOKUP(ROW()-1,'Report 1 GLs (571 A)'!$A:$K,6,FALSE))</f>
        <v/>
      </c>
      <c r="C187" s="55" t="str">
        <f>IF(VLOOKUP(ROW()-1,'Report 1 GLs (571 A)'!$A:$K,7,FALSE)="","",VLOOKUP(ROW()-1,'Report 1 GLs (571 A)'!$A:$K,7,FALSE))</f>
        <v/>
      </c>
      <c r="D187" s="55" t="str">
        <f>IF(VLOOKUP(ROW()-1,'Report 1 GLs (571 A)'!$A:$K,8,FALSE)="","",VLOOKUP(ROW()-1,'Report 1 GLs (571 A)'!$A:$K,8,FALSE))</f>
        <v/>
      </c>
      <c r="E187" s="55" t="str">
        <f>IF(VLOOKUP(ROW()-1,'Report 1 GLs (571 A)'!$A:$K,9,FALSE)="","",VLOOKUP(ROW()-1,'Report 1 GLs (571 A)'!$A:$K,9,FALSE))</f>
        <v/>
      </c>
      <c r="F187" s="104" t="str">
        <f>IF(VLOOKUP(ROW()-1,'Report 1 GLs (571 A)'!$A:$K,10,FALSE)="","",VLOOKUP(ROW()-1,'Report 1 GLs (571 A)'!$A:$K,10,FALSE))</f>
        <v/>
      </c>
      <c r="G187" s="55" t="str">
        <f>IF(VLOOKUP(ROW()-1,'Report 1 GLs (571 A)'!$A:$K,11,FALSE)="","",VLOOKUP(ROW()-1,'Report 1 GLs (571 A)'!$A:$K,11,FALSE))</f>
        <v/>
      </c>
      <c r="Z187" s="55" t="s">
        <v>82</v>
      </c>
    </row>
    <row r="188" spans="1:26" x14ac:dyDescent="0.2">
      <c r="A188" s="55" t="str">
        <f>IF(VLOOKUP(ROW()-1,'Report 1 GLs (571 A)'!$A:$K,2,FALSE)="","",VLOOKUP(ROW()-1,'Report 1 GLs (571 A)'!$A:$K,2,FALSE))</f>
        <v/>
      </c>
      <c r="B188" s="104" t="str">
        <f>IF(VLOOKUP(ROW()-1,'Report 1 GLs (571 A)'!$A:$K,6,FALSE)="","",VLOOKUP(ROW()-1,'Report 1 GLs (571 A)'!$A:$K,6,FALSE))</f>
        <v/>
      </c>
      <c r="C188" s="55" t="str">
        <f>IF(VLOOKUP(ROW()-1,'Report 1 GLs (571 A)'!$A:$K,7,FALSE)="","",VLOOKUP(ROW()-1,'Report 1 GLs (571 A)'!$A:$K,7,FALSE))</f>
        <v/>
      </c>
      <c r="D188" s="55" t="str">
        <f>IF(VLOOKUP(ROW()-1,'Report 1 GLs (571 A)'!$A:$K,8,FALSE)="","",VLOOKUP(ROW()-1,'Report 1 GLs (571 A)'!$A:$K,8,FALSE))</f>
        <v/>
      </c>
      <c r="E188" s="55" t="str">
        <f>IF(VLOOKUP(ROW()-1,'Report 1 GLs (571 A)'!$A:$K,9,FALSE)="","",VLOOKUP(ROW()-1,'Report 1 GLs (571 A)'!$A:$K,9,FALSE))</f>
        <v/>
      </c>
      <c r="F188" s="104" t="str">
        <f>IF(VLOOKUP(ROW()-1,'Report 1 GLs (571 A)'!$A:$K,10,FALSE)="","",VLOOKUP(ROW()-1,'Report 1 GLs (571 A)'!$A:$K,10,FALSE))</f>
        <v/>
      </c>
      <c r="G188" s="55" t="str">
        <f>IF(VLOOKUP(ROW()-1,'Report 1 GLs (571 A)'!$A:$K,11,FALSE)="","",VLOOKUP(ROW()-1,'Report 1 GLs (571 A)'!$A:$K,11,FALSE))</f>
        <v/>
      </c>
      <c r="Z188" s="55" t="s">
        <v>82</v>
      </c>
    </row>
    <row r="189" spans="1:26" x14ac:dyDescent="0.2">
      <c r="A189" s="55" t="str">
        <f>IF(VLOOKUP(ROW()-1,'Report 1 GLs (571 A)'!$A:$K,2,FALSE)="","",VLOOKUP(ROW()-1,'Report 1 GLs (571 A)'!$A:$K,2,FALSE))</f>
        <v/>
      </c>
      <c r="B189" s="104" t="str">
        <f>IF(VLOOKUP(ROW()-1,'Report 1 GLs (571 A)'!$A:$K,6,FALSE)="","",VLOOKUP(ROW()-1,'Report 1 GLs (571 A)'!$A:$K,6,FALSE))</f>
        <v/>
      </c>
      <c r="C189" s="55" t="str">
        <f>IF(VLOOKUP(ROW()-1,'Report 1 GLs (571 A)'!$A:$K,7,FALSE)="","",VLOOKUP(ROW()-1,'Report 1 GLs (571 A)'!$A:$K,7,FALSE))</f>
        <v/>
      </c>
      <c r="D189" s="55" t="str">
        <f>IF(VLOOKUP(ROW()-1,'Report 1 GLs (571 A)'!$A:$K,8,FALSE)="","",VLOOKUP(ROW()-1,'Report 1 GLs (571 A)'!$A:$K,8,FALSE))</f>
        <v/>
      </c>
      <c r="E189" s="55" t="str">
        <f>IF(VLOOKUP(ROW()-1,'Report 1 GLs (571 A)'!$A:$K,9,FALSE)="","",VLOOKUP(ROW()-1,'Report 1 GLs (571 A)'!$A:$K,9,FALSE))</f>
        <v/>
      </c>
      <c r="F189" s="104" t="str">
        <f>IF(VLOOKUP(ROW()-1,'Report 1 GLs (571 A)'!$A:$K,10,FALSE)="","",VLOOKUP(ROW()-1,'Report 1 GLs (571 A)'!$A:$K,10,FALSE))</f>
        <v/>
      </c>
      <c r="G189" s="55" t="str">
        <f>IF(VLOOKUP(ROW()-1,'Report 1 GLs (571 A)'!$A:$K,11,FALSE)="","",VLOOKUP(ROW()-1,'Report 1 GLs (571 A)'!$A:$K,11,FALSE))</f>
        <v/>
      </c>
      <c r="Z189" s="55" t="s">
        <v>82</v>
      </c>
    </row>
    <row r="190" spans="1:26" x14ac:dyDescent="0.2">
      <c r="A190" s="55" t="str">
        <f>IF(VLOOKUP(ROW()-1,'Report 1 GLs (571 A)'!$A:$K,2,FALSE)="","",VLOOKUP(ROW()-1,'Report 1 GLs (571 A)'!$A:$K,2,FALSE))</f>
        <v/>
      </c>
      <c r="B190" s="104" t="str">
        <f>IF(VLOOKUP(ROW()-1,'Report 1 GLs (571 A)'!$A:$K,6,FALSE)="","",VLOOKUP(ROW()-1,'Report 1 GLs (571 A)'!$A:$K,6,FALSE))</f>
        <v/>
      </c>
      <c r="C190" s="55" t="str">
        <f>IF(VLOOKUP(ROW()-1,'Report 1 GLs (571 A)'!$A:$K,7,FALSE)="","",VLOOKUP(ROW()-1,'Report 1 GLs (571 A)'!$A:$K,7,FALSE))</f>
        <v/>
      </c>
      <c r="D190" s="55" t="str">
        <f>IF(VLOOKUP(ROW()-1,'Report 1 GLs (571 A)'!$A:$K,8,FALSE)="","",VLOOKUP(ROW()-1,'Report 1 GLs (571 A)'!$A:$K,8,FALSE))</f>
        <v/>
      </c>
      <c r="E190" s="55" t="str">
        <f>IF(VLOOKUP(ROW()-1,'Report 1 GLs (571 A)'!$A:$K,9,FALSE)="","",VLOOKUP(ROW()-1,'Report 1 GLs (571 A)'!$A:$K,9,FALSE))</f>
        <v/>
      </c>
      <c r="F190" s="104" t="str">
        <f>IF(VLOOKUP(ROW()-1,'Report 1 GLs (571 A)'!$A:$K,10,FALSE)="","",VLOOKUP(ROW()-1,'Report 1 GLs (571 A)'!$A:$K,10,FALSE))</f>
        <v/>
      </c>
      <c r="G190" s="55" t="str">
        <f>IF(VLOOKUP(ROW()-1,'Report 1 GLs (571 A)'!$A:$K,11,FALSE)="","",VLOOKUP(ROW()-1,'Report 1 GLs (571 A)'!$A:$K,11,FALSE))</f>
        <v/>
      </c>
      <c r="Z190" s="55" t="s">
        <v>82</v>
      </c>
    </row>
    <row r="191" spans="1:26" x14ac:dyDescent="0.2">
      <c r="A191" s="55" t="str">
        <f>IF(VLOOKUP(ROW()-1,'Report 1 GLs (571 A)'!$A:$K,2,FALSE)="","",VLOOKUP(ROW()-1,'Report 1 GLs (571 A)'!$A:$K,2,FALSE))</f>
        <v/>
      </c>
      <c r="B191" s="104" t="str">
        <f>IF(VLOOKUP(ROW()-1,'Report 1 GLs (571 A)'!$A:$K,6,FALSE)="","",VLOOKUP(ROW()-1,'Report 1 GLs (571 A)'!$A:$K,6,FALSE))</f>
        <v/>
      </c>
      <c r="C191" s="55" t="str">
        <f>IF(VLOOKUP(ROW()-1,'Report 1 GLs (571 A)'!$A:$K,7,FALSE)="","",VLOOKUP(ROW()-1,'Report 1 GLs (571 A)'!$A:$K,7,FALSE))</f>
        <v/>
      </c>
      <c r="D191" s="55" t="str">
        <f>IF(VLOOKUP(ROW()-1,'Report 1 GLs (571 A)'!$A:$K,8,FALSE)="","",VLOOKUP(ROW()-1,'Report 1 GLs (571 A)'!$A:$K,8,FALSE))</f>
        <v/>
      </c>
      <c r="E191" s="55" t="str">
        <f>IF(VLOOKUP(ROW()-1,'Report 1 GLs (571 A)'!$A:$K,9,FALSE)="","",VLOOKUP(ROW()-1,'Report 1 GLs (571 A)'!$A:$K,9,FALSE))</f>
        <v/>
      </c>
      <c r="F191" s="104" t="str">
        <f>IF(VLOOKUP(ROW()-1,'Report 1 GLs (571 A)'!$A:$K,10,FALSE)="","",VLOOKUP(ROW()-1,'Report 1 GLs (571 A)'!$A:$K,10,FALSE))</f>
        <v/>
      </c>
      <c r="G191" s="55" t="str">
        <f>IF(VLOOKUP(ROW()-1,'Report 1 GLs (571 A)'!$A:$K,11,FALSE)="","",VLOOKUP(ROW()-1,'Report 1 GLs (571 A)'!$A:$K,11,FALSE))</f>
        <v/>
      </c>
      <c r="Z191" s="55" t="s">
        <v>82</v>
      </c>
    </row>
    <row r="192" spans="1:26" x14ac:dyDescent="0.2">
      <c r="A192" s="55" t="str">
        <f>IF(VLOOKUP(ROW()-1,'Report 1 GLs (571 A)'!$A:$K,2,FALSE)="","",VLOOKUP(ROW()-1,'Report 1 GLs (571 A)'!$A:$K,2,FALSE))</f>
        <v/>
      </c>
      <c r="B192" s="104" t="str">
        <f>IF(VLOOKUP(ROW()-1,'Report 1 GLs (571 A)'!$A:$K,6,FALSE)="","",VLOOKUP(ROW()-1,'Report 1 GLs (571 A)'!$A:$K,6,FALSE))</f>
        <v/>
      </c>
      <c r="C192" s="55" t="str">
        <f>IF(VLOOKUP(ROW()-1,'Report 1 GLs (571 A)'!$A:$K,7,FALSE)="","",VLOOKUP(ROW()-1,'Report 1 GLs (571 A)'!$A:$K,7,FALSE))</f>
        <v/>
      </c>
      <c r="D192" s="55" t="str">
        <f>IF(VLOOKUP(ROW()-1,'Report 1 GLs (571 A)'!$A:$K,8,FALSE)="","",VLOOKUP(ROW()-1,'Report 1 GLs (571 A)'!$A:$K,8,FALSE))</f>
        <v/>
      </c>
      <c r="E192" s="55" t="str">
        <f>IF(VLOOKUP(ROW()-1,'Report 1 GLs (571 A)'!$A:$K,9,FALSE)="","",VLOOKUP(ROW()-1,'Report 1 GLs (571 A)'!$A:$K,9,FALSE))</f>
        <v/>
      </c>
      <c r="F192" s="104" t="str">
        <f>IF(VLOOKUP(ROW()-1,'Report 1 GLs (571 A)'!$A:$K,10,FALSE)="","",VLOOKUP(ROW()-1,'Report 1 GLs (571 A)'!$A:$K,10,FALSE))</f>
        <v/>
      </c>
      <c r="G192" s="55" t="str">
        <f>IF(VLOOKUP(ROW()-1,'Report 1 GLs (571 A)'!$A:$K,11,FALSE)="","",VLOOKUP(ROW()-1,'Report 1 GLs (571 A)'!$A:$K,11,FALSE))</f>
        <v/>
      </c>
      <c r="Z192" s="55" t="s">
        <v>82</v>
      </c>
    </row>
    <row r="193" spans="1:26" x14ac:dyDescent="0.2">
      <c r="A193" s="55" t="str">
        <f>IF(VLOOKUP(ROW()-1,'Report 1 GLs (571 A)'!$A:$K,2,FALSE)="","",VLOOKUP(ROW()-1,'Report 1 GLs (571 A)'!$A:$K,2,FALSE))</f>
        <v/>
      </c>
      <c r="B193" s="104" t="str">
        <f>IF(VLOOKUP(ROW()-1,'Report 1 GLs (571 A)'!$A:$K,6,FALSE)="","",VLOOKUP(ROW()-1,'Report 1 GLs (571 A)'!$A:$K,6,FALSE))</f>
        <v/>
      </c>
      <c r="C193" s="55" t="str">
        <f>IF(VLOOKUP(ROW()-1,'Report 1 GLs (571 A)'!$A:$K,7,FALSE)="","",VLOOKUP(ROW()-1,'Report 1 GLs (571 A)'!$A:$K,7,FALSE))</f>
        <v/>
      </c>
      <c r="D193" s="55" t="str">
        <f>IF(VLOOKUP(ROW()-1,'Report 1 GLs (571 A)'!$A:$K,8,FALSE)="","",VLOOKUP(ROW()-1,'Report 1 GLs (571 A)'!$A:$K,8,FALSE))</f>
        <v/>
      </c>
      <c r="E193" s="55" t="str">
        <f>IF(VLOOKUP(ROW()-1,'Report 1 GLs (571 A)'!$A:$K,9,FALSE)="","",VLOOKUP(ROW()-1,'Report 1 GLs (571 A)'!$A:$K,9,FALSE))</f>
        <v/>
      </c>
      <c r="F193" s="104" t="str">
        <f>IF(VLOOKUP(ROW()-1,'Report 1 GLs (571 A)'!$A:$K,10,FALSE)="","",VLOOKUP(ROW()-1,'Report 1 GLs (571 A)'!$A:$K,10,FALSE))</f>
        <v/>
      </c>
      <c r="G193" s="55" t="str">
        <f>IF(VLOOKUP(ROW()-1,'Report 1 GLs (571 A)'!$A:$K,11,FALSE)="","",VLOOKUP(ROW()-1,'Report 1 GLs (571 A)'!$A:$K,11,FALSE))</f>
        <v/>
      </c>
      <c r="Z193" s="55" t="s">
        <v>82</v>
      </c>
    </row>
    <row r="194" spans="1:26" x14ac:dyDescent="0.2">
      <c r="A194" s="55" t="str">
        <f>IF(VLOOKUP(ROW()-1,'Report 1 GLs (571 A)'!$A:$K,2,FALSE)="","",VLOOKUP(ROW()-1,'Report 1 GLs (571 A)'!$A:$K,2,FALSE))</f>
        <v/>
      </c>
      <c r="B194" s="104" t="str">
        <f>IF(VLOOKUP(ROW()-1,'Report 1 GLs (571 A)'!$A:$K,6,FALSE)="","",VLOOKUP(ROW()-1,'Report 1 GLs (571 A)'!$A:$K,6,FALSE))</f>
        <v/>
      </c>
      <c r="C194" s="55" t="str">
        <f>IF(VLOOKUP(ROW()-1,'Report 1 GLs (571 A)'!$A:$K,7,FALSE)="","",VLOOKUP(ROW()-1,'Report 1 GLs (571 A)'!$A:$K,7,FALSE))</f>
        <v/>
      </c>
      <c r="D194" s="55" t="str">
        <f>IF(VLOOKUP(ROW()-1,'Report 1 GLs (571 A)'!$A:$K,8,FALSE)="","",VLOOKUP(ROW()-1,'Report 1 GLs (571 A)'!$A:$K,8,FALSE))</f>
        <v/>
      </c>
      <c r="E194" s="55" t="str">
        <f>IF(VLOOKUP(ROW()-1,'Report 1 GLs (571 A)'!$A:$K,9,FALSE)="","",VLOOKUP(ROW()-1,'Report 1 GLs (571 A)'!$A:$K,9,FALSE))</f>
        <v/>
      </c>
      <c r="F194" s="104" t="str">
        <f>IF(VLOOKUP(ROW()-1,'Report 1 GLs (571 A)'!$A:$K,10,FALSE)="","",VLOOKUP(ROW()-1,'Report 1 GLs (571 A)'!$A:$K,10,FALSE))</f>
        <v/>
      </c>
      <c r="G194" s="55" t="str">
        <f>IF(VLOOKUP(ROW()-1,'Report 1 GLs (571 A)'!$A:$K,11,FALSE)="","",VLOOKUP(ROW()-1,'Report 1 GLs (571 A)'!$A:$K,11,FALSE))</f>
        <v/>
      </c>
      <c r="Z194" s="55" t="s">
        <v>82</v>
      </c>
    </row>
    <row r="195" spans="1:26" x14ac:dyDescent="0.2">
      <c r="A195" s="55" t="str">
        <f>IF(VLOOKUP(ROW()-1,'Report 1 GLs (571 A)'!$A:$K,2,FALSE)="","",VLOOKUP(ROW()-1,'Report 1 GLs (571 A)'!$A:$K,2,FALSE))</f>
        <v/>
      </c>
      <c r="B195" s="104" t="str">
        <f>IF(VLOOKUP(ROW()-1,'Report 1 GLs (571 A)'!$A:$K,6,FALSE)="","",VLOOKUP(ROW()-1,'Report 1 GLs (571 A)'!$A:$K,6,FALSE))</f>
        <v/>
      </c>
      <c r="C195" s="55" t="str">
        <f>IF(VLOOKUP(ROW()-1,'Report 1 GLs (571 A)'!$A:$K,7,FALSE)="","",VLOOKUP(ROW()-1,'Report 1 GLs (571 A)'!$A:$K,7,FALSE))</f>
        <v/>
      </c>
      <c r="D195" s="55" t="str">
        <f>IF(VLOOKUP(ROW()-1,'Report 1 GLs (571 A)'!$A:$K,8,FALSE)="","",VLOOKUP(ROW()-1,'Report 1 GLs (571 A)'!$A:$K,8,FALSE))</f>
        <v/>
      </c>
      <c r="E195" s="55" t="str">
        <f>IF(VLOOKUP(ROW()-1,'Report 1 GLs (571 A)'!$A:$K,9,FALSE)="","",VLOOKUP(ROW()-1,'Report 1 GLs (571 A)'!$A:$K,9,FALSE))</f>
        <v/>
      </c>
      <c r="F195" s="104" t="str">
        <f>IF(VLOOKUP(ROW()-1,'Report 1 GLs (571 A)'!$A:$K,10,FALSE)="","",VLOOKUP(ROW()-1,'Report 1 GLs (571 A)'!$A:$K,10,FALSE))</f>
        <v/>
      </c>
      <c r="G195" s="55" t="str">
        <f>IF(VLOOKUP(ROW()-1,'Report 1 GLs (571 A)'!$A:$K,11,FALSE)="","",VLOOKUP(ROW()-1,'Report 1 GLs (571 A)'!$A:$K,11,FALSE))</f>
        <v/>
      </c>
      <c r="Z195" s="55" t="s">
        <v>82</v>
      </c>
    </row>
    <row r="196" spans="1:26" x14ac:dyDescent="0.2">
      <c r="A196" s="55" t="str">
        <f>IF(VLOOKUP(ROW()-1,'Report 1 GLs (571 A)'!$A:$K,2,FALSE)="","",VLOOKUP(ROW()-1,'Report 1 GLs (571 A)'!$A:$K,2,FALSE))</f>
        <v/>
      </c>
      <c r="B196" s="104" t="str">
        <f>IF(VLOOKUP(ROW()-1,'Report 1 GLs (571 A)'!$A:$K,6,FALSE)="","",VLOOKUP(ROW()-1,'Report 1 GLs (571 A)'!$A:$K,6,FALSE))</f>
        <v/>
      </c>
      <c r="C196" s="55" t="str">
        <f>IF(VLOOKUP(ROW()-1,'Report 1 GLs (571 A)'!$A:$K,7,FALSE)="","",VLOOKUP(ROW()-1,'Report 1 GLs (571 A)'!$A:$K,7,FALSE))</f>
        <v/>
      </c>
      <c r="D196" s="55" t="str">
        <f>IF(VLOOKUP(ROW()-1,'Report 1 GLs (571 A)'!$A:$K,8,FALSE)="","",VLOOKUP(ROW()-1,'Report 1 GLs (571 A)'!$A:$K,8,FALSE))</f>
        <v/>
      </c>
      <c r="E196" s="55" t="str">
        <f>IF(VLOOKUP(ROW()-1,'Report 1 GLs (571 A)'!$A:$K,9,FALSE)="","",VLOOKUP(ROW()-1,'Report 1 GLs (571 A)'!$A:$K,9,FALSE))</f>
        <v/>
      </c>
      <c r="F196" s="104" t="str">
        <f>IF(VLOOKUP(ROW()-1,'Report 1 GLs (571 A)'!$A:$K,10,FALSE)="","",VLOOKUP(ROW()-1,'Report 1 GLs (571 A)'!$A:$K,10,FALSE))</f>
        <v/>
      </c>
      <c r="G196" s="55" t="str">
        <f>IF(VLOOKUP(ROW()-1,'Report 1 GLs (571 A)'!$A:$K,11,FALSE)="","",VLOOKUP(ROW()-1,'Report 1 GLs (571 A)'!$A:$K,11,FALSE))</f>
        <v/>
      </c>
      <c r="Z196" s="55" t="s">
        <v>82</v>
      </c>
    </row>
    <row r="197" spans="1:26" x14ac:dyDescent="0.2">
      <c r="A197" s="55" t="str">
        <f>IF(VLOOKUP(ROW()-1,'Report 1 GLs (571 A)'!$A:$K,2,FALSE)="","",VLOOKUP(ROW()-1,'Report 1 GLs (571 A)'!$A:$K,2,FALSE))</f>
        <v/>
      </c>
      <c r="B197" s="104" t="str">
        <f>IF(VLOOKUP(ROW()-1,'Report 1 GLs (571 A)'!$A:$K,6,FALSE)="","",VLOOKUP(ROW()-1,'Report 1 GLs (571 A)'!$A:$K,6,FALSE))</f>
        <v/>
      </c>
      <c r="C197" s="55" t="str">
        <f>IF(VLOOKUP(ROW()-1,'Report 1 GLs (571 A)'!$A:$K,7,FALSE)="","",VLOOKUP(ROW()-1,'Report 1 GLs (571 A)'!$A:$K,7,FALSE))</f>
        <v/>
      </c>
      <c r="D197" s="55" t="str">
        <f>IF(VLOOKUP(ROW()-1,'Report 1 GLs (571 A)'!$A:$K,8,FALSE)="","",VLOOKUP(ROW()-1,'Report 1 GLs (571 A)'!$A:$K,8,FALSE))</f>
        <v/>
      </c>
      <c r="E197" s="55" t="str">
        <f>IF(VLOOKUP(ROW()-1,'Report 1 GLs (571 A)'!$A:$K,9,FALSE)="","",VLOOKUP(ROW()-1,'Report 1 GLs (571 A)'!$A:$K,9,FALSE))</f>
        <v/>
      </c>
      <c r="F197" s="104" t="str">
        <f>IF(VLOOKUP(ROW()-1,'Report 1 GLs (571 A)'!$A:$K,10,FALSE)="","",VLOOKUP(ROW()-1,'Report 1 GLs (571 A)'!$A:$K,10,FALSE))</f>
        <v/>
      </c>
      <c r="G197" s="55" t="str">
        <f>IF(VLOOKUP(ROW()-1,'Report 1 GLs (571 A)'!$A:$K,11,FALSE)="","",VLOOKUP(ROW()-1,'Report 1 GLs (571 A)'!$A:$K,11,FALSE))</f>
        <v/>
      </c>
      <c r="Z197" s="55" t="s">
        <v>82</v>
      </c>
    </row>
    <row r="198" spans="1:26" x14ac:dyDescent="0.2">
      <c r="A198" s="55" t="str">
        <f>IF(VLOOKUP(ROW()-1,'Report 1 GLs (571 A)'!$A:$K,2,FALSE)="","",VLOOKUP(ROW()-1,'Report 1 GLs (571 A)'!$A:$K,2,FALSE))</f>
        <v/>
      </c>
      <c r="B198" s="104" t="str">
        <f>IF(VLOOKUP(ROW()-1,'Report 1 GLs (571 A)'!$A:$K,6,FALSE)="","",VLOOKUP(ROW()-1,'Report 1 GLs (571 A)'!$A:$K,6,FALSE))</f>
        <v/>
      </c>
      <c r="C198" s="55" t="str">
        <f>IF(VLOOKUP(ROW()-1,'Report 1 GLs (571 A)'!$A:$K,7,FALSE)="","",VLOOKUP(ROW()-1,'Report 1 GLs (571 A)'!$A:$K,7,FALSE))</f>
        <v/>
      </c>
      <c r="D198" s="55" t="str">
        <f>IF(VLOOKUP(ROW()-1,'Report 1 GLs (571 A)'!$A:$K,8,FALSE)="","",VLOOKUP(ROW()-1,'Report 1 GLs (571 A)'!$A:$K,8,FALSE))</f>
        <v/>
      </c>
      <c r="E198" s="55" t="str">
        <f>IF(VLOOKUP(ROW()-1,'Report 1 GLs (571 A)'!$A:$K,9,FALSE)="","",VLOOKUP(ROW()-1,'Report 1 GLs (571 A)'!$A:$K,9,FALSE))</f>
        <v/>
      </c>
      <c r="F198" s="104" t="str">
        <f>IF(VLOOKUP(ROW()-1,'Report 1 GLs (571 A)'!$A:$K,10,FALSE)="","",VLOOKUP(ROW()-1,'Report 1 GLs (571 A)'!$A:$K,10,FALSE))</f>
        <v/>
      </c>
      <c r="G198" s="55" t="str">
        <f>IF(VLOOKUP(ROW()-1,'Report 1 GLs (571 A)'!$A:$K,11,FALSE)="","",VLOOKUP(ROW()-1,'Report 1 GLs (571 A)'!$A:$K,11,FALSE))</f>
        <v/>
      </c>
      <c r="Z198" s="55" t="s">
        <v>82</v>
      </c>
    </row>
    <row r="199" spans="1:26" x14ac:dyDescent="0.2">
      <c r="A199" s="55" t="str">
        <f>IF(VLOOKUP(ROW()-1,'Report 1 GLs (571 A)'!$A:$K,2,FALSE)="","",VLOOKUP(ROW()-1,'Report 1 GLs (571 A)'!$A:$K,2,FALSE))</f>
        <v/>
      </c>
      <c r="B199" s="104" t="str">
        <f>IF(VLOOKUP(ROW()-1,'Report 1 GLs (571 A)'!$A:$K,6,FALSE)="","",VLOOKUP(ROW()-1,'Report 1 GLs (571 A)'!$A:$K,6,FALSE))</f>
        <v/>
      </c>
      <c r="C199" s="55" t="str">
        <f>IF(VLOOKUP(ROW()-1,'Report 1 GLs (571 A)'!$A:$K,7,FALSE)="","",VLOOKUP(ROW()-1,'Report 1 GLs (571 A)'!$A:$K,7,FALSE))</f>
        <v/>
      </c>
      <c r="D199" s="55" t="str">
        <f>IF(VLOOKUP(ROW()-1,'Report 1 GLs (571 A)'!$A:$K,8,FALSE)="","",VLOOKUP(ROW()-1,'Report 1 GLs (571 A)'!$A:$K,8,FALSE))</f>
        <v/>
      </c>
      <c r="E199" s="55" t="str">
        <f>IF(VLOOKUP(ROW()-1,'Report 1 GLs (571 A)'!$A:$K,9,FALSE)="","",VLOOKUP(ROW()-1,'Report 1 GLs (571 A)'!$A:$K,9,FALSE))</f>
        <v/>
      </c>
      <c r="F199" s="104" t="str">
        <f>IF(VLOOKUP(ROW()-1,'Report 1 GLs (571 A)'!$A:$K,10,FALSE)="","",VLOOKUP(ROW()-1,'Report 1 GLs (571 A)'!$A:$K,10,FALSE))</f>
        <v/>
      </c>
      <c r="G199" s="55" t="str">
        <f>IF(VLOOKUP(ROW()-1,'Report 1 GLs (571 A)'!$A:$K,11,FALSE)="","",VLOOKUP(ROW()-1,'Report 1 GLs (571 A)'!$A:$K,11,FALSE))</f>
        <v/>
      </c>
      <c r="Z199" s="55" t="s">
        <v>82</v>
      </c>
    </row>
    <row r="200" spans="1:26" x14ac:dyDescent="0.2">
      <c r="A200" s="55" t="str">
        <f>IF(VLOOKUP(ROW()-1,'Report 1 GLs (571 A)'!$A:$K,2,FALSE)="","",VLOOKUP(ROW()-1,'Report 1 GLs (571 A)'!$A:$K,2,FALSE))</f>
        <v/>
      </c>
      <c r="B200" s="104" t="str">
        <f>IF(VLOOKUP(ROW()-1,'Report 1 GLs (571 A)'!$A:$K,6,FALSE)="","",VLOOKUP(ROW()-1,'Report 1 GLs (571 A)'!$A:$K,6,FALSE))</f>
        <v/>
      </c>
      <c r="C200" s="55" t="str">
        <f>IF(VLOOKUP(ROW()-1,'Report 1 GLs (571 A)'!$A:$K,7,FALSE)="","",VLOOKUP(ROW()-1,'Report 1 GLs (571 A)'!$A:$K,7,FALSE))</f>
        <v/>
      </c>
      <c r="D200" s="55" t="str">
        <f>IF(VLOOKUP(ROW()-1,'Report 1 GLs (571 A)'!$A:$K,8,FALSE)="","",VLOOKUP(ROW()-1,'Report 1 GLs (571 A)'!$A:$K,8,FALSE))</f>
        <v/>
      </c>
      <c r="E200" s="55" t="str">
        <f>IF(VLOOKUP(ROW()-1,'Report 1 GLs (571 A)'!$A:$K,9,FALSE)="","",VLOOKUP(ROW()-1,'Report 1 GLs (571 A)'!$A:$K,9,FALSE))</f>
        <v/>
      </c>
      <c r="F200" s="104" t="str">
        <f>IF(VLOOKUP(ROW()-1,'Report 1 GLs (571 A)'!$A:$K,10,FALSE)="","",VLOOKUP(ROW()-1,'Report 1 GLs (571 A)'!$A:$K,10,FALSE))</f>
        <v/>
      </c>
      <c r="G200" s="55" t="str">
        <f>IF(VLOOKUP(ROW()-1,'Report 1 GLs (571 A)'!$A:$K,11,FALSE)="","",VLOOKUP(ROW()-1,'Report 1 GLs (571 A)'!$A:$K,11,FALSE))</f>
        <v/>
      </c>
      <c r="Z200" s="55" t="s">
        <v>82</v>
      </c>
    </row>
    <row r="201" spans="1:26" x14ac:dyDescent="0.2">
      <c r="A201" s="55" t="str">
        <f>IF(VLOOKUP(ROW()-1,'Report 1 GLs (571 A)'!$A:$K,2,FALSE)="","",VLOOKUP(ROW()-1,'Report 1 GLs (571 A)'!$A:$K,2,FALSE))</f>
        <v/>
      </c>
      <c r="B201" s="104" t="str">
        <f>IF(VLOOKUP(ROW()-1,'Report 1 GLs (571 A)'!$A:$K,6,FALSE)="","",VLOOKUP(ROW()-1,'Report 1 GLs (571 A)'!$A:$K,6,FALSE))</f>
        <v/>
      </c>
      <c r="C201" s="55" t="str">
        <f>IF(VLOOKUP(ROW()-1,'Report 1 GLs (571 A)'!$A:$K,7,FALSE)="","",VLOOKUP(ROW()-1,'Report 1 GLs (571 A)'!$A:$K,7,FALSE))</f>
        <v/>
      </c>
      <c r="D201" s="55" t="str">
        <f>IF(VLOOKUP(ROW()-1,'Report 1 GLs (571 A)'!$A:$K,8,FALSE)="","",VLOOKUP(ROW()-1,'Report 1 GLs (571 A)'!$A:$K,8,FALSE))</f>
        <v/>
      </c>
      <c r="E201" s="55" t="str">
        <f>IF(VLOOKUP(ROW()-1,'Report 1 GLs (571 A)'!$A:$K,9,FALSE)="","",VLOOKUP(ROW()-1,'Report 1 GLs (571 A)'!$A:$K,9,FALSE))</f>
        <v/>
      </c>
      <c r="F201" s="104" t="str">
        <f>IF(VLOOKUP(ROW()-1,'Report 1 GLs (571 A)'!$A:$K,10,FALSE)="","",VLOOKUP(ROW()-1,'Report 1 GLs (571 A)'!$A:$K,10,FALSE))</f>
        <v/>
      </c>
      <c r="G201" s="55" t="str">
        <f>IF(VLOOKUP(ROW()-1,'Report 1 GLs (571 A)'!$A:$K,11,FALSE)="","",VLOOKUP(ROW()-1,'Report 1 GLs (571 A)'!$A:$K,11,FALSE))</f>
        <v/>
      </c>
      <c r="Z201" s="55" t="s">
        <v>82</v>
      </c>
    </row>
    <row r="202" spans="1:26" x14ac:dyDescent="0.2">
      <c r="A202" s="55" t="str">
        <f>IF(VLOOKUP(ROW()-1,'Report 1 GLs (571 A)'!$A:$K,2,FALSE)="","",VLOOKUP(ROW()-1,'Report 1 GLs (571 A)'!$A:$K,2,FALSE))</f>
        <v/>
      </c>
      <c r="B202" s="104" t="str">
        <f>IF(VLOOKUP(ROW()-1,'Report 1 GLs (571 A)'!$A:$K,6,FALSE)="","",VLOOKUP(ROW()-1,'Report 1 GLs (571 A)'!$A:$K,6,FALSE))</f>
        <v/>
      </c>
      <c r="C202" s="55" t="str">
        <f>IF(VLOOKUP(ROW()-1,'Report 1 GLs (571 A)'!$A:$K,7,FALSE)="","",VLOOKUP(ROW()-1,'Report 1 GLs (571 A)'!$A:$K,7,FALSE))</f>
        <v/>
      </c>
      <c r="D202" s="55" t="str">
        <f>IF(VLOOKUP(ROW()-1,'Report 1 GLs (571 A)'!$A:$K,8,FALSE)="","",VLOOKUP(ROW()-1,'Report 1 GLs (571 A)'!$A:$K,8,FALSE))</f>
        <v/>
      </c>
      <c r="E202" s="55" t="str">
        <f>IF(VLOOKUP(ROW()-1,'Report 1 GLs (571 A)'!$A:$K,9,FALSE)="","",VLOOKUP(ROW()-1,'Report 1 GLs (571 A)'!$A:$K,9,FALSE))</f>
        <v/>
      </c>
      <c r="F202" s="104" t="str">
        <f>IF(VLOOKUP(ROW()-1,'Report 1 GLs (571 A)'!$A:$K,10,FALSE)="","",VLOOKUP(ROW()-1,'Report 1 GLs (571 A)'!$A:$K,10,FALSE))</f>
        <v/>
      </c>
      <c r="G202" s="55" t="str">
        <f>IF(VLOOKUP(ROW()-1,'Report 1 GLs (571 A)'!$A:$K,11,FALSE)="","",VLOOKUP(ROW()-1,'Report 1 GLs (571 A)'!$A:$K,11,FALSE))</f>
        <v/>
      </c>
      <c r="Z202" s="55" t="s">
        <v>82</v>
      </c>
    </row>
    <row r="203" spans="1:26" x14ac:dyDescent="0.2">
      <c r="A203" s="55" t="str">
        <f>IF(VLOOKUP(ROW()-1,'Report 1 GLs (571 A)'!$A:$K,2,FALSE)="","",VLOOKUP(ROW()-1,'Report 1 GLs (571 A)'!$A:$K,2,FALSE))</f>
        <v/>
      </c>
      <c r="B203" s="104" t="str">
        <f>IF(VLOOKUP(ROW()-1,'Report 1 GLs (571 A)'!$A:$K,6,FALSE)="","",VLOOKUP(ROW()-1,'Report 1 GLs (571 A)'!$A:$K,6,FALSE))</f>
        <v/>
      </c>
      <c r="C203" s="55" t="str">
        <f>IF(VLOOKUP(ROW()-1,'Report 1 GLs (571 A)'!$A:$K,7,FALSE)="","",VLOOKUP(ROW()-1,'Report 1 GLs (571 A)'!$A:$K,7,FALSE))</f>
        <v/>
      </c>
      <c r="D203" s="55" t="str">
        <f>IF(VLOOKUP(ROW()-1,'Report 1 GLs (571 A)'!$A:$K,8,FALSE)="","",VLOOKUP(ROW()-1,'Report 1 GLs (571 A)'!$A:$K,8,FALSE))</f>
        <v/>
      </c>
      <c r="E203" s="55" t="str">
        <f>IF(VLOOKUP(ROW()-1,'Report 1 GLs (571 A)'!$A:$K,9,FALSE)="","",VLOOKUP(ROW()-1,'Report 1 GLs (571 A)'!$A:$K,9,FALSE))</f>
        <v/>
      </c>
      <c r="F203" s="104" t="str">
        <f>IF(VLOOKUP(ROW()-1,'Report 1 GLs (571 A)'!$A:$K,10,FALSE)="","",VLOOKUP(ROW()-1,'Report 1 GLs (571 A)'!$A:$K,10,FALSE))</f>
        <v/>
      </c>
      <c r="G203" s="55" t="str">
        <f>IF(VLOOKUP(ROW()-1,'Report 1 GLs (571 A)'!$A:$K,11,FALSE)="","",VLOOKUP(ROW()-1,'Report 1 GLs (571 A)'!$A:$K,11,FALSE))</f>
        <v/>
      </c>
      <c r="Z203" s="55" t="s">
        <v>82</v>
      </c>
    </row>
    <row r="204" spans="1:26" x14ac:dyDescent="0.2">
      <c r="A204" s="55" t="str">
        <f>IF(VLOOKUP(ROW()-1,'Report 1 GLs (571 A)'!$A:$K,2,FALSE)="","",VLOOKUP(ROW()-1,'Report 1 GLs (571 A)'!$A:$K,2,FALSE))</f>
        <v/>
      </c>
      <c r="B204" s="104" t="str">
        <f>IF(VLOOKUP(ROW()-1,'Report 1 GLs (571 A)'!$A:$K,6,FALSE)="","",VLOOKUP(ROW()-1,'Report 1 GLs (571 A)'!$A:$K,6,FALSE))</f>
        <v/>
      </c>
      <c r="C204" s="55" t="str">
        <f>IF(VLOOKUP(ROW()-1,'Report 1 GLs (571 A)'!$A:$K,7,FALSE)="","",VLOOKUP(ROW()-1,'Report 1 GLs (571 A)'!$A:$K,7,FALSE))</f>
        <v/>
      </c>
      <c r="D204" s="55" t="str">
        <f>IF(VLOOKUP(ROW()-1,'Report 1 GLs (571 A)'!$A:$K,8,FALSE)="","",VLOOKUP(ROW()-1,'Report 1 GLs (571 A)'!$A:$K,8,FALSE))</f>
        <v/>
      </c>
      <c r="E204" s="55" t="str">
        <f>IF(VLOOKUP(ROW()-1,'Report 1 GLs (571 A)'!$A:$K,9,FALSE)="","",VLOOKUP(ROW()-1,'Report 1 GLs (571 A)'!$A:$K,9,FALSE))</f>
        <v/>
      </c>
      <c r="F204" s="104" t="str">
        <f>IF(VLOOKUP(ROW()-1,'Report 1 GLs (571 A)'!$A:$K,10,FALSE)="","",VLOOKUP(ROW()-1,'Report 1 GLs (571 A)'!$A:$K,10,FALSE))</f>
        <v/>
      </c>
      <c r="G204" s="55" t="str">
        <f>IF(VLOOKUP(ROW()-1,'Report 1 GLs (571 A)'!$A:$K,11,FALSE)="","",VLOOKUP(ROW()-1,'Report 1 GLs (571 A)'!$A:$K,11,FALSE))</f>
        <v/>
      </c>
      <c r="Z204" s="55" t="s">
        <v>82</v>
      </c>
    </row>
    <row r="205" spans="1:26" x14ac:dyDescent="0.2">
      <c r="A205" s="55" t="str">
        <f>IF(VLOOKUP(ROW()-1,'Report 1 GLs (571 A)'!$A:$K,2,FALSE)="","",VLOOKUP(ROW()-1,'Report 1 GLs (571 A)'!$A:$K,2,FALSE))</f>
        <v/>
      </c>
      <c r="B205" s="104" t="str">
        <f>IF(VLOOKUP(ROW()-1,'Report 1 GLs (571 A)'!$A:$K,6,FALSE)="","",VLOOKUP(ROW()-1,'Report 1 GLs (571 A)'!$A:$K,6,FALSE))</f>
        <v/>
      </c>
      <c r="C205" s="55" t="str">
        <f>IF(VLOOKUP(ROW()-1,'Report 1 GLs (571 A)'!$A:$K,7,FALSE)="","",VLOOKUP(ROW()-1,'Report 1 GLs (571 A)'!$A:$K,7,FALSE))</f>
        <v/>
      </c>
      <c r="D205" s="55" t="str">
        <f>IF(VLOOKUP(ROW()-1,'Report 1 GLs (571 A)'!$A:$K,8,FALSE)="","",VLOOKUP(ROW()-1,'Report 1 GLs (571 A)'!$A:$K,8,FALSE))</f>
        <v/>
      </c>
      <c r="E205" s="55" t="str">
        <f>IF(VLOOKUP(ROW()-1,'Report 1 GLs (571 A)'!$A:$K,9,FALSE)="","",VLOOKUP(ROW()-1,'Report 1 GLs (571 A)'!$A:$K,9,FALSE))</f>
        <v/>
      </c>
      <c r="F205" s="104" t="str">
        <f>IF(VLOOKUP(ROW()-1,'Report 1 GLs (571 A)'!$A:$K,10,FALSE)="","",VLOOKUP(ROW()-1,'Report 1 GLs (571 A)'!$A:$K,10,FALSE))</f>
        <v/>
      </c>
      <c r="G205" s="55" t="str">
        <f>IF(VLOOKUP(ROW()-1,'Report 1 GLs (571 A)'!$A:$K,11,FALSE)="","",VLOOKUP(ROW()-1,'Report 1 GLs (571 A)'!$A:$K,11,FALSE))</f>
        <v/>
      </c>
      <c r="Z205" s="55" t="s">
        <v>82</v>
      </c>
    </row>
    <row r="206" spans="1:26" x14ac:dyDescent="0.2">
      <c r="A206" s="55" t="str">
        <f>IF(VLOOKUP(ROW()-1,'Report 1 GLs (571 A)'!$A:$K,2,FALSE)="","",VLOOKUP(ROW()-1,'Report 1 GLs (571 A)'!$A:$K,2,FALSE))</f>
        <v/>
      </c>
      <c r="B206" s="104" t="str">
        <f>IF(VLOOKUP(ROW()-1,'Report 1 GLs (571 A)'!$A:$K,6,FALSE)="","",VLOOKUP(ROW()-1,'Report 1 GLs (571 A)'!$A:$K,6,FALSE))</f>
        <v/>
      </c>
      <c r="C206" s="55" t="str">
        <f>IF(VLOOKUP(ROW()-1,'Report 1 GLs (571 A)'!$A:$K,7,FALSE)="","",VLOOKUP(ROW()-1,'Report 1 GLs (571 A)'!$A:$K,7,FALSE))</f>
        <v/>
      </c>
      <c r="D206" s="55" t="str">
        <f>IF(VLOOKUP(ROW()-1,'Report 1 GLs (571 A)'!$A:$K,8,FALSE)="","",VLOOKUP(ROW()-1,'Report 1 GLs (571 A)'!$A:$K,8,FALSE))</f>
        <v/>
      </c>
      <c r="E206" s="55" t="str">
        <f>IF(VLOOKUP(ROW()-1,'Report 1 GLs (571 A)'!$A:$K,9,FALSE)="","",VLOOKUP(ROW()-1,'Report 1 GLs (571 A)'!$A:$K,9,FALSE))</f>
        <v/>
      </c>
      <c r="F206" s="104" t="str">
        <f>IF(VLOOKUP(ROW()-1,'Report 1 GLs (571 A)'!$A:$K,10,FALSE)="","",VLOOKUP(ROW()-1,'Report 1 GLs (571 A)'!$A:$K,10,FALSE))</f>
        <v/>
      </c>
      <c r="G206" s="55" t="str">
        <f>IF(VLOOKUP(ROW()-1,'Report 1 GLs (571 A)'!$A:$K,11,FALSE)="","",VLOOKUP(ROW()-1,'Report 1 GLs (571 A)'!$A:$K,11,FALSE))</f>
        <v/>
      </c>
      <c r="Z206" s="55" t="s">
        <v>82</v>
      </c>
    </row>
    <row r="207" spans="1:26" x14ac:dyDescent="0.2">
      <c r="A207" s="55" t="str">
        <f>IF(VLOOKUP(ROW()-1,'Report 1 GLs (571 A)'!$A:$K,2,FALSE)="","",VLOOKUP(ROW()-1,'Report 1 GLs (571 A)'!$A:$K,2,FALSE))</f>
        <v/>
      </c>
      <c r="B207" s="104" t="str">
        <f>IF(VLOOKUP(ROW()-1,'Report 1 GLs (571 A)'!$A:$K,6,FALSE)="","",VLOOKUP(ROW()-1,'Report 1 GLs (571 A)'!$A:$K,6,FALSE))</f>
        <v/>
      </c>
      <c r="C207" s="55" t="str">
        <f>IF(VLOOKUP(ROW()-1,'Report 1 GLs (571 A)'!$A:$K,7,FALSE)="","",VLOOKUP(ROW()-1,'Report 1 GLs (571 A)'!$A:$K,7,FALSE))</f>
        <v/>
      </c>
      <c r="D207" s="55" t="str">
        <f>IF(VLOOKUP(ROW()-1,'Report 1 GLs (571 A)'!$A:$K,8,FALSE)="","",VLOOKUP(ROW()-1,'Report 1 GLs (571 A)'!$A:$K,8,FALSE))</f>
        <v/>
      </c>
      <c r="E207" s="55" t="str">
        <f>IF(VLOOKUP(ROW()-1,'Report 1 GLs (571 A)'!$A:$K,9,FALSE)="","",VLOOKUP(ROW()-1,'Report 1 GLs (571 A)'!$A:$K,9,FALSE))</f>
        <v/>
      </c>
      <c r="F207" s="104" t="str">
        <f>IF(VLOOKUP(ROW()-1,'Report 1 GLs (571 A)'!$A:$K,10,FALSE)="","",VLOOKUP(ROW()-1,'Report 1 GLs (571 A)'!$A:$K,10,FALSE))</f>
        <v/>
      </c>
      <c r="G207" s="55" t="str">
        <f>IF(VLOOKUP(ROW()-1,'Report 1 GLs (571 A)'!$A:$K,11,FALSE)="","",VLOOKUP(ROW()-1,'Report 1 GLs (571 A)'!$A:$K,11,FALSE))</f>
        <v/>
      </c>
      <c r="Z207" s="55" t="s">
        <v>82</v>
      </c>
    </row>
    <row r="208" spans="1:26" x14ac:dyDescent="0.2">
      <c r="A208" s="55" t="str">
        <f>IF(VLOOKUP(ROW()-1,'Report 1 GLs (571 A)'!$A:$K,2,FALSE)="","",VLOOKUP(ROW()-1,'Report 1 GLs (571 A)'!$A:$K,2,FALSE))</f>
        <v/>
      </c>
      <c r="B208" s="104" t="str">
        <f>IF(VLOOKUP(ROW()-1,'Report 1 GLs (571 A)'!$A:$K,6,FALSE)="","",VLOOKUP(ROW()-1,'Report 1 GLs (571 A)'!$A:$K,6,FALSE))</f>
        <v/>
      </c>
      <c r="C208" s="55" t="str">
        <f>IF(VLOOKUP(ROW()-1,'Report 1 GLs (571 A)'!$A:$K,7,FALSE)="","",VLOOKUP(ROW()-1,'Report 1 GLs (571 A)'!$A:$K,7,FALSE))</f>
        <v/>
      </c>
      <c r="D208" s="55" t="str">
        <f>IF(VLOOKUP(ROW()-1,'Report 1 GLs (571 A)'!$A:$K,8,FALSE)="","",VLOOKUP(ROW()-1,'Report 1 GLs (571 A)'!$A:$K,8,FALSE))</f>
        <v/>
      </c>
      <c r="E208" s="55" t="str">
        <f>IF(VLOOKUP(ROW()-1,'Report 1 GLs (571 A)'!$A:$K,9,FALSE)="","",VLOOKUP(ROW()-1,'Report 1 GLs (571 A)'!$A:$K,9,FALSE))</f>
        <v/>
      </c>
      <c r="F208" s="104" t="str">
        <f>IF(VLOOKUP(ROW()-1,'Report 1 GLs (571 A)'!$A:$K,10,FALSE)="","",VLOOKUP(ROW()-1,'Report 1 GLs (571 A)'!$A:$K,10,FALSE))</f>
        <v/>
      </c>
      <c r="G208" s="55" t="str">
        <f>IF(VLOOKUP(ROW()-1,'Report 1 GLs (571 A)'!$A:$K,11,FALSE)="","",VLOOKUP(ROW()-1,'Report 1 GLs (571 A)'!$A:$K,11,FALSE))</f>
        <v/>
      </c>
      <c r="Z208" s="55" t="s">
        <v>82</v>
      </c>
    </row>
    <row r="209" spans="1:26" x14ac:dyDescent="0.2">
      <c r="A209" s="55" t="str">
        <f>IF(VLOOKUP(ROW()-1,'Report 1 GLs (571 A)'!$A:$K,2,FALSE)="","",VLOOKUP(ROW()-1,'Report 1 GLs (571 A)'!$A:$K,2,FALSE))</f>
        <v/>
      </c>
      <c r="B209" s="104" t="str">
        <f>IF(VLOOKUP(ROW()-1,'Report 1 GLs (571 A)'!$A:$K,6,FALSE)="","",VLOOKUP(ROW()-1,'Report 1 GLs (571 A)'!$A:$K,6,FALSE))</f>
        <v/>
      </c>
      <c r="C209" s="55" t="str">
        <f>IF(VLOOKUP(ROW()-1,'Report 1 GLs (571 A)'!$A:$K,7,FALSE)="","",VLOOKUP(ROW()-1,'Report 1 GLs (571 A)'!$A:$K,7,FALSE))</f>
        <v/>
      </c>
      <c r="D209" s="55" t="str">
        <f>IF(VLOOKUP(ROW()-1,'Report 1 GLs (571 A)'!$A:$K,8,FALSE)="","",VLOOKUP(ROW()-1,'Report 1 GLs (571 A)'!$A:$K,8,FALSE))</f>
        <v/>
      </c>
      <c r="E209" s="55" t="str">
        <f>IF(VLOOKUP(ROW()-1,'Report 1 GLs (571 A)'!$A:$K,9,FALSE)="","",VLOOKUP(ROW()-1,'Report 1 GLs (571 A)'!$A:$K,9,FALSE))</f>
        <v/>
      </c>
      <c r="F209" s="104" t="str">
        <f>IF(VLOOKUP(ROW()-1,'Report 1 GLs (571 A)'!$A:$K,10,FALSE)="","",VLOOKUP(ROW()-1,'Report 1 GLs (571 A)'!$A:$K,10,FALSE))</f>
        <v/>
      </c>
      <c r="G209" s="55" t="str">
        <f>IF(VLOOKUP(ROW()-1,'Report 1 GLs (571 A)'!$A:$K,11,FALSE)="","",VLOOKUP(ROW()-1,'Report 1 GLs (571 A)'!$A:$K,11,FALSE))</f>
        <v/>
      </c>
      <c r="Z209" s="55" t="s">
        <v>82</v>
      </c>
    </row>
    <row r="210" spans="1:26" x14ac:dyDescent="0.2">
      <c r="A210" s="55" t="str">
        <f>IF(VLOOKUP(ROW()-1,'Report 1 GLs (571 A)'!$A:$K,2,FALSE)="","",VLOOKUP(ROW()-1,'Report 1 GLs (571 A)'!$A:$K,2,FALSE))</f>
        <v/>
      </c>
      <c r="B210" s="104" t="str">
        <f>IF(VLOOKUP(ROW()-1,'Report 1 GLs (571 A)'!$A:$K,6,FALSE)="","",VLOOKUP(ROW()-1,'Report 1 GLs (571 A)'!$A:$K,6,FALSE))</f>
        <v/>
      </c>
      <c r="C210" s="55" t="str">
        <f>IF(VLOOKUP(ROW()-1,'Report 1 GLs (571 A)'!$A:$K,7,FALSE)="","",VLOOKUP(ROW()-1,'Report 1 GLs (571 A)'!$A:$K,7,FALSE))</f>
        <v/>
      </c>
      <c r="D210" s="55" t="str">
        <f>IF(VLOOKUP(ROW()-1,'Report 1 GLs (571 A)'!$A:$K,8,FALSE)="","",VLOOKUP(ROW()-1,'Report 1 GLs (571 A)'!$A:$K,8,FALSE))</f>
        <v/>
      </c>
      <c r="E210" s="55" t="str">
        <f>IF(VLOOKUP(ROW()-1,'Report 1 GLs (571 A)'!$A:$K,9,FALSE)="","",VLOOKUP(ROW()-1,'Report 1 GLs (571 A)'!$A:$K,9,FALSE))</f>
        <v/>
      </c>
      <c r="F210" s="104" t="str">
        <f>IF(VLOOKUP(ROW()-1,'Report 1 GLs (571 A)'!$A:$K,10,FALSE)="","",VLOOKUP(ROW()-1,'Report 1 GLs (571 A)'!$A:$K,10,FALSE))</f>
        <v/>
      </c>
      <c r="G210" s="55" t="str">
        <f>IF(VLOOKUP(ROW()-1,'Report 1 GLs (571 A)'!$A:$K,11,FALSE)="","",VLOOKUP(ROW()-1,'Report 1 GLs (571 A)'!$A:$K,11,FALSE))</f>
        <v/>
      </c>
      <c r="Z210" s="55" t="s">
        <v>82</v>
      </c>
    </row>
    <row r="211" spans="1:26" x14ac:dyDescent="0.2">
      <c r="A211" s="55" t="str">
        <f>IF(VLOOKUP(ROW()-1,'Report 1 GLs (571 A)'!$A:$K,2,FALSE)="","",VLOOKUP(ROW()-1,'Report 1 GLs (571 A)'!$A:$K,2,FALSE))</f>
        <v/>
      </c>
      <c r="B211" s="104" t="str">
        <f>IF(VLOOKUP(ROW()-1,'Report 1 GLs (571 A)'!$A:$K,6,FALSE)="","",VLOOKUP(ROW()-1,'Report 1 GLs (571 A)'!$A:$K,6,FALSE))</f>
        <v/>
      </c>
      <c r="C211" s="55" t="str">
        <f>IF(VLOOKUP(ROW()-1,'Report 1 GLs (571 A)'!$A:$K,7,FALSE)="","",VLOOKUP(ROW()-1,'Report 1 GLs (571 A)'!$A:$K,7,FALSE))</f>
        <v/>
      </c>
      <c r="D211" s="55" t="str">
        <f>IF(VLOOKUP(ROW()-1,'Report 1 GLs (571 A)'!$A:$K,8,FALSE)="","",VLOOKUP(ROW()-1,'Report 1 GLs (571 A)'!$A:$K,8,FALSE))</f>
        <v/>
      </c>
      <c r="E211" s="55" t="str">
        <f>IF(VLOOKUP(ROW()-1,'Report 1 GLs (571 A)'!$A:$K,9,FALSE)="","",VLOOKUP(ROW()-1,'Report 1 GLs (571 A)'!$A:$K,9,FALSE))</f>
        <v/>
      </c>
      <c r="F211" s="104" t="str">
        <f>IF(VLOOKUP(ROW()-1,'Report 1 GLs (571 A)'!$A:$K,10,FALSE)="","",VLOOKUP(ROW()-1,'Report 1 GLs (571 A)'!$A:$K,10,FALSE))</f>
        <v/>
      </c>
      <c r="G211" s="55" t="str">
        <f>IF(VLOOKUP(ROW()-1,'Report 1 GLs (571 A)'!$A:$K,11,FALSE)="","",VLOOKUP(ROW()-1,'Report 1 GLs (571 A)'!$A:$K,11,FALSE))</f>
        <v/>
      </c>
      <c r="Z211" s="55" t="s">
        <v>82</v>
      </c>
    </row>
    <row r="212" spans="1:26" x14ac:dyDescent="0.2">
      <c r="A212" s="55" t="str">
        <f>IF(VLOOKUP(ROW()-1,'Report 1 GLs (571 A)'!$A:$K,2,FALSE)="","",VLOOKUP(ROW()-1,'Report 1 GLs (571 A)'!$A:$K,2,FALSE))</f>
        <v/>
      </c>
      <c r="B212" s="104" t="str">
        <f>IF(VLOOKUP(ROW()-1,'Report 1 GLs (571 A)'!$A:$K,6,FALSE)="","",VLOOKUP(ROW()-1,'Report 1 GLs (571 A)'!$A:$K,6,FALSE))</f>
        <v/>
      </c>
      <c r="C212" s="55" t="str">
        <f>IF(VLOOKUP(ROW()-1,'Report 1 GLs (571 A)'!$A:$K,7,FALSE)="","",VLOOKUP(ROW()-1,'Report 1 GLs (571 A)'!$A:$K,7,FALSE))</f>
        <v/>
      </c>
      <c r="D212" s="55" t="str">
        <f>IF(VLOOKUP(ROW()-1,'Report 1 GLs (571 A)'!$A:$K,8,FALSE)="","",VLOOKUP(ROW()-1,'Report 1 GLs (571 A)'!$A:$K,8,FALSE))</f>
        <v/>
      </c>
      <c r="E212" s="55" t="str">
        <f>IF(VLOOKUP(ROW()-1,'Report 1 GLs (571 A)'!$A:$K,9,FALSE)="","",VLOOKUP(ROW()-1,'Report 1 GLs (571 A)'!$A:$K,9,FALSE))</f>
        <v/>
      </c>
      <c r="F212" s="104" t="str">
        <f>IF(VLOOKUP(ROW()-1,'Report 1 GLs (571 A)'!$A:$K,10,FALSE)="","",VLOOKUP(ROW()-1,'Report 1 GLs (571 A)'!$A:$K,10,FALSE))</f>
        <v/>
      </c>
      <c r="G212" s="55" t="str">
        <f>IF(VLOOKUP(ROW()-1,'Report 1 GLs (571 A)'!$A:$K,11,FALSE)="","",VLOOKUP(ROW()-1,'Report 1 GLs (571 A)'!$A:$K,11,FALSE))</f>
        <v/>
      </c>
      <c r="Z212" s="55" t="s">
        <v>82</v>
      </c>
    </row>
    <row r="213" spans="1:26" x14ac:dyDescent="0.2">
      <c r="A213" s="55" t="str">
        <f>IF(VLOOKUP(ROW()-1,'Report 1 GLs (571 A)'!$A:$K,2,FALSE)="","",VLOOKUP(ROW()-1,'Report 1 GLs (571 A)'!$A:$K,2,FALSE))</f>
        <v/>
      </c>
      <c r="B213" s="104" t="str">
        <f>IF(VLOOKUP(ROW()-1,'Report 1 GLs (571 A)'!$A:$K,6,FALSE)="","",VLOOKUP(ROW()-1,'Report 1 GLs (571 A)'!$A:$K,6,FALSE))</f>
        <v/>
      </c>
      <c r="C213" s="55" t="str">
        <f>IF(VLOOKUP(ROW()-1,'Report 1 GLs (571 A)'!$A:$K,7,FALSE)="","",VLOOKUP(ROW()-1,'Report 1 GLs (571 A)'!$A:$K,7,FALSE))</f>
        <v/>
      </c>
      <c r="D213" s="55" t="str">
        <f>IF(VLOOKUP(ROW()-1,'Report 1 GLs (571 A)'!$A:$K,8,FALSE)="","",VLOOKUP(ROW()-1,'Report 1 GLs (571 A)'!$A:$K,8,FALSE))</f>
        <v/>
      </c>
      <c r="E213" s="55" t="str">
        <f>IF(VLOOKUP(ROW()-1,'Report 1 GLs (571 A)'!$A:$K,9,FALSE)="","",VLOOKUP(ROW()-1,'Report 1 GLs (571 A)'!$A:$K,9,FALSE))</f>
        <v/>
      </c>
      <c r="F213" s="104" t="str">
        <f>IF(VLOOKUP(ROW()-1,'Report 1 GLs (571 A)'!$A:$K,10,FALSE)="","",VLOOKUP(ROW()-1,'Report 1 GLs (571 A)'!$A:$K,10,FALSE))</f>
        <v/>
      </c>
      <c r="G213" s="55" t="str">
        <f>IF(VLOOKUP(ROW()-1,'Report 1 GLs (571 A)'!$A:$K,11,FALSE)="","",VLOOKUP(ROW()-1,'Report 1 GLs (571 A)'!$A:$K,11,FALSE))</f>
        <v/>
      </c>
      <c r="Z213" s="55" t="s">
        <v>82</v>
      </c>
    </row>
    <row r="214" spans="1:26" x14ac:dyDescent="0.2">
      <c r="A214" s="55" t="str">
        <f>IF(VLOOKUP(ROW()-1,'Report 1 GLs (571 A)'!$A:$K,2,FALSE)="","",VLOOKUP(ROW()-1,'Report 1 GLs (571 A)'!$A:$K,2,FALSE))</f>
        <v/>
      </c>
      <c r="B214" s="104" t="str">
        <f>IF(VLOOKUP(ROW()-1,'Report 1 GLs (571 A)'!$A:$K,6,FALSE)="","",VLOOKUP(ROW()-1,'Report 1 GLs (571 A)'!$A:$K,6,FALSE))</f>
        <v/>
      </c>
      <c r="C214" s="55" t="str">
        <f>IF(VLOOKUP(ROW()-1,'Report 1 GLs (571 A)'!$A:$K,7,FALSE)="","",VLOOKUP(ROW()-1,'Report 1 GLs (571 A)'!$A:$K,7,FALSE))</f>
        <v/>
      </c>
      <c r="D214" s="55" t="str">
        <f>IF(VLOOKUP(ROW()-1,'Report 1 GLs (571 A)'!$A:$K,8,FALSE)="","",VLOOKUP(ROW()-1,'Report 1 GLs (571 A)'!$A:$K,8,FALSE))</f>
        <v/>
      </c>
      <c r="E214" s="55" t="str">
        <f>IF(VLOOKUP(ROW()-1,'Report 1 GLs (571 A)'!$A:$K,9,FALSE)="","",VLOOKUP(ROW()-1,'Report 1 GLs (571 A)'!$A:$K,9,FALSE))</f>
        <v/>
      </c>
      <c r="F214" s="104" t="str">
        <f>IF(VLOOKUP(ROW()-1,'Report 1 GLs (571 A)'!$A:$K,10,FALSE)="","",VLOOKUP(ROW()-1,'Report 1 GLs (571 A)'!$A:$K,10,FALSE))</f>
        <v/>
      </c>
      <c r="G214" s="55" t="str">
        <f>IF(VLOOKUP(ROW()-1,'Report 1 GLs (571 A)'!$A:$K,11,FALSE)="","",VLOOKUP(ROW()-1,'Report 1 GLs (571 A)'!$A:$K,11,FALSE))</f>
        <v/>
      </c>
      <c r="Z214" s="55" t="s">
        <v>82</v>
      </c>
    </row>
    <row r="215" spans="1:26" x14ac:dyDescent="0.2">
      <c r="A215" s="55" t="str">
        <f>IF(VLOOKUP(ROW()-1,'Report 1 GLs (571 A)'!$A:$K,2,FALSE)="","",VLOOKUP(ROW()-1,'Report 1 GLs (571 A)'!$A:$K,2,FALSE))</f>
        <v/>
      </c>
      <c r="B215" s="104" t="str">
        <f>IF(VLOOKUP(ROW()-1,'Report 1 GLs (571 A)'!$A:$K,6,FALSE)="","",VLOOKUP(ROW()-1,'Report 1 GLs (571 A)'!$A:$K,6,FALSE))</f>
        <v/>
      </c>
      <c r="C215" s="55" t="str">
        <f>IF(VLOOKUP(ROW()-1,'Report 1 GLs (571 A)'!$A:$K,7,FALSE)="","",VLOOKUP(ROW()-1,'Report 1 GLs (571 A)'!$A:$K,7,FALSE))</f>
        <v/>
      </c>
      <c r="D215" s="55" t="str">
        <f>IF(VLOOKUP(ROW()-1,'Report 1 GLs (571 A)'!$A:$K,8,FALSE)="","",VLOOKUP(ROW()-1,'Report 1 GLs (571 A)'!$A:$K,8,FALSE))</f>
        <v/>
      </c>
      <c r="E215" s="55" t="str">
        <f>IF(VLOOKUP(ROW()-1,'Report 1 GLs (571 A)'!$A:$K,9,FALSE)="","",VLOOKUP(ROW()-1,'Report 1 GLs (571 A)'!$A:$K,9,FALSE))</f>
        <v/>
      </c>
      <c r="F215" s="104" t="str">
        <f>IF(VLOOKUP(ROW()-1,'Report 1 GLs (571 A)'!$A:$K,10,FALSE)="","",VLOOKUP(ROW()-1,'Report 1 GLs (571 A)'!$A:$K,10,FALSE))</f>
        <v/>
      </c>
      <c r="G215" s="55" t="str">
        <f>IF(VLOOKUP(ROW()-1,'Report 1 GLs (571 A)'!$A:$K,11,FALSE)="","",VLOOKUP(ROW()-1,'Report 1 GLs (571 A)'!$A:$K,11,FALSE))</f>
        <v/>
      </c>
      <c r="Z215" s="55" t="s">
        <v>82</v>
      </c>
    </row>
    <row r="216" spans="1:26" x14ac:dyDescent="0.2">
      <c r="A216" s="55" t="str">
        <f>IF(VLOOKUP(ROW()-1,'Report 1 GLs (571 A)'!$A:$K,2,FALSE)="","",VLOOKUP(ROW()-1,'Report 1 GLs (571 A)'!$A:$K,2,FALSE))</f>
        <v/>
      </c>
      <c r="B216" s="104" t="str">
        <f>IF(VLOOKUP(ROW()-1,'Report 1 GLs (571 A)'!$A:$K,6,FALSE)="","",VLOOKUP(ROW()-1,'Report 1 GLs (571 A)'!$A:$K,6,FALSE))</f>
        <v/>
      </c>
      <c r="C216" s="55" t="str">
        <f>IF(VLOOKUP(ROW()-1,'Report 1 GLs (571 A)'!$A:$K,7,FALSE)="","",VLOOKUP(ROW()-1,'Report 1 GLs (571 A)'!$A:$K,7,FALSE))</f>
        <v/>
      </c>
      <c r="D216" s="55" t="str">
        <f>IF(VLOOKUP(ROW()-1,'Report 1 GLs (571 A)'!$A:$K,8,FALSE)="","",VLOOKUP(ROW()-1,'Report 1 GLs (571 A)'!$A:$K,8,FALSE))</f>
        <v/>
      </c>
      <c r="E216" s="55" t="str">
        <f>IF(VLOOKUP(ROW()-1,'Report 1 GLs (571 A)'!$A:$K,9,FALSE)="","",VLOOKUP(ROW()-1,'Report 1 GLs (571 A)'!$A:$K,9,FALSE))</f>
        <v/>
      </c>
      <c r="F216" s="104" t="str">
        <f>IF(VLOOKUP(ROW()-1,'Report 1 GLs (571 A)'!$A:$K,10,FALSE)="","",VLOOKUP(ROW()-1,'Report 1 GLs (571 A)'!$A:$K,10,FALSE))</f>
        <v/>
      </c>
      <c r="G216" s="55" t="str">
        <f>IF(VLOOKUP(ROW()-1,'Report 1 GLs (571 A)'!$A:$K,11,FALSE)="","",VLOOKUP(ROW()-1,'Report 1 GLs (571 A)'!$A:$K,11,FALSE))</f>
        <v/>
      </c>
      <c r="Z216" s="55" t="s">
        <v>82</v>
      </c>
    </row>
    <row r="217" spans="1:26" x14ac:dyDescent="0.2">
      <c r="A217" s="55" t="str">
        <f>IF(VLOOKUP(ROW()-1,'Report 1 GLs (571 A)'!$A:$K,2,FALSE)="","",VLOOKUP(ROW()-1,'Report 1 GLs (571 A)'!$A:$K,2,FALSE))</f>
        <v/>
      </c>
      <c r="B217" s="104" t="str">
        <f>IF(VLOOKUP(ROW()-1,'Report 1 GLs (571 A)'!$A:$K,6,FALSE)="","",VLOOKUP(ROW()-1,'Report 1 GLs (571 A)'!$A:$K,6,FALSE))</f>
        <v/>
      </c>
      <c r="C217" s="55" t="str">
        <f>IF(VLOOKUP(ROW()-1,'Report 1 GLs (571 A)'!$A:$K,7,FALSE)="","",VLOOKUP(ROW()-1,'Report 1 GLs (571 A)'!$A:$K,7,FALSE))</f>
        <v/>
      </c>
      <c r="D217" s="55" t="str">
        <f>IF(VLOOKUP(ROW()-1,'Report 1 GLs (571 A)'!$A:$K,8,FALSE)="","",VLOOKUP(ROW()-1,'Report 1 GLs (571 A)'!$A:$K,8,FALSE))</f>
        <v/>
      </c>
      <c r="E217" s="55" t="str">
        <f>IF(VLOOKUP(ROW()-1,'Report 1 GLs (571 A)'!$A:$K,9,FALSE)="","",VLOOKUP(ROW()-1,'Report 1 GLs (571 A)'!$A:$K,9,FALSE))</f>
        <v/>
      </c>
      <c r="F217" s="104" t="str">
        <f>IF(VLOOKUP(ROW()-1,'Report 1 GLs (571 A)'!$A:$K,10,FALSE)="","",VLOOKUP(ROW()-1,'Report 1 GLs (571 A)'!$A:$K,10,FALSE))</f>
        <v/>
      </c>
      <c r="G217" s="55" t="str">
        <f>IF(VLOOKUP(ROW()-1,'Report 1 GLs (571 A)'!$A:$K,11,FALSE)="","",VLOOKUP(ROW()-1,'Report 1 GLs (571 A)'!$A:$K,11,FALSE))</f>
        <v/>
      </c>
      <c r="Z217" s="55" t="s">
        <v>82</v>
      </c>
    </row>
    <row r="218" spans="1:26" x14ac:dyDescent="0.2">
      <c r="A218" s="55" t="str">
        <f>IF(VLOOKUP(ROW()-1,'Report 1 GLs (571 A)'!$A:$K,2,FALSE)="","",VLOOKUP(ROW()-1,'Report 1 GLs (571 A)'!$A:$K,2,FALSE))</f>
        <v/>
      </c>
      <c r="B218" s="104" t="str">
        <f>IF(VLOOKUP(ROW()-1,'Report 1 GLs (571 A)'!$A:$K,6,FALSE)="","",VLOOKUP(ROW()-1,'Report 1 GLs (571 A)'!$A:$K,6,FALSE))</f>
        <v/>
      </c>
      <c r="C218" s="55" t="str">
        <f>IF(VLOOKUP(ROW()-1,'Report 1 GLs (571 A)'!$A:$K,7,FALSE)="","",VLOOKUP(ROW()-1,'Report 1 GLs (571 A)'!$A:$K,7,FALSE))</f>
        <v/>
      </c>
      <c r="D218" s="55" t="str">
        <f>IF(VLOOKUP(ROW()-1,'Report 1 GLs (571 A)'!$A:$K,8,FALSE)="","",VLOOKUP(ROW()-1,'Report 1 GLs (571 A)'!$A:$K,8,FALSE))</f>
        <v/>
      </c>
      <c r="E218" s="55" t="str">
        <f>IF(VLOOKUP(ROW()-1,'Report 1 GLs (571 A)'!$A:$K,9,FALSE)="","",VLOOKUP(ROW()-1,'Report 1 GLs (571 A)'!$A:$K,9,FALSE))</f>
        <v/>
      </c>
      <c r="F218" s="104" t="str">
        <f>IF(VLOOKUP(ROW()-1,'Report 1 GLs (571 A)'!$A:$K,10,FALSE)="","",VLOOKUP(ROW()-1,'Report 1 GLs (571 A)'!$A:$K,10,FALSE))</f>
        <v/>
      </c>
      <c r="G218" s="55" t="str">
        <f>IF(VLOOKUP(ROW()-1,'Report 1 GLs (571 A)'!$A:$K,11,FALSE)="","",VLOOKUP(ROW()-1,'Report 1 GLs (571 A)'!$A:$K,11,FALSE))</f>
        <v/>
      </c>
      <c r="Z218" s="55" t="s">
        <v>82</v>
      </c>
    </row>
    <row r="219" spans="1:26" x14ac:dyDescent="0.2">
      <c r="A219" s="55" t="str">
        <f>IF(VLOOKUP(ROW()-1,'Report 1 GLs (571 A)'!$A:$K,2,FALSE)="","",VLOOKUP(ROW()-1,'Report 1 GLs (571 A)'!$A:$K,2,FALSE))</f>
        <v/>
      </c>
      <c r="B219" s="104" t="str">
        <f>IF(VLOOKUP(ROW()-1,'Report 1 GLs (571 A)'!$A:$K,6,FALSE)="","",VLOOKUP(ROW()-1,'Report 1 GLs (571 A)'!$A:$K,6,FALSE))</f>
        <v/>
      </c>
      <c r="C219" s="55" t="str">
        <f>IF(VLOOKUP(ROW()-1,'Report 1 GLs (571 A)'!$A:$K,7,FALSE)="","",VLOOKUP(ROW()-1,'Report 1 GLs (571 A)'!$A:$K,7,FALSE))</f>
        <v/>
      </c>
      <c r="D219" s="55" t="str">
        <f>IF(VLOOKUP(ROW()-1,'Report 1 GLs (571 A)'!$A:$K,8,FALSE)="","",VLOOKUP(ROW()-1,'Report 1 GLs (571 A)'!$A:$K,8,FALSE))</f>
        <v/>
      </c>
      <c r="E219" s="55" t="str">
        <f>IF(VLOOKUP(ROW()-1,'Report 1 GLs (571 A)'!$A:$K,9,FALSE)="","",VLOOKUP(ROW()-1,'Report 1 GLs (571 A)'!$A:$K,9,FALSE))</f>
        <v/>
      </c>
      <c r="F219" s="104" t="str">
        <f>IF(VLOOKUP(ROW()-1,'Report 1 GLs (571 A)'!$A:$K,10,FALSE)="","",VLOOKUP(ROW()-1,'Report 1 GLs (571 A)'!$A:$K,10,FALSE))</f>
        <v/>
      </c>
      <c r="G219" s="55" t="str">
        <f>IF(VLOOKUP(ROW()-1,'Report 1 GLs (571 A)'!$A:$K,11,FALSE)="","",VLOOKUP(ROW()-1,'Report 1 GLs (571 A)'!$A:$K,11,FALSE))</f>
        <v/>
      </c>
      <c r="Z219" s="55" t="s">
        <v>82</v>
      </c>
    </row>
    <row r="220" spans="1:26" x14ac:dyDescent="0.2">
      <c r="A220" s="55" t="str">
        <f>IF(VLOOKUP(ROW()-1,'Report 1 GLs (571 A)'!$A:$K,2,FALSE)="","",VLOOKUP(ROW()-1,'Report 1 GLs (571 A)'!$A:$K,2,FALSE))</f>
        <v/>
      </c>
      <c r="B220" s="104" t="str">
        <f>IF(VLOOKUP(ROW()-1,'Report 1 GLs (571 A)'!$A:$K,6,FALSE)="","",VLOOKUP(ROW()-1,'Report 1 GLs (571 A)'!$A:$K,6,FALSE))</f>
        <v/>
      </c>
      <c r="C220" s="55" t="str">
        <f>IF(VLOOKUP(ROW()-1,'Report 1 GLs (571 A)'!$A:$K,7,FALSE)="","",VLOOKUP(ROW()-1,'Report 1 GLs (571 A)'!$A:$K,7,FALSE))</f>
        <v/>
      </c>
      <c r="D220" s="55" t="str">
        <f>IF(VLOOKUP(ROW()-1,'Report 1 GLs (571 A)'!$A:$K,8,FALSE)="","",VLOOKUP(ROW()-1,'Report 1 GLs (571 A)'!$A:$K,8,FALSE))</f>
        <v/>
      </c>
      <c r="E220" s="55" t="str">
        <f>IF(VLOOKUP(ROW()-1,'Report 1 GLs (571 A)'!$A:$K,9,FALSE)="","",VLOOKUP(ROW()-1,'Report 1 GLs (571 A)'!$A:$K,9,FALSE))</f>
        <v/>
      </c>
      <c r="F220" s="104" t="str">
        <f>IF(VLOOKUP(ROW()-1,'Report 1 GLs (571 A)'!$A:$K,10,FALSE)="","",VLOOKUP(ROW()-1,'Report 1 GLs (571 A)'!$A:$K,10,FALSE))</f>
        <v/>
      </c>
      <c r="G220" s="55" t="str">
        <f>IF(VLOOKUP(ROW()-1,'Report 1 GLs (571 A)'!$A:$K,11,FALSE)="","",VLOOKUP(ROW()-1,'Report 1 GLs (571 A)'!$A:$K,11,FALSE))</f>
        <v/>
      </c>
      <c r="Z220" s="55" t="s">
        <v>82</v>
      </c>
    </row>
    <row r="221" spans="1:26" x14ac:dyDescent="0.2">
      <c r="A221" s="55" t="str">
        <f>IF(VLOOKUP(ROW()-1,'Report 1 GLs (571 A)'!$A:$K,2,FALSE)="","",VLOOKUP(ROW()-1,'Report 1 GLs (571 A)'!$A:$K,2,FALSE))</f>
        <v/>
      </c>
      <c r="B221" s="104" t="str">
        <f>IF(VLOOKUP(ROW()-1,'Report 1 GLs (571 A)'!$A:$K,6,FALSE)="","",VLOOKUP(ROW()-1,'Report 1 GLs (571 A)'!$A:$K,6,FALSE))</f>
        <v/>
      </c>
      <c r="C221" s="55" t="str">
        <f>IF(VLOOKUP(ROW()-1,'Report 1 GLs (571 A)'!$A:$K,7,FALSE)="","",VLOOKUP(ROW()-1,'Report 1 GLs (571 A)'!$A:$K,7,FALSE))</f>
        <v/>
      </c>
      <c r="D221" s="55" t="str">
        <f>IF(VLOOKUP(ROW()-1,'Report 1 GLs (571 A)'!$A:$K,8,FALSE)="","",VLOOKUP(ROW()-1,'Report 1 GLs (571 A)'!$A:$K,8,FALSE))</f>
        <v/>
      </c>
      <c r="E221" s="55" t="str">
        <f>IF(VLOOKUP(ROW()-1,'Report 1 GLs (571 A)'!$A:$K,9,FALSE)="","",VLOOKUP(ROW()-1,'Report 1 GLs (571 A)'!$A:$K,9,FALSE))</f>
        <v/>
      </c>
      <c r="F221" s="104" t="str">
        <f>IF(VLOOKUP(ROW()-1,'Report 1 GLs (571 A)'!$A:$K,10,FALSE)="","",VLOOKUP(ROW()-1,'Report 1 GLs (571 A)'!$A:$K,10,FALSE))</f>
        <v/>
      </c>
      <c r="G221" s="55" t="str">
        <f>IF(VLOOKUP(ROW()-1,'Report 1 GLs (571 A)'!$A:$K,11,FALSE)="","",VLOOKUP(ROW()-1,'Report 1 GLs (571 A)'!$A:$K,11,FALSE))</f>
        <v/>
      </c>
      <c r="Z221" s="55" t="s">
        <v>82</v>
      </c>
    </row>
    <row r="222" spans="1:26" x14ac:dyDescent="0.2">
      <c r="A222" s="55" t="str">
        <f>IF(VLOOKUP(ROW()-1,'Report 1 GLs (571 A)'!$A:$K,2,FALSE)="","",VLOOKUP(ROW()-1,'Report 1 GLs (571 A)'!$A:$K,2,FALSE))</f>
        <v/>
      </c>
      <c r="B222" s="104" t="str">
        <f>IF(VLOOKUP(ROW()-1,'Report 1 GLs (571 A)'!$A:$K,6,FALSE)="","",VLOOKUP(ROW()-1,'Report 1 GLs (571 A)'!$A:$K,6,FALSE))</f>
        <v/>
      </c>
      <c r="C222" s="55" t="str">
        <f>IF(VLOOKUP(ROW()-1,'Report 1 GLs (571 A)'!$A:$K,7,FALSE)="","",VLOOKUP(ROW()-1,'Report 1 GLs (571 A)'!$A:$K,7,FALSE))</f>
        <v/>
      </c>
      <c r="D222" s="55" t="str">
        <f>IF(VLOOKUP(ROW()-1,'Report 1 GLs (571 A)'!$A:$K,8,FALSE)="","",VLOOKUP(ROW()-1,'Report 1 GLs (571 A)'!$A:$K,8,FALSE))</f>
        <v/>
      </c>
      <c r="E222" s="55" t="str">
        <f>IF(VLOOKUP(ROW()-1,'Report 1 GLs (571 A)'!$A:$K,9,FALSE)="","",VLOOKUP(ROW()-1,'Report 1 GLs (571 A)'!$A:$K,9,FALSE))</f>
        <v/>
      </c>
      <c r="F222" s="104" t="str">
        <f>IF(VLOOKUP(ROW()-1,'Report 1 GLs (571 A)'!$A:$K,10,FALSE)="","",VLOOKUP(ROW()-1,'Report 1 GLs (571 A)'!$A:$K,10,FALSE))</f>
        <v/>
      </c>
      <c r="G222" s="55" t="str">
        <f>IF(VLOOKUP(ROW()-1,'Report 1 GLs (571 A)'!$A:$K,11,FALSE)="","",VLOOKUP(ROW()-1,'Report 1 GLs (571 A)'!$A:$K,11,FALSE))</f>
        <v/>
      </c>
      <c r="Z222" s="55" t="s">
        <v>82</v>
      </c>
    </row>
    <row r="223" spans="1:26" x14ac:dyDescent="0.2">
      <c r="A223" s="55" t="str">
        <f>IF(VLOOKUP(ROW()-1,'Report 1 GLs (571 A)'!$A:$K,2,FALSE)="","",VLOOKUP(ROW()-1,'Report 1 GLs (571 A)'!$A:$K,2,FALSE))</f>
        <v/>
      </c>
      <c r="B223" s="104" t="str">
        <f>IF(VLOOKUP(ROW()-1,'Report 1 GLs (571 A)'!$A:$K,6,FALSE)="","",VLOOKUP(ROW()-1,'Report 1 GLs (571 A)'!$A:$K,6,FALSE))</f>
        <v/>
      </c>
      <c r="C223" s="55" t="str">
        <f>IF(VLOOKUP(ROW()-1,'Report 1 GLs (571 A)'!$A:$K,7,FALSE)="","",VLOOKUP(ROW()-1,'Report 1 GLs (571 A)'!$A:$K,7,FALSE))</f>
        <v/>
      </c>
      <c r="D223" s="55" t="str">
        <f>IF(VLOOKUP(ROW()-1,'Report 1 GLs (571 A)'!$A:$K,8,FALSE)="","",VLOOKUP(ROW()-1,'Report 1 GLs (571 A)'!$A:$K,8,FALSE))</f>
        <v/>
      </c>
      <c r="E223" s="55" t="str">
        <f>IF(VLOOKUP(ROW()-1,'Report 1 GLs (571 A)'!$A:$K,9,FALSE)="","",VLOOKUP(ROW()-1,'Report 1 GLs (571 A)'!$A:$K,9,FALSE))</f>
        <v/>
      </c>
      <c r="F223" s="104" t="str">
        <f>IF(VLOOKUP(ROW()-1,'Report 1 GLs (571 A)'!$A:$K,10,FALSE)="","",VLOOKUP(ROW()-1,'Report 1 GLs (571 A)'!$A:$K,10,FALSE))</f>
        <v/>
      </c>
      <c r="G223" s="55" t="str">
        <f>IF(VLOOKUP(ROW()-1,'Report 1 GLs (571 A)'!$A:$K,11,FALSE)="","",VLOOKUP(ROW()-1,'Report 1 GLs (571 A)'!$A:$K,11,FALSE))</f>
        <v/>
      </c>
      <c r="Z223" s="55" t="s">
        <v>82</v>
      </c>
    </row>
    <row r="224" spans="1:26" x14ac:dyDescent="0.2">
      <c r="A224" s="55" t="str">
        <f>IF(VLOOKUP(ROW()-1,'Report 1 GLs (571 A)'!$A:$K,2,FALSE)="","",VLOOKUP(ROW()-1,'Report 1 GLs (571 A)'!$A:$K,2,FALSE))</f>
        <v/>
      </c>
      <c r="B224" s="104" t="str">
        <f>IF(VLOOKUP(ROW()-1,'Report 1 GLs (571 A)'!$A:$K,6,FALSE)="","",VLOOKUP(ROW()-1,'Report 1 GLs (571 A)'!$A:$K,6,FALSE))</f>
        <v/>
      </c>
      <c r="C224" s="55" t="str">
        <f>IF(VLOOKUP(ROW()-1,'Report 1 GLs (571 A)'!$A:$K,7,FALSE)="","",VLOOKUP(ROW()-1,'Report 1 GLs (571 A)'!$A:$K,7,FALSE))</f>
        <v/>
      </c>
      <c r="D224" s="55" t="str">
        <f>IF(VLOOKUP(ROW()-1,'Report 1 GLs (571 A)'!$A:$K,8,FALSE)="","",VLOOKUP(ROW()-1,'Report 1 GLs (571 A)'!$A:$K,8,FALSE))</f>
        <v/>
      </c>
      <c r="E224" s="55" t="str">
        <f>IF(VLOOKUP(ROW()-1,'Report 1 GLs (571 A)'!$A:$K,9,FALSE)="","",VLOOKUP(ROW()-1,'Report 1 GLs (571 A)'!$A:$K,9,FALSE))</f>
        <v/>
      </c>
      <c r="F224" s="104" t="str">
        <f>IF(VLOOKUP(ROW()-1,'Report 1 GLs (571 A)'!$A:$K,10,FALSE)="","",VLOOKUP(ROW()-1,'Report 1 GLs (571 A)'!$A:$K,10,FALSE))</f>
        <v/>
      </c>
      <c r="G224" s="55" t="str">
        <f>IF(VLOOKUP(ROW()-1,'Report 1 GLs (571 A)'!$A:$K,11,FALSE)="","",VLOOKUP(ROW()-1,'Report 1 GLs (571 A)'!$A:$K,11,FALSE))</f>
        <v/>
      </c>
      <c r="Z224" s="55" t="s">
        <v>82</v>
      </c>
    </row>
    <row r="225" spans="1:26" x14ac:dyDescent="0.2">
      <c r="A225" s="55" t="str">
        <f>IF(VLOOKUP(ROW()-1,'Report 1 GLs (571 A)'!$A:$K,2,FALSE)="","",VLOOKUP(ROW()-1,'Report 1 GLs (571 A)'!$A:$K,2,FALSE))</f>
        <v/>
      </c>
      <c r="B225" s="104" t="str">
        <f>IF(VLOOKUP(ROW()-1,'Report 1 GLs (571 A)'!$A:$K,6,FALSE)="","",VLOOKUP(ROW()-1,'Report 1 GLs (571 A)'!$A:$K,6,FALSE))</f>
        <v/>
      </c>
      <c r="C225" s="55" t="str">
        <f>IF(VLOOKUP(ROW()-1,'Report 1 GLs (571 A)'!$A:$K,7,FALSE)="","",VLOOKUP(ROW()-1,'Report 1 GLs (571 A)'!$A:$K,7,FALSE))</f>
        <v/>
      </c>
      <c r="D225" s="55" t="str">
        <f>IF(VLOOKUP(ROW()-1,'Report 1 GLs (571 A)'!$A:$K,8,FALSE)="","",VLOOKUP(ROW()-1,'Report 1 GLs (571 A)'!$A:$K,8,FALSE))</f>
        <v/>
      </c>
      <c r="E225" s="55" t="str">
        <f>IF(VLOOKUP(ROW()-1,'Report 1 GLs (571 A)'!$A:$K,9,FALSE)="","",VLOOKUP(ROW()-1,'Report 1 GLs (571 A)'!$A:$K,9,FALSE))</f>
        <v/>
      </c>
      <c r="F225" s="104" t="str">
        <f>IF(VLOOKUP(ROW()-1,'Report 1 GLs (571 A)'!$A:$K,10,FALSE)="","",VLOOKUP(ROW()-1,'Report 1 GLs (571 A)'!$A:$K,10,FALSE))</f>
        <v/>
      </c>
      <c r="G225" s="55" t="str">
        <f>IF(VLOOKUP(ROW()-1,'Report 1 GLs (571 A)'!$A:$K,11,FALSE)="","",VLOOKUP(ROW()-1,'Report 1 GLs (571 A)'!$A:$K,11,FALSE))</f>
        <v/>
      </c>
      <c r="Z225" s="55" t="s">
        <v>82</v>
      </c>
    </row>
    <row r="226" spans="1:26" x14ac:dyDescent="0.2">
      <c r="A226" s="55" t="str">
        <f>IF(VLOOKUP(ROW()-1,'Report 1 GLs (571 A)'!$A:$K,2,FALSE)="","",VLOOKUP(ROW()-1,'Report 1 GLs (571 A)'!$A:$K,2,FALSE))</f>
        <v/>
      </c>
      <c r="B226" s="104" t="str">
        <f>IF(VLOOKUP(ROW()-1,'Report 1 GLs (571 A)'!$A:$K,6,FALSE)="","",VLOOKUP(ROW()-1,'Report 1 GLs (571 A)'!$A:$K,6,FALSE))</f>
        <v/>
      </c>
      <c r="C226" s="55" t="str">
        <f>IF(VLOOKUP(ROW()-1,'Report 1 GLs (571 A)'!$A:$K,7,FALSE)="","",VLOOKUP(ROW()-1,'Report 1 GLs (571 A)'!$A:$K,7,FALSE))</f>
        <v/>
      </c>
      <c r="D226" s="55" t="str">
        <f>IF(VLOOKUP(ROW()-1,'Report 1 GLs (571 A)'!$A:$K,8,FALSE)="","",VLOOKUP(ROW()-1,'Report 1 GLs (571 A)'!$A:$K,8,FALSE))</f>
        <v/>
      </c>
      <c r="E226" s="55" t="str">
        <f>IF(VLOOKUP(ROW()-1,'Report 1 GLs (571 A)'!$A:$K,9,FALSE)="","",VLOOKUP(ROW()-1,'Report 1 GLs (571 A)'!$A:$K,9,FALSE))</f>
        <v/>
      </c>
      <c r="F226" s="104" t="str">
        <f>IF(VLOOKUP(ROW()-1,'Report 1 GLs (571 A)'!$A:$K,10,FALSE)="","",VLOOKUP(ROW()-1,'Report 1 GLs (571 A)'!$A:$K,10,FALSE))</f>
        <v/>
      </c>
      <c r="G226" s="55" t="str">
        <f>IF(VLOOKUP(ROW()-1,'Report 1 GLs (571 A)'!$A:$K,11,FALSE)="","",VLOOKUP(ROW()-1,'Report 1 GLs (571 A)'!$A:$K,11,FALSE))</f>
        <v/>
      </c>
      <c r="Z226" s="55" t="s">
        <v>82</v>
      </c>
    </row>
    <row r="227" spans="1:26" x14ac:dyDescent="0.2">
      <c r="A227" s="55" t="str">
        <f>IF(VLOOKUP(ROW()-1,'Report 1 GLs (571 A)'!$A:$K,2,FALSE)="","",VLOOKUP(ROW()-1,'Report 1 GLs (571 A)'!$A:$K,2,FALSE))</f>
        <v/>
      </c>
      <c r="B227" s="104" t="str">
        <f>IF(VLOOKUP(ROW()-1,'Report 1 GLs (571 A)'!$A:$K,6,FALSE)="","",VLOOKUP(ROW()-1,'Report 1 GLs (571 A)'!$A:$K,6,FALSE))</f>
        <v/>
      </c>
      <c r="C227" s="55" t="str">
        <f>IF(VLOOKUP(ROW()-1,'Report 1 GLs (571 A)'!$A:$K,7,FALSE)="","",VLOOKUP(ROW()-1,'Report 1 GLs (571 A)'!$A:$K,7,FALSE))</f>
        <v/>
      </c>
      <c r="D227" s="55" t="str">
        <f>IF(VLOOKUP(ROW()-1,'Report 1 GLs (571 A)'!$A:$K,8,FALSE)="","",VLOOKUP(ROW()-1,'Report 1 GLs (571 A)'!$A:$K,8,FALSE))</f>
        <v/>
      </c>
      <c r="E227" s="55" t="str">
        <f>IF(VLOOKUP(ROW()-1,'Report 1 GLs (571 A)'!$A:$K,9,FALSE)="","",VLOOKUP(ROW()-1,'Report 1 GLs (571 A)'!$A:$K,9,FALSE))</f>
        <v/>
      </c>
      <c r="F227" s="104" t="str">
        <f>IF(VLOOKUP(ROW()-1,'Report 1 GLs (571 A)'!$A:$K,10,FALSE)="","",VLOOKUP(ROW()-1,'Report 1 GLs (571 A)'!$A:$K,10,FALSE))</f>
        <v/>
      </c>
      <c r="G227" s="55" t="str">
        <f>IF(VLOOKUP(ROW()-1,'Report 1 GLs (571 A)'!$A:$K,11,FALSE)="","",VLOOKUP(ROW()-1,'Report 1 GLs (571 A)'!$A:$K,11,FALSE))</f>
        <v/>
      </c>
      <c r="Z227" s="55" t="s">
        <v>82</v>
      </c>
    </row>
    <row r="228" spans="1:26" x14ac:dyDescent="0.2">
      <c r="A228" s="55" t="str">
        <f>IF(VLOOKUP(ROW()-1,'Report 1 GLs (571 A)'!$A:$K,2,FALSE)="","",VLOOKUP(ROW()-1,'Report 1 GLs (571 A)'!$A:$K,2,FALSE))</f>
        <v/>
      </c>
      <c r="B228" s="104" t="str">
        <f>IF(VLOOKUP(ROW()-1,'Report 1 GLs (571 A)'!$A:$K,6,FALSE)="","",VLOOKUP(ROW()-1,'Report 1 GLs (571 A)'!$A:$K,6,FALSE))</f>
        <v/>
      </c>
      <c r="C228" s="55" t="str">
        <f>IF(VLOOKUP(ROW()-1,'Report 1 GLs (571 A)'!$A:$K,7,FALSE)="","",VLOOKUP(ROW()-1,'Report 1 GLs (571 A)'!$A:$K,7,FALSE))</f>
        <v/>
      </c>
      <c r="D228" s="55" t="str">
        <f>IF(VLOOKUP(ROW()-1,'Report 1 GLs (571 A)'!$A:$K,8,FALSE)="","",VLOOKUP(ROW()-1,'Report 1 GLs (571 A)'!$A:$K,8,FALSE))</f>
        <v/>
      </c>
      <c r="E228" s="55" t="str">
        <f>IF(VLOOKUP(ROW()-1,'Report 1 GLs (571 A)'!$A:$K,9,FALSE)="","",VLOOKUP(ROW()-1,'Report 1 GLs (571 A)'!$A:$K,9,FALSE))</f>
        <v/>
      </c>
      <c r="F228" s="104" t="str">
        <f>IF(VLOOKUP(ROW()-1,'Report 1 GLs (571 A)'!$A:$K,10,FALSE)="","",VLOOKUP(ROW()-1,'Report 1 GLs (571 A)'!$A:$K,10,FALSE))</f>
        <v/>
      </c>
      <c r="G228" s="55" t="str">
        <f>IF(VLOOKUP(ROW()-1,'Report 1 GLs (571 A)'!$A:$K,11,FALSE)="","",VLOOKUP(ROW()-1,'Report 1 GLs (571 A)'!$A:$K,11,FALSE))</f>
        <v/>
      </c>
      <c r="Z228" s="55" t="s">
        <v>82</v>
      </c>
    </row>
    <row r="229" spans="1:26" x14ac:dyDescent="0.2">
      <c r="A229" s="55" t="str">
        <f>IF(VLOOKUP(ROW()-1,'Report 1 GLs (571 A)'!$A:$K,2,FALSE)="","",VLOOKUP(ROW()-1,'Report 1 GLs (571 A)'!$A:$K,2,FALSE))</f>
        <v/>
      </c>
      <c r="B229" s="104" t="str">
        <f>IF(VLOOKUP(ROW()-1,'Report 1 GLs (571 A)'!$A:$K,6,FALSE)="","",VLOOKUP(ROW()-1,'Report 1 GLs (571 A)'!$A:$K,6,FALSE))</f>
        <v/>
      </c>
      <c r="C229" s="55" t="str">
        <f>IF(VLOOKUP(ROW()-1,'Report 1 GLs (571 A)'!$A:$K,7,FALSE)="","",VLOOKUP(ROW()-1,'Report 1 GLs (571 A)'!$A:$K,7,FALSE))</f>
        <v/>
      </c>
      <c r="D229" s="55" t="str">
        <f>IF(VLOOKUP(ROW()-1,'Report 1 GLs (571 A)'!$A:$K,8,FALSE)="","",VLOOKUP(ROW()-1,'Report 1 GLs (571 A)'!$A:$K,8,FALSE))</f>
        <v/>
      </c>
      <c r="E229" s="55" t="str">
        <f>IF(VLOOKUP(ROW()-1,'Report 1 GLs (571 A)'!$A:$K,9,FALSE)="","",VLOOKUP(ROW()-1,'Report 1 GLs (571 A)'!$A:$K,9,FALSE))</f>
        <v/>
      </c>
      <c r="F229" s="104" t="str">
        <f>IF(VLOOKUP(ROW()-1,'Report 1 GLs (571 A)'!$A:$K,10,FALSE)="","",VLOOKUP(ROW()-1,'Report 1 GLs (571 A)'!$A:$K,10,FALSE))</f>
        <v/>
      </c>
      <c r="G229" s="55" t="str">
        <f>IF(VLOOKUP(ROW()-1,'Report 1 GLs (571 A)'!$A:$K,11,FALSE)="","",VLOOKUP(ROW()-1,'Report 1 GLs (571 A)'!$A:$K,11,FALSE))</f>
        <v/>
      </c>
      <c r="Z229" s="55" t="s">
        <v>82</v>
      </c>
    </row>
    <row r="230" spans="1:26" x14ac:dyDescent="0.2">
      <c r="A230" s="55" t="str">
        <f>IF(VLOOKUP(ROW()-1,'Report 1 GLs (571 A)'!$A:$K,2,FALSE)="","",VLOOKUP(ROW()-1,'Report 1 GLs (571 A)'!$A:$K,2,FALSE))</f>
        <v/>
      </c>
      <c r="B230" s="104" t="str">
        <f>IF(VLOOKUP(ROW()-1,'Report 1 GLs (571 A)'!$A:$K,6,FALSE)="","",VLOOKUP(ROW()-1,'Report 1 GLs (571 A)'!$A:$K,6,FALSE))</f>
        <v/>
      </c>
      <c r="C230" s="55" t="str">
        <f>IF(VLOOKUP(ROW()-1,'Report 1 GLs (571 A)'!$A:$K,7,FALSE)="","",VLOOKUP(ROW()-1,'Report 1 GLs (571 A)'!$A:$K,7,FALSE))</f>
        <v/>
      </c>
      <c r="D230" s="55" t="str">
        <f>IF(VLOOKUP(ROW()-1,'Report 1 GLs (571 A)'!$A:$K,8,FALSE)="","",VLOOKUP(ROW()-1,'Report 1 GLs (571 A)'!$A:$K,8,FALSE))</f>
        <v/>
      </c>
      <c r="E230" s="55" t="str">
        <f>IF(VLOOKUP(ROW()-1,'Report 1 GLs (571 A)'!$A:$K,9,FALSE)="","",VLOOKUP(ROW()-1,'Report 1 GLs (571 A)'!$A:$K,9,FALSE))</f>
        <v/>
      </c>
      <c r="F230" s="104" t="str">
        <f>IF(VLOOKUP(ROW()-1,'Report 1 GLs (571 A)'!$A:$K,10,FALSE)="","",VLOOKUP(ROW()-1,'Report 1 GLs (571 A)'!$A:$K,10,FALSE))</f>
        <v/>
      </c>
      <c r="G230" s="55" t="str">
        <f>IF(VLOOKUP(ROW()-1,'Report 1 GLs (571 A)'!$A:$K,11,FALSE)="","",VLOOKUP(ROW()-1,'Report 1 GLs (571 A)'!$A:$K,11,FALSE))</f>
        <v/>
      </c>
      <c r="Z230" s="55" t="s">
        <v>82</v>
      </c>
    </row>
    <row r="231" spans="1:26" x14ac:dyDescent="0.2">
      <c r="A231" s="55" t="str">
        <f>IF(VLOOKUP(ROW()-1,'Report 1 GLs (571 A)'!$A:$K,2,FALSE)="","",VLOOKUP(ROW()-1,'Report 1 GLs (571 A)'!$A:$K,2,FALSE))</f>
        <v/>
      </c>
      <c r="B231" s="104" t="str">
        <f>IF(VLOOKUP(ROW()-1,'Report 1 GLs (571 A)'!$A:$K,6,FALSE)="","",VLOOKUP(ROW()-1,'Report 1 GLs (571 A)'!$A:$K,6,FALSE))</f>
        <v/>
      </c>
      <c r="C231" s="55" t="str">
        <f>IF(VLOOKUP(ROW()-1,'Report 1 GLs (571 A)'!$A:$K,7,FALSE)="","",VLOOKUP(ROW()-1,'Report 1 GLs (571 A)'!$A:$K,7,FALSE))</f>
        <v/>
      </c>
      <c r="D231" s="55" t="str">
        <f>IF(VLOOKUP(ROW()-1,'Report 1 GLs (571 A)'!$A:$K,8,FALSE)="","",VLOOKUP(ROW()-1,'Report 1 GLs (571 A)'!$A:$K,8,FALSE))</f>
        <v/>
      </c>
      <c r="E231" s="55" t="str">
        <f>IF(VLOOKUP(ROW()-1,'Report 1 GLs (571 A)'!$A:$K,9,FALSE)="","",VLOOKUP(ROW()-1,'Report 1 GLs (571 A)'!$A:$K,9,FALSE))</f>
        <v/>
      </c>
      <c r="F231" s="104" t="str">
        <f>IF(VLOOKUP(ROW()-1,'Report 1 GLs (571 A)'!$A:$K,10,FALSE)="","",VLOOKUP(ROW()-1,'Report 1 GLs (571 A)'!$A:$K,10,FALSE))</f>
        <v/>
      </c>
      <c r="G231" s="55" t="str">
        <f>IF(VLOOKUP(ROW()-1,'Report 1 GLs (571 A)'!$A:$K,11,FALSE)="","",VLOOKUP(ROW()-1,'Report 1 GLs (571 A)'!$A:$K,11,FALSE))</f>
        <v/>
      </c>
      <c r="Z231" s="55" t="s">
        <v>82</v>
      </c>
    </row>
    <row r="232" spans="1:26" x14ac:dyDescent="0.2">
      <c r="A232" s="55" t="str">
        <f>IF(VLOOKUP(ROW()-1,'Report 1 GLs (571 A)'!$A:$K,2,FALSE)="","",VLOOKUP(ROW()-1,'Report 1 GLs (571 A)'!$A:$K,2,FALSE))</f>
        <v/>
      </c>
      <c r="B232" s="104" t="str">
        <f>IF(VLOOKUP(ROW()-1,'Report 1 GLs (571 A)'!$A:$K,6,FALSE)="","",VLOOKUP(ROW()-1,'Report 1 GLs (571 A)'!$A:$K,6,FALSE))</f>
        <v/>
      </c>
      <c r="C232" s="55" t="str">
        <f>IF(VLOOKUP(ROW()-1,'Report 1 GLs (571 A)'!$A:$K,7,FALSE)="","",VLOOKUP(ROW()-1,'Report 1 GLs (571 A)'!$A:$K,7,FALSE))</f>
        <v/>
      </c>
      <c r="D232" s="55" t="str">
        <f>IF(VLOOKUP(ROW()-1,'Report 1 GLs (571 A)'!$A:$K,8,FALSE)="","",VLOOKUP(ROW()-1,'Report 1 GLs (571 A)'!$A:$K,8,FALSE))</f>
        <v/>
      </c>
      <c r="E232" s="55" t="str">
        <f>IF(VLOOKUP(ROW()-1,'Report 1 GLs (571 A)'!$A:$K,9,FALSE)="","",VLOOKUP(ROW()-1,'Report 1 GLs (571 A)'!$A:$K,9,FALSE))</f>
        <v/>
      </c>
      <c r="F232" s="104" t="str">
        <f>IF(VLOOKUP(ROW()-1,'Report 1 GLs (571 A)'!$A:$K,10,FALSE)="","",VLOOKUP(ROW()-1,'Report 1 GLs (571 A)'!$A:$K,10,FALSE))</f>
        <v/>
      </c>
      <c r="G232" s="55" t="str">
        <f>IF(VLOOKUP(ROW()-1,'Report 1 GLs (571 A)'!$A:$K,11,FALSE)="","",VLOOKUP(ROW()-1,'Report 1 GLs (571 A)'!$A:$K,11,FALSE))</f>
        <v/>
      </c>
      <c r="Z232" s="55" t="s">
        <v>82</v>
      </c>
    </row>
    <row r="233" spans="1:26" x14ac:dyDescent="0.2">
      <c r="A233" s="55" t="str">
        <f>IF(VLOOKUP(ROW()-1,'Report 1 GLs (571 A)'!$A:$K,2,FALSE)="","",VLOOKUP(ROW()-1,'Report 1 GLs (571 A)'!$A:$K,2,FALSE))</f>
        <v/>
      </c>
      <c r="B233" s="104" t="str">
        <f>IF(VLOOKUP(ROW()-1,'Report 1 GLs (571 A)'!$A:$K,6,FALSE)="","",VLOOKUP(ROW()-1,'Report 1 GLs (571 A)'!$A:$K,6,FALSE))</f>
        <v/>
      </c>
      <c r="C233" s="55" t="str">
        <f>IF(VLOOKUP(ROW()-1,'Report 1 GLs (571 A)'!$A:$K,7,FALSE)="","",VLOOKUP(ROW()-1,'Report 1 GLs (571 A)'!$A:$K,7,FALSE))</f>
        <v/>
      </c>
      <c r="D233" s="55" t="str">
        <f>IF(VLOOKUP(ROW()-1,'Report 1 GLs (571 A)'!$A:$K,8,FALSE)="","",VLOOKUP(ROW()-1,'Report 1 GLs (571 A)'!$A:$K,8,FALSE))</f>
        <v/>
      </c>
      <c r="E233" s="55" t="str">
        <f>IF(VLOOKUP(ROW()-1,'Report 1 GLs (571 A)'!$A:$K,9,FALSE)="","",VLOOKUP(ROW()-1,'Report 1 GLs (571 A)'!$A:$K,9,FALSE))</f>
        <v/>
      </c>
      <c r="F233" s="104" t="str">
        <f>IF(VLOOKUP(ROW()-1,'Report 1 GLs (571 A)'!$A:$K,10,FALSE)="","",VLOOKUP(ROW()-1,'Report 1 GLs (571 A)'!$A:$K,10,FALSE))</f>
        <v/>
      </c>
      <c r="G233" s="55" t="str">
        <f>IF(VLOOKUP(ROW()-1,'Report 1 GLs (571 A)'!$A:$K,11,FALSE)="","",VLOOKUP(ROW()-1,'Report 1 GLs (571 A)'!$A:$K,11,FALSE))</f>
        <v/>
      </c>
      <c r="Z233" s="55" t="s">
        <v>82</v>
      </c>
    </row>
    <row r="234" spans="1:26" x14ac:dyDescent="0.2">
      <c r="A234" s="55" t="str">
        <f>IF(VLOOKUP(ROW()-1,'Report 1 GLs (571 A)'!$A:$K,2,FALSE)="","",VLOOKUP(ROW()-1,'Report 1 GLs (571 A)'!$A:$K,2,FALSE))</f>
        <v/>
      </c>
      <c r="B234" s="104" t="str">
        <f>IF(VLOOKUP(ROW()-1,'Report 1 GLs (571 A)'!$A:$K,6,FALSE)="","",VLOOKUP(ROW()-1,'Report 1 GLs (571 A)'!$A:$K,6,FALSE))</f>
        <v/>
      </c>
      <c r="C234" s="55" t="str">
        <f>IF(VLOOKUP(ROW()-1,'Report 1 GLs (571 A)'!$A:$K,7,FALSE)="","",VLOOKUP(ROW()-1,'Report 1 GLs (571 A)'!$A:$K,7,FALSE))</f>
        <v/>
      </c>
      <c r="D234" s="55" t="str">
        <f>IF(VLOOKUP(ROW()-1,'Report 1 GLs (571 A)'!$A:$K,8,FALSE)="","",VLOOKUP(ROW()-1,'Report 1 GLs (571 A)'!$A:$K,8,FALSE))</f>
        <v/>
      </c>
      <c r="E234" s="55" t="str">
        <f>IF(VLOOKUP(ROW()-1,'Report 1 GLs (571 A)'!$A:$K,9,FALSE)="","",VLOOKUP(ROW()-1,'Report 1 GLs (571 A)'!$A:$K,9,FALSE))</f>
        <v/>
      </c>
      <c r="F234" s="104" t="str">
        <f>IF(VLOOKUP(ROW()-1,'Report 1 GLs (571 A)'!$A:$K,10,FALSE)="","",VLOOKUP(ROW()-1,'Report 1 GLs (571 A)'!$A:$K,10,FALSE))</f>
        <v/>
      </c>
      <c r="G234" s="55" t="str">
        <f>IF(VLOOKUP(ROW()-1,'Report 1 GLs (571 A)'!$A:$K,11,FALSE)="","",VLOOKUP(ROW()-1,'Report 1 GLs (571 A)'!$A:$K,11,FALSE))</f>
        <v/>
      </c>
      <c r="Z234" s="55" t="s">
        <v>82</v>
      </c>
    </row>
    <row r="235" spans="1:26" x14ac:dyDescent="0.2">
      <c r="A235" s="55" t="str">
        <f>IF(VLOOKUP(ROW()-1,'Report 1 GLs (571 A)'!$A:$K,2,FALSE)="","",VLOOKUP(ROW()-1,'Report 1 GLs (571 A)'!$A:$K,2,FALSE))</f>
        <v/>
      </c>
      <c r="B235" s="104" t="str">
        <f>IF(VLOOKUP(ROW()-1,'Report 1 GLs (571 A)'!$A:$K,6,FALSE)="","",VLOOKUP(ROW()-1,'Report 1 GLs (571 A)'!$A:$K,6,FALSE))</f>
        <v/>
      </c>
      <c r="C235" s="55" t="str">
        <f>IF(VLOOKUP(ROW()-1,'Report 1 GLs (571 A)'!$A:$K,7,FALSE)="","",VLOOKUP(ROW()-1,'Report 1 GLs (571 A)'!$A:$K,7,FALSE))</f>
        <v/>
      </c>
      <c r="D235" s="55" t="str">
        <f>IF(VLOOKUP(ROW()-1,'Report 1 GLs (571 A)'!$A:$K,8,FALSE)="","",VLOOKUP(ROW()-1,'Report 1 GLs (571 A)'!$A:$K,8,FALSE))</f>
        <v/>
      </c>
      <c r="E235" s="55" t="str">
        <f>IF(VLOOKUP(ROW()-1,'Report 1 GLs (571 A)'!$A:$K,9,FALSE)="","",VLOOKUP(ROW()-1,'Report 1 GLs (571 A)'!$A:$K,9,FALSE))</f>
        <v/>
      </c>
      <c r="F235" s="104" t="str">
        <f>IF(VLOOKUP(ROW()-1,'Report 1 GLs (571 A)'!$A:$K,10,FALSE)="","",VLOOKUP(ROW()-1,'Report 1 GLs (571 A)'!$A:$K,10,FALSE))</f>
        <v/>
      </c>
      <c r="G235" s="55" t="str">
        <f>IF(VLOOKUP(ROW()-1,'Report 1 GLs (571 A)'!$A:$K,11,FALSE)="","",VLOOKUP(ROW()-1,'Report 1 GLs (571 A)'!$A:$K,11,FALSE))</f>
        <v/>
      </c>
      <c r="Z235" s="55" t="s">
        <v>82</v>
      </c>
    </row>
    <row r="236" spans="1:26" x14ac:dyDescent="0.2">
      <c r="A236" s="55" t="str">
        <f>IF(VLOOKUP(ROW()-1,'Report 1 GLs (571 A)'!$A:$K,2,FALSE)="","",VLOOKUP(ROW()-1,'Report 1 GLs (571 A)'!$A:$K,2,FALSE))</f>
        <v/>
      </c>
      <c r="B236" s="104" t="str">
        <f>IF(VLOOKUP(ROW()-1,'Report 1 GLs (571 A)'!$A:$K,6,FALSE)="","",VLOOKUP(ROW()-1,'Report 1 GLs (571 A)'!$A:$K,6,FALSE))</f>
        <v/>
      </c>
      <c r="C236" s="55" t="str">
        <f>IF(VLOOKUP(ROW()-1,'Report 1 GLs (571 A)'!$A:$K,7,FALSE)="","",VLOOKUP(ROW()-1,'Report 1 GLs (571 A)'!$A:$K,7,FALSE))</f>
        <v/>
      </c>
      <c r="D236" s="55" t="str">
        <f>IF(VLOOKUP(ROW()-1,'Report 1 GLs (571 A)'!$A:$K,8,FALSE)="","",VLOOKUP(ROW()-1,'Report 1 GLs (571 A)'!$A:$K,8,FALSE))</f>
        <v/>
      </c>
      <c r="E236" s="55" t="str">
        <f>IF(VLOOKUP(ROW()-1,'Report 1 GLs (571 A)'!$A:$K,9,FALSE)="","",VLOOKUP(ROW()-1,'Report 1 GLs (571 A)'!$A:$K,9,FALSE))</f>
        <v/>
      </c>
      <c r="F236" s="104" t="str">
        <f>IF(VLOOKUP(ROW()-1,'Report 1 GLs (571 A)'!$A:$K,10,FALSE)="","",VLOOKUP(ROW()-1,'Report 1 GLs (571 A)'!$A:$K,10,FALSE))</f>
        <v/>
      </c>
      <c r="G236" s="55" t="str">
        <f>IF(VLOOKUP(ROW()-1,'Report 1 GLs (571 A)'!$A:$K,11,FALSE)="","",VLOOKUP(ROW()-1,'Report 1 GLs (571 A)'!$A:$K,11,FALSE))</f>
        <v/>
      </c>
      <c r="Z236" s="55" t="s">
        <v>82</v>
      </c>
    </row>
    <row r="237" spans="1:26" x14ac:dyDescent="0.2">
      <c r="A237" s="55" t="str">
        <f>IF(VLOOKUP(ROW()-1,'Report 1 GLs (571 A)'!$A:$K,2,FALSE)="","",VLOOKUP(ROW()-1,'Report 1 GLs (571 A)'!$A:$K,2,FALSE))</f>
        <v/>
      </c>
      <c r="B237" s="104" t="str">
        <f>IF(VLOOKUP(ROW()-1,'Report 1 GLs (571 A)'!$A:$K,6,FALSE)="","",VLOOKUP(ROW()-1,'Report 1 GLs (571 A)'!$A:$K,6,FALSE))</f>
        <v/>
      </c>
      <c r="C237" s="55" t="str">
        <f>IF(VLOOKUP(ROW()-1,'Report 1 GLs (571 A)'!$A:$K,7,FALSE)="","",VLOOKUP(ROW()-1,'Report 1 GLs (571 A)'!$A:$K,7,FALSE))</f>
        <v/>
      </c>
      <c r="D237" s="55" t="str">
        <f>IF(VLOOKUP(ROW()-1,'Report 1 GLs (571 A)'!$A:$K,8,FALSE)="","",VLOOKUP(ROW()-1,'Report 1 GLs (571 A)'!$A:$K,8,FALSE))</f>
        <v/>
      </c>
      <c r="E237" s="55" t="str">
        <f>IF(VLOOKUP(ROW()-1,'Report 1 GLs (571 A)'!$A:$K,9,FALSE)="","",VLOOKUP(ROW()-1,'Report 1 GLs (571 A)'!$A:$K,9,FALSE))</f>
        <v/>
      </c>
      <c r="F237" s="104" t="str">
        <f>IF(VLOOKUP(ROW()-1,'Report 1 GLs (571 A)'!$A:$K,10,FALSE)="","",VLOOKUP(ROW()-1,'Report 1 GLs (571 A)'!$A:$K,10,FALSE))</f>
        <v/>
      </c>
      <c r="G237" s="55" t="str">
        <f>IF(VLOOKUP(ROW()-1,'Report 1 GLs (571 A)'!$A:$K,11,FALSE)="","",VLOOKUP(ROW()-1,'Report 1 GLs (571 A)'!$A:$K,11,FALSE))</f>
        <v/>
      </c>
      <c r="Z237" s="55" t="s">
        <v>82</v>
      </c>
    </row>
    <row r="238" spans="1:26" x14ac:dyDescent="0.2">
      <c r="A238" s="55" t="str">
        <f>IF(VLOOKUP(ROW()-1,'Report 1 GLs (571 A)'!$A:$K,2,FALSE)="","",VLOOKUP(ROW()-1,'Report 1 GLs (571 A)'!$A:$K,2,FALSE))</f>
        <v/>
      </c>
      <c r="B238" s="104" t="str">
        <f>IF(VLOOKUP(ROW()-1,'Report 1 GLs (571 A)'!$A:$K,6,FALSE)="","",VLOOKUP(ROW()-1,'Report 1 GLs (571 A)'!$A:$K,6,FALSE))</f>
        <v/>
      </c>
      <c r="C238" s="55" t="str">
        <f>IF(VLOOKUP(ROW()-1,'Report 1 GLs (571 A)'!$A:$K,7,FALSE)="","",VLOOKUP(ROW()-1,'Report 1 GLs (571 A)'!$A:$K,7,FALSE))</f>
        <v/>
      </c>
      <c r="D238" s="55" t="str">
        <f>IF(VLOOKUP(ROW()-1,'Report 1 GLs (571 A)'!$A:$K,8,FALSE)="","",VLOOKUP(ROW()-1,'Report 1 GLs (571 A)'!$A:$K,8,FALSE))</f>
        <v/>
      </c>
      <c r="E238" s="55" t="str">
        <f>IF(VLOOKUP(ROW()-1,'Report 1 GLs (571 A)'!$A:$K,9,FALSE)="","",VLOOKUP(ROW()-1,'Report 1 GLs (571 A)'!$A:$K,9,FALSE))</f>
        <v/>
      </c>
      <c r="F238" s="104" t="str">
        <f>IF(VLOOKUP(ROW()-1,'Report 1 GLs (571 A)'!$A:$K,10,FALSE)="","",VLOOKUP(ROW()-1,'Report 1 GLs (571 A)'!$A:$K,10,FALSE))</f>
        <v/>
      </c>
      <c r="G238" s="55" t="str">
        <f>IF(VLOOKUP(ROW()-1,'Report 1 GLs (571 A)'!$A:$K,11,FALSE)="","",VLOOKUP(ROW()-1,'Report 1 GLs (571 A)'!$A:$K,11,FALSE))</f>
        <v/>
      </c>
      <c r="Z238" s="55" t="s">
        <v>82</v>
      </c>
    </row>
    <row r="239" spans="1:26" x14ac:dyDescent="0.2">
      <c r="A239" s="55" t="str">
        <f>IF(VLOOKUP(ROW()-1,'Report 1 GLs (571 A)'!$A:$K,2,FALSE)="","",VLOOKUP(ROW()-1,'Report 1 GLs (571 A)'!$A:$K,2,FALSE))</f>
        <v/>
      </c>
      <c r="B239" s="104" t="str">
        <f>IF(VLOOKUP(ROW()-1,'Report 1 GLs (571 A)'!$A:$K,6,FALSE)="","",VLOOKUP(ROW()-1,'Report 1 GLs (571 A)'!$A:$K,6,FALSE))</f>
        <v/>
      </c>
      <c r="C239" s="55" t="str">
        <f>IF(VLOOKUP(ROW()-1,'Report 1 GLs (571 A)'!$A:$K,7,FALSE)="","",VLOOKUP(ROW()-1,'Report 1 GLs (571 A)'!$A:$K,7,FALSE))</f>
        <v/>
      </c>
      <c r="D239" s="55" t="str">
        <f>IF(VLOOKUP(ROW()-1,'Report 1 GLs (571 A)'!$A:$K,8,FALSE)="","",VLOOKUP(ROW()-1,'Report 1 GLs (571 A)'!$A:$K,8,FALSE))</f>
        <v/>
      </c>
      <c r="E239" s="55" t="str">
        <f>IF(VLOOKUP(ROW()-1,'Report 1 GLs (571 A)'!$A:$K,9,FALSE)="","",VLOOKUP(ROW()-1,'Report 1 GLs (571 A)'!$A:$K,9,FALSE))</f>
        <v/>
      </c>
      <c r="F239" s="104" t="str">
        <f>IF(VLOOKUP(ROW()-1,'Report 1 GLs (571 A)'!$A:$K,10,FALSE)="","",VLOOKUP(ROW()-1,'Report 1 GLs (571 A)'!$A:$K,10,FALSE))</f>
        <v/>
      </c>
      <c r="G239" s="55" t="str">
        <f>IF(VLOOKUP(ROW()-1,'Report 1 GLs (571 A)'!$A:$K,11,FALSE)="","",VLOOKUP(ROW()-1,'Report 1 GLs (571 A)'!$A:$K,11,FALSE))</f>
        <v/>
      </c>
      <c r="Z239" s="55" t="s">
        <v>82</v>
      </c>
    </row>
    <row r="240" spans="1:26" x14ac:dyDescent="0.2">
      <c r="A240" s="55" t="str">
        <f>IF(VLOOKUP(ROW()-1,'Report 1 GLs (571 A)'!$A:$K,2,FALSE)="","",VLOOKUP(ROW()-1,'Report 1 GLs (571 A)'!$A:$K,2,FALSE))</f>
        <v/>
      </c>
      <c r="B240" s="104" t="str">
        <f>IF(VLOOKUP(ROW()-1,'Report 1 GLs (571 A)'!$A:$K,6,FALSE)="","",VLOOKUP(ROW()-1,'Report 1 GLs (571 A)'!$A:$K,6,FALSE))</f>
        <v/>
      </c>
      <c r="C240" s="55" t="str">
        <f>IF(VLOOKUP(ROW()-1,'Report 1 GLs (571 A)'!$A:$K,7,FALSE)="","",VLOOKUP(ROW()-1,'Report 1 GLs (571 A)'!$A:$K,7,FALSE))</f>
        <v/>
      </c>
      <c r="D240" s="55" t="str">
        <f>IF(VLOOKUP(ROW()-1,'Report 1 GLs (571 A)'!$A:$K,8,FALSE)="","",VLOOKUP(ROW()-1,'Report 1 GLs (571 A)'!$A:$K,8,FALSE))</f>
        <v/>
      </c>
      <c r="E240" s="55" t="str">
        <f>IF(VLOOKUP(ROW()-1,'Report 1 GLs (571 A)'!$A:$K,9,FALSE)="","",VLOOKUP(ROW()-1,'Report 1 GLs (571 A)'!$A:$K,9,FALSE))</f>
        <v/>
      </c>
      <c r="F240" s="104" t="str">
        <f>IF(VLOOKUP(ROW()-1,'Report 1 GLs (571 A)'!$A:$K,10,FALSE)="","",VLOOKUP(ROW()-1,'Report 1 GLs (571 A)'!$A:$K,10,FALSE))</f>
        <v/>
      </c>
      <c r="G240" s="55" t="str">
        <f>IF(VLOOKUP(ROW()-1,'Report 1 GLs (571 A)'!$A:$K,11,FALSE)="","",VLOOKUP(ROW()-1,'Report 1 GLs (571 A)'!$A:$K,11,FALSE))</f>
        <v/>
      </c>
      <c r="Z240" s="55" t="s">
        <v>82</v>
      </c>
    </row>
    <row r="241" spans="1:26" x14ac:dyDescent="0.2">
      <c r="A241" s="55" t="str">
        <f>IF(VLOOKUP(ROW()-1,'Report 1 GLs (571 A)'!$A:$K,2,FALSE)="","",VLOOKUP(ROW()-1,'Report 1 GLs (571 A)'!$A:$K,2,FALSE))</f>
        <v/>
      </c>
      <c r="B241" s="104" t="str">
        <f>IF(VLOOKUP(ROW()-1,'Report 1 GLs (571 A)'!$A:$K,6,FALSE)="","",VLOOKUP(ROW()-1,'Report 1 GLs (571 A)'!$A:$K,6,FALSE))</f>
        <v/>
      </c>
      <c r="C241" s="55" t="str">
        <f>IF(VLOOKUP(ROW()-1,'Report 1 GLs (571 A)'!$A:$K,7,FALSE)="","",VLOOKUP(ROW()-1,'Report 1 GLs (571 A)'!$A:$K,7,FALSE))</f>
        <v/>
      </c>
      <c r="D241" s="55" t="str">
        <f>IF(VLOOKUP(ROW()-1,'Report 1 GLs (571 A)'!$A:$K,8,FALSE)="","",VLOOKUP(ROW()-1,'Report 1 GLs (571 A)'!$A:$K,8,FALSE))</f>
        <v/>
      </c>
      <c r="E241" s="55" t="str">
        <f>IF(VLOOKUP(ROW()-1,'Report 1 GLs (571 A)'!$A:$K,9,FALSE)="","",VLOOKUP(ROW()-1,'Report 1 GLs (571 A)'!$A:$K,9,FALSE))</f>
        <v/>
      </c>
      <c r="F241" s="104" t="str">
        <f>IF(VLOOKUP(ROW()-1,'Report 1 GLs (571 A)'!$A:$K,10,FALSE)="","",VLOOKUP(ROW()-1,'Report 1 GLs (571 A)'!$A:$K,10,FALSE))</f>
        <v/>
      </c>
      <c r="G241" s="55" t="str">
        <f>IF(VLOOKUP(ROW()-1,'Report 1 GLs (571 A)'!$A:$K,11,FALSE)="","",VLOOKUP(ROW()-1,'Report 1 GLs (571 A)'!$A:$K,11,FALSE))</f>
        <v/>
      </c>
      <c r="Z241" s="55" t="s">
        <v>82</v>
      </c>
    </row>
    <row r="242" spans="1:26" x14ac:dyDescent="0.2">
      <c r="A242" s="55" t="str">
        <f>IF(VLOOKUP(ROW()-1,'Report 1 GLs (571 A)'!$A:$K,2,FALSE)="","",VLOOKUP(ROW()-1,'Report 1 GLs (571 A)'!$A:$K,2,FALSE))</f>
        <v/>
      </c>
      <c r="B242" s="104" t="str">
        <f>IF(VLOOKUP(ROW()-1,'Report 1 GLs (571 A)'!$A:$K,6,FALSE)="","",VLOOKUP(ROW()-1,'Report 1 GLs (571 A)'!$A:$K,6,FALSE))</f>
        <v/>
      </c>
      <c r="C242" s="55" t="str">
        <f>IF(VLOOKUP(ROW()-1,'Report 1 GLs (571 A)'!$A:$K,7,FALSE)="","",VLOOKUP(ROW()-1,'Report 1 GLs (571 A)'!$A:$K,7,FALSE))</f>
        <v/>
      </c>
      <c r="D242" s="55" t="str">
        <f>IF(VLOOKUP(ROW()-1,'Report 1 GLs (571 A)'!$A:$K,8,FALSE)="","",VLOOKUP(ROW()-1,'Report 1 GLs (571 A)'!$A:$K,8,FALSE))</f>
        <v/>
      </c>
      <c r="E242" s="55" t="str">
        <f>IF(VLOOKUP(ROW()-1,'Report 1 GLs (571 A)'!$A:$K,9,FALSE)="","",VLOOKUP(ROW()-1,'Report 1 GLs (571 A)'!$A:$K,9,FALSE))</f>
        <v/>
      </c>
      <c r="F242" s="104" t="str">
        <f>IF(VLOOKUP(ROW()-1,'Report 1 GLs (571 A)'!$A:$K,10,FALSE)="","",VLOOKUP(ROW()-1,'Report 1 GLs (571 A)'!$A:$K,10,FALSE))</f>
        <v/>
      </c>
      <c r="G242" s="55" t="str">
        <f>IF(VLOOKUP(ROW()-1,'Report 1 GLs (571 A)'!$A:$K,11,FALSE)="","",VLOOKUP(ROW()-1,'Report 1 GLs (571 A)'!$A:$K,11,FALSE))</f>
        <v/>
      </c>
      <c r="Z242" s="55" t="s">
        <v>82</v>
      </c>
    </row>
    <row r="243" spans="1:26" x14ac:dyDescent="0.2">
      <c r="A243" s="55" t="str">
        <f>IF(VLOOKUP(ROW()-1,'Report 1 GLs (571 A)'!$A:$K,2,FALSE)="","",VLOOKUP(ROW()-1,'Report 1 GLs (571 A)'!$A:$K,2,FALSE))</f>
        <v/>
      </c>
      <c r="B243" s="104" t="str">
        <f>IF(VLOOKUP(ROW()-1,'Report 1 GLs (571 A)'!$A:$K,6,FALSE)="","",VLOOKUP(ROW()-1,'Report 1 GLs (571 A)'!$A:$K,6,FALSE))</f>
        <v/>
      </c>
      <c r="C243" s="55" t="str">
        <f>IF(VLOOKUP(ROW()-1,'Report 1 GLs (571 A)'!$A:$K,7,FALSE)="","",VLOOKUP(ROW()-1,'Report 1 GLs (571 A)'!$A:$K,7,FALSE))</f>
        <v/>
      </c>
      <c r="D243" s="55" t="str">
        <f>IF(VLOOKUP(ROW()-1,'Report 1 GLs (571 A)'!$A:$K,8,FALSE)="","",VLOOKUP(ROW()-1,'Report 1 GLs (571 A)'!$A:$K,8,FALSE))</f>
        <v/>
      </c>
      <c r="E243" s="55" t="str">
        <f>IF(VLOOKUP(ROW()-1,'Report 1 GLs (571 A)'!$A:$K,9,FALSE)="","",VLOOKUP(ROW()-1,'Report 1 GLs (571 A)'!$A:$K,9,FALSE))</f>
        <v/>
      </c>
      <c r="F243" s="104" t="str">
        <f>IF(VLOOKUP(ROW()-1,'Report 1 GLs (571 A)'!$A:$K,10,FALSE)="","",VLOOKUP(ROW()-1,'Report 1 GLs (571 A)'!$A:$K,10,FALSE))</f>
        <v/>
      </c>
      <c r="G243" s="55" t="str">
        <f>IF(VLOOKUP(ROW()-1,'Report 1 GLs (571 A)'!$A:$K,11,FALSE)="","",VLOOKUP(ROW()-1,'Report 1 GLs (571 A)'!$A:$K,11,FALSE))</f>
        <v/>
      </c>
      <c r="Z243" s="55" t="s">
        <v>82</v>
      </c>
    </row>
    <row r="244" spans="1:26" x14ac:dyDescent="0.2">
      <c r="A244" s="55" t="str">
        <f>IF(VLOOKUP(ROW()-1,'Report 1 GLs (571 A)'!$A:$K,2,FALSE)="","",VLOOKUP(ROW()-1,'Report 1 GLs (571 A)'!$A:$K,2,FALSE))</f>
        <v/>
      </c>
      <c r="B244" s="104" t="str">
        <f>IF(VLOOKUP(ROW()-1,'Report 1 GLs (571 A)'!$A:$K,6,FALSE)="","",VLOOKUP(ROW()-1,'Report 1 GLs (571 A)'!$A:$K,6,FALSE))</f>
        <v/>
      </c>
      <c r="C244" s="55" t="str">
        <f>IF(VLOOKUP(ROW()-1,'Report 1 GLs (571 A)'!$A:$K,7,FALSE)="","",VLOOKUP(ROW()-1,'Report 1 GLs (571 A)'!$A:$K,7,FALSE))</f>
        <v/>
      </c>
      <c r="D244" s="55" t="str">
        <f>IF(VLOOKUP(ROW()-1,'Report 1 GLs (571 A)'!$A:$K,8,FALSE)="","",VLOOKUP(ROW()-1,'Report 1 GLs (571 A)'!$A:$K,8,FALSE))</f>
        <v/>
      </c>
      <c r="E244" s="55" t="str">
        <f>IF(VLOOKUP(ROW()-1,'Report 1 GLs (571 A)'!$A:$K,9,FALSE)="","",VLOOKUP(ROW()-1,'Report 1 GLs (571 A)'!$A:$K,9,FALSE))</f>
        <v/>
      </c>
      <c r="F244" s="104" t="str">
        <f>IF(VLOOKUP(ROW()-1,'Report 1 GLs (571 A)'!$A:$K,10,FALSE)="","",VLOOKUP(ROW()-1,'Report 1 GLs (571 A)'!$A:$K,10,FALSE))</f>
        <v/>
      </c>
      <c r="G244" s="55" t="str">
        <f>IF(VLOOKUP(ROW()-1,'Report 1 GLs (571 A)'!$A:$K,11,FALSE)="","",VLOOKUP(ROW()-1,'Report 1 GLs (571 A)'!$A:$K,11,FALSE))</f>
        <v/>
      </c>
      <c r="Z244" s="55" t="s">
        <v>82</v>
      </c>
    </row>
    <row r="245" spans="1:26" x14ac:dyDescent="0.2">
      <c r="A245" s="55" t="str">
        <f>IF(VLOOKUP(ROW()-1,'Report 1 GLs (571 A)'!$A:$K,2,FALSE)="","",VLOOKUP(ROW()-1,'Report 1 GLs (571 A)'!$A:$K,2,FALSE))</f>
        <v/>
      </c>
      <c r="B245" s="104" t="str">
        <f>IF(VLOOKUP(ROW()-1,'Report 1 GLs (571 A)'!$A:$K,6,FALSE)="","",VLOOKUP(ROW()-1,'Report 1 GLs (571 A)'!$A:$K,6,FALSE))</f>
        <v/>
      </c>
      <c r="C245" s="55" t="str">
        <f>IF(VLOOKUP(ROW()-1,'Report 1 GLs (571 A)'!$A:$K,7,FALSE)="","",VLOOKUP(ROW()-1,'Report 1 GLs (571 A)'!$A:$K,7,FALSE))</f>
        <v/>
      </c>
      <c r="D245" s="55" t="str">
        <f>IF(VLOOKUP(ROW()-1,'Report 1 GLs (571 A)'!$A:$K,8,FALSE)="","",VLOOKUP(ROW()-1,'Report 1 GLs (571 A)'!$A:$K,8,FALSE))</f>
        <v/>
      </c>
      <c r="E245" s="55" t="str">
        <f>IF(VLOOKUP(ROW()-1,'Report 1 GLs (571 A)'!$A:$K,9,FALSE)="","",VLOOKUP(ROW()-1,'Report 1 GLs (571 A)'!$A:$K,9,FALSE))</f>
        <v/>
      </c>
      <c r="F245" s="104" t="str">
        <f>IF(VLOOKUP(ROW()-1,'Report 1 GLs (571 A)'!$A:$K,10,FALSE)="","",VLOOKUP(ROW()-1,'Report 1 GLs (571 A)'!$A:$K,10,FALSE))</f>
        <v/>
      </c>
      <c r="G245" s="55" t="str">
        <f>IF(VLOOKUP(ROW()-1,'Report 1 GLs (571 A)'!$A:$K,11,FALSE)="","",VLOOKUP(ROW()-1,'Report 1 GLs (571 A)'!$A:$K,11,FALSE))</f>
        <v/>
      </c>
      <c r="Z245" s="55" t="s">
        <v>82</v>
      </c>
    </row>
    <row r="246" spans="1:26" x14ac:dyDescent="0.2">
      <c r="A246" s="55" t="str">
        <f>IF(VLOOKUP(ROW()-1,'Report 1 GLs (571 A)'!$A:$K,2,FALSE)="","",VLOOKUP(ROW()-1,'Report 1 GLs (571 A)'!$A:$K,2,FALSE))</f>
        <v/>
      </c>
      <c r="B246" s="104" t="str">
        <f>IF(VLOOKUP(ROW()-1,'Report 1 GLs (571 A)'!$A:$K,6,FALSE)="","",VLOOKUP(ROW()-1,'Report 1 GLs (571 A)'!$A:$K,6,FALSE))</f>
        <v/>
      </c>
      <c r="C246" s="55" t="str">
        <f>IF(VLOOKUP(ROW()-1,'Report 1 GLs (571 A)'!$A:$K,7,FALSE)="","",VLOOKUP(ROW()-1,'Report 1 GLs (571 A)'!$A:$K,7,FALSE))</f>
        <v/>
      </c>
      <c r="D246" s="55" t="str">
        <f>IF(VLOOKUP(ROW()-1,'Report 1 GLs (571 A)'!$A:$K,8,FALSE)="","",VLOOKUP(ROW()-1,'Report 1 GLs (571 A)'!$A:$K,8,FALSE))</f>
        <v/>
      </c>
      <c r="E246" s="55" t="str">
        <f>IF(VLOOKUP(ROW()-1,'Report 1 GLs (571 A)'!$A:$K,9,FALSE)="","",VLOOKUP(ROW()-1,'Report 1 GLs (571 A)'!$A:$K,9,FALSE))</f>
        <v/>
      </c>
      <c r="F246" s="104" t="str">
        <f>IF(VLOOKUP(ROW()-1,'Report 1 GLs (571 A)'!$A:$K,10,FALSE)="","",VLOOKUP(ROW()-1,'Report 1 GLs (571 A)'!$A:$K,10,FALSE))</f>
        <v/>
      </c>
      <c r="G246" s="55" t="str">
        <f>IF(VLOOKUP(ROW()-1,'Report 1 GLs (571 A)'!$A:$K,11,FALSE)="","",VLOOKUP(ROW()-1,'Report 1 GLs (571 A)'!$A:$K,11,FALSE))</f>
        <v/>
      </c>
      <c r="Z246" s="55" t="s">
        <v>82</v>
      </c>
    </row>
    <row r="247" spans="1:26" x14ac:dyDescent="0.2">
      <c r="A247" s="55" t="str">
        <f>IF(VLOOKUP(ROW()-1,'Report 1 GLs (571 A)'!$A:$K,2,FALSE)="","",VLOOKUP(ROW()-1,'Report 1 GLs (571 A)'!$A:$K,2,FALSE))</f>
        <v/>
      </c>
      <c r="B247" s="104" t="str">
        <f>IF(VLOOKUP(ROW()-1,'Report 1 GLs (571 A)'!$A:$K,6,FALSE)="","",VLOOKUP(ROW()-1,'Report 1 GLs (571 A)'!$A:$K,6,FALSE))</f>
        <v/>
      </c>
      <c r="C247" s="55" t="str">
        <f>IF(VLOOKUP(ROW()-1,'Report 1 GLs (571 A)'!$A:$K,7,FALSE)="","",VLOOKUP(ROW()-1,'Report 1 GLs (571 A)'!$A:$K,7,FALSE))</f>
        <v/>
      </c>
      <c r="D247" s="55" t="str">
        <f>IF(VLOOKUP(ROW()-1,'Report 1 GLs (571 A)'!$A:$K,8,FALSE)="","",VLOOKUP(ROW()-1,'Report 1 GLs (571 A)'!$A:$K,8,FALSE))</f>
        <v/>
      </c>
      <c r="E247" s="55" t="str">
        <f>IF(VLOOKUP(ROW()-1,'Report 1 GLs (571 A)'!$A:$K,9,FALSE)="","",VLOOKUP(ROW()-1,'Report 1 GLs (571 A)'!$A:$K,9,FALSE))</f>
        <v/>
      </c>
      <c r="F247" s="104" t="str">
        <f>IF(VLOOKUP(ROW()-1,'Report 1 GLs (571 A)'!$A:$K,10,FALSE)="","",VLOOKUP(ROW()-1,'Report 1 GLs (571 A)'!$A:$K,10,FALSE))</f>
        <v/>
      </c>
      <c r="G247" s="55" t="str">
        <f>IF(VLOOKUP(ROW()-1,'Report 1 GLs (571 A)'!$A:$K,11,FALSE)="","",VLOOKUP(ROW()-1,'Report 1 GLs (571 A)'!$A:$K,11,FALSE))</f>
        <v/>
      </c>
      <c r="Z247" s="55" t="s">
        <v>82</v>
      </c>
    </row>
    <row r="248" spans="1:26" x14ac:dyDescent="0.2">
      <c r="A248" s="55" t="str">
        <f>IF(VLOOKUP(ROW()-1,'Report 1 GLs (571 A)'!$A:$K,2,FALSE)="","",VLOOKUP(ROW()-1,'Report 1 GLs (571 A)'!$A:$K,2,FALSE))</f>
        <v/>
      </c>
      <c r="B248" s="104" t="str">
        <f>IF(VLOOKUP(ROW()-1,'Report 1 GLs (571 A)'!$A:$K,6,FALSE)="","",VLOOKUP(ROW()-1,'Report 1 GLs (571 A)'!$A:$K,6,FALSE))</f>
        <v/>
      </c>
      <c r="C248" s="55" t="str">
        <f>IF(VLOOKUP(ROW()-1,'Report 1 GLs (571 A)'!$A:$K,7,FALSE)="","",VLOOKUP(ROW()-1,'Report 1 GLs (571 A)'!$A:$K,7,FALSE))</f>
        <v/>
      </c>
      <c r="D248" s="55" t="str">
        <f>IF(VLOOKUP(ROW()-1,'Report 1 GLs (571 A)'!$A:$K,8,FALSE)="","",VLOOKUP(ROW()-1,'Report 1 GLs (571 A)'!$A:$K,8,FALSE))</f>
        <v/>
      </c>
      <c r="E248" s="55" t="str">
        <f>IF(VLOOKUP(ROW()-1,'Report 1 GLs (571 A)'!$A:$K,9,FALSE)="","",VLOOKUP(ROW()-1,'Report 1 GLs (571 A)'!$A:$K,9,FALSE))</f>
        <v/>
      </c>
      <c r="F248" s="104" t="str">
        <f>IF(VLOOKUP(ROW()-1,'Report 1 GLs (571 A)'!$A:$K,10,FALSE)="","",VLOOKUP(ROW()-1,'Report 1 GLs (571 A)'!$A:$K,10,FALSE))</f>
        <v/>
      </c>
      <c r="G248" s="55" t="str">
        <f>IF(VLOOKUP(ROW()-1,'Report 1 GLs (571 A)'!$A:$K,11,FALSE)="","",VLOOKUP(ROW()-1,'Report 1 GLs (571 A)'!$A:$K,11,FALSE))</f>
        <v/>
      </c>
      <c r="Z248" s="55" t="s">
        <v>82</v>
      </c>
    </row>
    <row r="249" spans="1:26" x14ac:dyDescent="0.2">
      <c r="A249" s="55" t="str">
        <f>IF(VLOOKUP(ROW()-1,'Report 1 GLs (571 A)'!$A:$K,2,FALSE)="","",VLOOKUP(ROW()-1,'Report 1 GLs (571 A)'!$A:$K,2,FALSE))</f>
        <v/>
      </c>
      <c r="B249" s="104" t="str">
        <f>IF(VLOOKUP(ROW()-1,'Report 1 GLs (571 A)'!$A:$K,6,FALSE)="","",VLOOKUP(ROW()-1,'Report 1 GLs (571 A)'!$A:$K,6,FALSE))</f>
        <v/>
      </c>
      <c r="C249" s="55" t="str">
        <f>IF(VLOOKUP(ROW()-1,'Report 1 GLs (571 A)'!$A:$K,7,FALSE)="","",VLOOKUP(ROW()-1,'Report 1 GLs (571 A)'!$A:$K,7,FALSE))</f>
        <v/>
      </c>
      <c r="D249" s="55" t="str">
        <f>IF(VLOOKUP(ROW()-1,'Report 1 GLs (571 A)'!$A:$K,8,FALSE)="","",VLOOKUP(ROW()-1,'Report 1 GLs (571 A)'!$A:$K,8,FALSE))</f>
        <v/>
      </c>
      <c r="E249" s="55" t="str">
        <f>IF(VLOOKUP(ROW()-1,'Report 1 GLs (571 A)'!$A:$K,9,FALSE)="","",VLOOKUP(ROW()-1,'Report 1 GLs (571 A)'!$A:$K,9,FALSE))</f>
        <v/>
      </c>
      <c r="F249" s="104" t="str">
        <f>IF(VLOOKUP(ROW()-1,'Report 1 GLs (571 A)'!$A:$K,10,FALSE)="","",VLOOKUP(ROW()-1,'Report 1 GLs (571 A)'!$A:$K,10,FALSE))</f>
        <v/>
      </c>
      <c r="G249" s="55" t="str">
        <f>IF(VLOOKUP(ROW()-1,'Report 1 GLs (571 A)'!$A:$K,11,FALSE)="","",VLOOKUP(ROW()-1,'Report 1 GLs (571 A)'!$A:$K,11,FALSE))</f>
        <v/>
      </c>
      <c r="Z249" s="55" t="s">
        <v>82</v>
      </c>
    </row>
    <row r="250" spans="1:26" x14ac:dyDescent="0.2">
      <c r="A250" s="55" t="str">
        <f>IF(VLOOKUP(ROW()-1,'Report 1 GLs (571 A)'!$A:$K,2,FALSE)="","",VLOOKUP(ROW()-1,'Report 1 GLs (571 A)'!$A:$K,2,FALSE))</f>
        <v/>
      </c>
      <c r="B250" s="104" t="str">
        <f>IF(VLOOKUP(ROW()-1,'Report 1 GLs (571 A)'!$A:$K,6,FALSE)="","",VLOOKUP(ROW()-1,'Report 1 GLs (571 A)'!$A:$K,6,FALSE))</f>
        <v/>
      </c>
      <c r="C250" s="55" t="str">
        <f>IF(VLOOKUP(ROW()-1,'Report 1 GLs (571 A)'!$A:$K,7,FALSE)="","",VLOOKUP(ROW()-1,'Report 1 GLs (571 A)'!$A:$K,7,FALSE))</f>
        <v/>
      </c>
      <c r="D250" s="55" t="str">
        <f>IF(VLOOKUP(ROW()-1,'Report 1 GLs (571 A)'!$A:$K,8,FALSE)="","",VLOOKUP(ROW()-1,'Report 1 GLs (571 A)'!$A:$K,8,FALSE))</f>
        <v/>
      </c>
      <c r="E250" s="55" t="str">
        <f>IF(VLOOKUP(ROW()-1,'Report 1 GLs (571 A)'!$A:$K,9,FALSE)="","",VLOOKUP(ROW()-1,'Report 1 GLs (571 A)'!$A:$K,9,FALSE))</f>
        <v/>
      </c>
      <c r="F250" s="104" t="str">
        <f>IF(VLOOKUP(ROW()-1,'Report 1 GLs (571 A)'!$A:$K,10,FALSE)="","",VLOOKUP(ROW()-1,'Report 1 GLs (571 A)'!$A:$K,10,FALSE))</f>
        <v/>
      </c>
      <c r="G250" s="55" t="str">
        <f>IF(VLOOKUP(ROW()-1,'Report 1 GLs (571 A)'!$A:$K,11,FALSE)="","",VLOOKUP(ROW()-1,'Report 1 GLs (571 A)'!$A:$K,11,FALSE))</f>
        <v/>
      </c>
      <c r="Z250" s="55" t="s">
        <v>82</v>
      </c>
    </row>
    <row r="251" spans="1:26" x14ac:dyDescent="0.2">
      <c r="A251" s="55" t="str">
        <f>IF(VLOOKUP(ROW()-1,'Report 1 GLs (571 A)'!$A:$K,2,FALSE)="","",VLOOKUP(ROW()-1,'Report 1 GLs (571 A)'!$A:$K,2,FALSE))</f>
        <v/>
      </c>
      <c r="B251" s="104" t="str">
        <f>IF(VLOOKUP(ROW()-1,'Report 1 GLs (571 A)'!$A:$K,6,FALSE)="","",VLOOKUP(ROW()-1,'Report 1 GLs (571 A)'!$A:$K,6,FALSE))</f>
        <v/>
      </c>
      <c r="C251" s="55" t="str">
        <f>IF(VLOOKUP(ROW()-1,'Report 1 GLs (571 A)'!$A:$K,7,FALSE)="","",VLOOKUP(ROW()-1,'Report 1 GLs (571 A)'!$A:$K,7,FALSE))</f>
        <v/>
      </c>
      <c r="D251" s="55" t="str">
        <f>IF(VLOOKUP(ROW()-1,'Report 1 GLs (571 A)'!$A:$K,8,FALSE)="","",VLOOKUP(ROW()-1,'Report 1 GLs (571 A)'!$A:$K,8,FALSE))</f>
        <v/>
      </c>
      <c r="E251" s="55" t="str">
        <f>IF(VLOOKUP(ROW()-1,'Report 1 GLs (571 A)'!$A:$K,9,FALSE)="","",VLOOKUP(ROW()-1,'Report 1 GLs (571 A)'!$A:$K,9,FALSE))</f>
        <v/>
      </c>
      <c r="F251" s="104" t="str">
        <f>IF(VLOOKUP(ROW()-1,'Report 1 GLs (571 A)'!$A:$K,10,FALSE)="","",VLOOKUP(ROW()-1,'Report 1 GLs (571 A)'!$A:$K,10,FALSE))</f>
        <v/>
      </c>
      <c r="G251" s="55" t="str">
        <f>IF(VLOOKUP(ROW()-1,'Report 1 GLs (571 A)'!$A:$K,11,FALSE)="","",VLOOKUP(ROW()-1,'Report 1 GLs (571 A)'!$A:$K,11,FALSE))</f>
        <v/>
      </c>
      <c r="Z251" s="55" t="s">
        <v>82</v>
      </c>
    </row>
    <row r="252" spans="1:26" x14ac:dyDescent="0.2">
      <c r="A252" s="55" t="str">
        <f>IF(VLOOKUP(ROW()-1,'Report 1 GLs (571 A)'!$A:$K,2,FALSE)="","",VLOOKUP(ROW()-1,'Report 1 GLs (571 A)'!$A:$K,2,FALSE))</f>
        <v/>
      </c>
      <c r="B252" s="104" t="str">
        <f>IF(VLOOKUP(ROW()-1,'Report 1 GLs (571 A)'!$A:$K,6,FALSE)="","",VLOOKUP(ROW()-1,'Report 1 GLs (571 A)'!$A:$K,6,FALSE))</f>
        <v/>
      </c>
      <c r="C252" s="55" t="str">
        <f>IF(VLOOKUP(ROW()-1,'Report 1 GLs (571 A)'!$A:$K,7,FALSE)="","",VLOOKUP(ROW()-1,'Report 1 GLs (571 A)'!$A:$K,7,FALSE))</f>
        <v/>
      </c>
      <c r="D252" s="55" t="str">
        <f>IF(VLOOKUP(ROW()-1,'Report 1 GLs (571 A)'!$A:$K,8,FALSE)="","",VLOOKUP(ROW()-1,'Report 1 GLs (571 A)'!$A:$K,8,FALSE))</f>
        <v/>
      </c>
      <c r="E252" s="55" t="str">
        <f>IF(VLOOKUP(ROW()-1,'Report 1 GLs (571 A)'!$A:$K,9,FALSE)="","",VLOOKUP(ROW()-1,'Report 1 GLs (571 A)'!$A:$K,9,FALSE))</f>
        <v/>
      </c>
      <c r="F252" s="104" t="str">
        <f>IF(VLOOKUP(ROW()-1,'Report 1 GLs (571 A)'!$A:$K,10,FALSE)="","",VLOOKUP(ROW()-1,'Report 1 GLs (571 A)'!$A:$K,10,FALSE))</f>
        <v/>
      </c>
      <c r="G252" s="55" t="str">
        <f>IF(VLOOKUP(ROW()-1,'Report 1 GLs (571 A)'!$A:$K,11,FALSE)="","",VLOOKUP(ROW()-1,'Report 1 GLs (571 A)'!$A:$K,11,FALSE))</f>
        <v/>
      </c>
      <c r="Z252" s="55" t="s">
        <v>82</v>
      </c>
    </row>
    <row r="253" spans="1:26" x14ac:dyDescent="0.2">
      <c r="A253" s="55" t="str">
        <f>IF(VLOOKUP(ROW()-1,'Report 1 GLs (571 A)'!$A:$K,2,FALSE)="","",VLOOKUP(ROW()-1,'Report 1 GLs (571 A)'!$A:$K,2,FALSE))</f>
        <v/>
      </c>
      <c r="B253" s="104" t="str">
        <f>IF(VLOOKUP(ROW()-1,'Report 1 GLs (571 A)'!$A:$K,6,FALSE)="","",VLOOKUP(ROW()-1,'Report 1 GLs (571 A)'!$A:$K,6,FALSE))</f>
        <v/>
      </c>
      <c r="C253" s="55" t="str">
        <f>IF(VLOOKUP(ROW()-1,'Report 1 GLs (571 A)'!$A:$K,7,FALSE)="","",VLOOKUP(ROW()-1,'Report 1 GLs (571 A)'!$A:$K,7,FALSE))</f>
        <v/>
      </c>
      <c r="D253" s="55" t="str">
        <f>IF(VLOOKUP(ROW()-1,'Report 1 GLs (571 A)'!$A:$K,8,FALSE)="","",VLOOKUP(ROW()-1,'Report 1 GLs (571 A)'!$A:$K,8,FALSE))</f>
        <v/>
      </c>
      <c r="E253" s="55" t="str">
        <f>IF(VLOOKUP(ROW()-1,'Report 1 GLs (571 A)'!$A:$K,9,FALSE)="","",VLOOKUP(ROW()-1,'Report 1 GLs (571 A)'!$A:$K,9,FALSE))</f>
        <v/>
      </c>
      <c r="F253" s="104" t="str">
        <f>IF(VLOOKUP(ROW()-1,'Report 1 GLs (571 A)'!$A:$K,10,FALSE)="","",VLOOKUP(ROW()-1,'Report 1 GLs (571 A)'!$A:$K,10,FALSE))</f>
        <v/>
      </c>
      <c r="G253" s="55" t="str">
        <f>IF(VLOOKUP(ROW()-1,'Report 1 GLs (571 A)'!$A:$K,11,FALSE)="","",VLOOKUP(ROW()-1,'Report 1 GLs (571 A)'!$A:$K,11,FALSE))</f>
        <v/>
      </c>
      <c r="Z253" s="55" t="s">
        <v>82</v>
      </c>
    </row>
    <row r="254" spans="1:26" x14ac:dyDescent="0.2">
      <c r="A254" s="55" t="str">
        <f>IF(VLOOKUP(ROW()-1,'Report 1 GLs (571 A)'!$A:$K,2,FALSE)="","",VLOOKUP(ROW()-1,'Report 1 GLs (571 A)'!$A:$K,2,FALSE))</f>
        <v/>
      </c>
      <c r="B254" s="104" t="str">
        <f>IF(VLOOKUP(ROW()-1,'Report 1 GLs (571 A)'!$A:$K,6,FALSE)="","",VLOOKUP(ROW()-1,'Report 1 GLs (571 A)'!$A:$K,6,FALSE))</f>
        <v/>
      </c>
      <c r="C254" s="55" t="str">
        <f>IF(VLOOKUP(ROW()-1,'Report 1 GLs (571 A)'!$A:$K,7,FALSE)="","",VLOOKUP(ROW()-1,'Report 1 GLs (571 A)'!$A:$K,7,FALSE))</f>
        <v/>
      </c>
      <c r="D254" s="55" t="str">
        <f>IF(VLOOKUP(ROW()-1,'Report 1 GLs (571 A)'!$A:$K,8,FALSE)="","",VLOOKUP(ROW()-1,'Report 1 GLs (571 A)'!$A:$K,8,FALSE))</f>
        <v/>
      </c>
      <c r="E254" s="55" t="str">
        <f>IF(VLOOKUP(ROW()-1,'Report 1 GLs (571 A)'!$A:$K,9,FALSE)="","",VLOOKUP(ROW()-1,'Report 1 GLs (571 A)'!$A:$K,9,FALSE))</f>
        <v/>
      </c>
      <c r="F254" s="104" t="str">
        <f>IF(VLOOKUP(ROW()-1,'Report 1 GLs (571 A)'!$A:$K,10,FALSE)="","",VLOOKUP(ROW()-1,'Report 1 GLs (571 A)'!$A:$K,10,FALSE))</f>
        <v/>
      </c>
      <c r="G254" s="55" t="str">
        <f>IF(VLOOKUP(ROW()-1,'Report 1 GLs (571 A)'!$A:$K,11,FALSE)="","",VLOOKUP(ROW()-1,'Report 1 GLs (571 A)'!$A:$K,11,FALSE))</f>
        <v/>
      </c>
      <c r="Z254" s="55" t="s">
        <v>82</v>
      </c>
    </row>
    <row r="255" spans="1:26" x14ac:dyDescent="0.2">
      <c r="A255" s="55" t="str">
        <f>IF(VLOOKUP(ROW()-1,'Report 1 GLs (571 A)'!$A:$K,2,FALSE)="","",VLOOKUP(ROW()-1,'Report 1 GLs (571 A)'!$A:$K,2,FALSE))</f>
        <v/>
      </c>
      <c r="B255" s="104" t="str">
        <f>IF(VLOOKUP(ROW()-1,'Report 1 GLs (571 A)'!$A:$K,6,FALSE)="","",VLOOKUP(ROW()-1,'Report 1 GLs (571 A)'!$A:$K,6,FALSE))</f>
        <v/>
      </c>
      <c r="C255" s="55" t="str">
        <f>IF(VLOOKUP(ROW()-1,'Report 1 GLs (571 A)'!$A:$K,7,FALSE)="","",VLOOKUP(ROW()-1,'Report 1 GLs (571 A)'!$A:$K,7,FALSE))</f>
        <v/>
      </c>
      <c r="D255" s="55" t="str">
        <f>IF(VLOOKUP(ROW()-1,'Report 1 GLs (571 A)'!$A:$K,8,FALSE)="","",VLOOKUP(ROW()-1,'Report 1 GLs (571 A)'!$A:$K,8,FALSE))</f>
        <v/>
      </c>
      <c r="E255" s="55" t="str">
        <f>IF(VLOOKUP(ROW()-1,'Report 1 GLs (571 A)'!$A:$K,9,FALSE)="","",VLOOKUP(ROW()-1,'Report 1 GLs (571 A)'!$A:$K,9,FALSE))</f>
        <v/>
      </c>
      <c r="F255" s="104" t="str">
        <f>IF(VLOOKUP(ROW()-1,'Report 1 GLs (571 A)'!$A:$K,10,FALSE)="","",VLOOKUP(ROW()-1,'Report 1 GLs (571 A)'!$A:$K,10,FALSE))</f>
        <v/>
      </c>
      <c r="G255" s="55" t="str">
        <f>IF(VLOOKUP(ROW()-1,'Report 1 GLs (571 A)'!$A:$K,11,FALSE)="","",VLOOKUP(ROW()-1,'Report 1 GLs (571 A)'!$A:$K,11,FALSE))</f>
        <v/>
      </c>
      <c r="Z255" s="55" t="s">
        <v>82</v>
      </c>
    </row>
    <row r="256" spans="1:26" x14ac:dyDescent="0.2">
      <c r="A256" s="55" t="str">
        <f>IF(VLOOKUP(ROW()-1,'Report 1 GLs (571 A)'!$A:$K,2,FALSE)="","",VLOOKUP(ROW()-1,'Report 1 GLs (571 A)'!$A:$K,2,FALSE))</f>
        <v/>
      </c>
      <c r="B256" s="104" t="str">
        <f>IF(VLOOKUP(ROW()-1,'Report 1 GLs (571 A)'!$A:$K,6,FALSE)="","",VLOOKUP(ROW()-1,'Report 1 GLs (571 A)'!$A:$K,6,FALSE))</f>
        <v/>
      </c>
      <c r="C256" s="55" t="str">
        <f>IF(VLOOKUP(ROW()-1,'Report 1 GLs (571 A)'!$A:$K,7,FALSE)="","",VLOOKUP(ROW()-1,'Report 1 GLs (571 A)'!$A:$K,7,FALSE))</f>
        <v/>
      </c>
      <c r="D256" s="55" t="str">
        <f>IF(VLOOKUP(ROW()-1,'Report 1 GLs (571 A)'!$A:$K,8,FALSE)="","",VLOOKUP(ROW()-1,'Report 1 GLs (571 A)'!$A:$K,8,FALSE))</f>
        <v/>
      </c>
      <c r="E256" s="55" t="str">
        <f>IF(VLOOKUP(ROW()-1,'Report 1 GLs (571 A)'!$A:$K,9,FALSE)="","",VLOOKUP(ROW()-1,'Report 1 GLs (571 A)'!$A:$K,9,FALSE))</f>
        <v/>
      </c>
      <c r="F256" s="104" t="str">
        <f>IF(VLOOKUP(ROW()-1,'Report 1 GLs (571 A)'!$A:$K,10,FALSE)="","",VLOOKUP(ROW()-1,'Report 1 GLs (571 A)'!$A:$K,10,FALSE))</f>
        <v/>
      </c>
      <c r="G256" s="55" t="str">
        <f>IF(VLOOKUP(ROW()-1,'Report 1 GLs (571 A)'!$A:$K,11,FALSE)="","",VLOOKUP(ROW()-1,'Report 1 GLs (571 A)'!$A:$K,11,FALSE))</f>
        <v/>
      </c>
      <c r="Z256" s="55" t="s">
        <v>82</v>
      </c>
    </row>
    <row r="257" spans="1:26" x14ac:dyDescent="0.2">
      <c r="A257" s="55" t="str">
        <f>IF(VLOOKUP(ROW()-1,'Report 1 GLs (571 A)'!$A:$K,2,FALSE)="","",VLOOKUP(ROW()-1,'Report 1 GLs (571 A)'!$A:$K,2,FALSE))</f>
        <v/>
      </c>
      <c r="B257" s="104" t="str">
        <f>IF(VLOOKUP(ROW()-1,'Report 1 GLs (571 A)'!$A:$K,6,FALSE)="","",VLOOKUP(ROW()-1,'Report 1 GLs (571 A)'!$A:$K,6,FALSE))</f>
        <v/>
      </c>
      <c r="C257" s="55" t="str">
        <f>IF(VLOOKUP(ROW()-1,'Report 1 GLs (571 A)'!$A:$K,7,FALSE)="","",VLOOKUP(ROW()-1,'Report 1 GLs (571 A)'!$A:$K,7,FALSE))</f>
        <v/>
      </c>
      <c r="D257" s="55" t="str">
        <f>IF(VLOOKUP(ROW()-1,'Report 1 GLs (571 A)'!$A:$K,8,FALSE)="","",VLOOKUP(ROW()-1,'Report 1 GLs (571 A)'!$A:$K,8,FALSE))</f>
        <v/>
      </c>
      <c r="E257" s="55" t="str">
        <f>IF(VLOOKUP(ROW()-1,'Report 1 GLs (571 A)'!$A:$K,9,FALSE)="","",VLOOKUP(ROW()-1,'Report 1 GLs (571 A)'!$A:$K,9,FALSE))</f>
        <v/>
      </c>
      <c r="F257" s="104" t="str">
        <f>IF(VLOOKUP(ROW()-1,'Report 1 GLs (571 A)'!$A:$K,10,FALSE)="","",VLOOKUP(ROW()-1,'Report 1 GLs (571 A)'!$A:$K,10,FALSE))</f>
        <v/>
      </c>
      <c r="G257" s="55" t="str">
        <f>IF(VLOOKUP(ROW()-1,'Report 1 GLs (571 A)'!$A:$K,11,FALSE)="","",VLOOKUP(ROW()-1,'Report 1 GLs (571 A)'!$A:$K,11,FALSE))</f>
        <v/>
      </c>
      <c r="Z257" s="55" t="s">
        <v>82</v>
      </c>
    </row>
    <row r="258" spans="1:26" x14ac:dyDescent="0.2">
      <c r="A258" s="55" t="str">
        <f>IF(VLOOKUP(ROW()-1,'Report 1 GLs (571 A)'!$A:$K,2,FALSE)="","",VLOOKUP(ROW()-1,'Report 1 GLs (571 A)'!$A:$K,2,FALSE))</f>
        <v/>
      </c>
      <c r="B258" s="104" t="str">
        <f>IF(VLOOKUP(ROW()-1,'Report 1 GLs (571 A)'!$A:$K,6,FALSE)="","",VLOOKUP(ROW()-1,'Report 1 GLs (571 A)'!$A:$K,6,FALSE))</f>
        <v/>
      </c>
      <c r="C258" s="55" t="str">
        <f>IF(VLOOKUP(ROW()-1,'Report 1 GLs (571 A)'!$A:$K,7,FALSE)="","",VLOOKUP(ROW()-1,'Report 1 GLs (571 A)'!$A:$K,7,FALSE))</f>
        <v/>
      </c>
      <c r="D258" s="55" t="str">
        <f>IF(VLOOKUP(ROW()-1,'Report 1 GLs (571 A)'!$A:$K,8,FALSE)="","",VLOOKUP(ROW()-1,'Report 1 GLs (571 A)'!$A:$K,8,FALSE))</f>
        <v/>
      </c>
      <c r="E258" s="55" t="str">
        <f>IF(VLOOKUP(ROW()-1,'Report 1 GLs (571 A)'!$A:$K,9,FALSE)="","",VLOOKUP(ROW()-1,'Report 1 GLs (571 A)'!$A:$K,9,FALSE))</f>
        <v/>
      </c>
      <c r="F258" s="104" t="str">
        <f>IF(VLOOKUP(ROW()-1,'Report 1 GLs (571 A)'!$A:$K,10,FALSE)="","",VLOOKUP(ROW()-1,'Report 1 GLs (571 A)'!$A:$K,10,FALSE))</f>
        <v/>
      </c>
      <c r="G258" s="55" t="str">
        <f>IF(VLOOKUP(ROW()-1,'Report 1 GLs (571 A)'!$A:$K,11,FALSE)="","",VLOOKUP(ROW()-1,'Report 1 GLs (571 A)'!$A:$K,11,FALSE))</f>
        <v/>
      </c>
      <c r="Z258" s="55" t="s">
        <v>82</v>
      </c>
    </row>
    <row r="259" spans="1:26" x14ac:dyDescent="0.2">
      <c r="A259" s="55" t="str">
        <f>IF(VLOOKUP(ROW()-1,'Report 1 GLs (571 A)'!$A:$K,2,FALSE)="","",VLOOKUP(ROW()-1,'Report 1 GLs (571 A)'!$A:$K,2,FALSE))</f>
        <v/>
      </c>
      <c r="B259" s="104" t="str">
        <f>IF(VLOOKUP(ROW()-1,'Report 1 GLs (571 A)'!$A:$K,6,FALSE)="","",VLOOKUP(ROW()-1,'Report 1 GLs (571 A)'!$A:$K,6,FALSE))</f>
        <v/>
      </c>
      <c r="C259" s="55" t="str">
        <f>IF(VLOOKUP(ROW()-1,'Report 1 GLs (571 A)'!$A:$K,7,FALSE)="","",VLOOKUP(ROW()-1,'Report 1 GLs (571 A)'!$A:$K,7,FALSE))</f>
        <v/>
      </c>
      <c r="D259" s="55" t="str">
        <f>IF(VLOOKUP(ROW()-1,'Report 1 GLs (571 A)'!$A:$K,8,FALSE)="","",VLOOKUP(ROW()-1,'Report 1 GLs (571 A)'!$A:$K,8,FALSE))</f>
        <v/>
      </c>
      <c r="E259" s="55" t="str">
        <f>IF(VLOOKUP(ROW()-1,'Report 1 GLs (571 A)'!$A:$K,9,FALSE)="","",VLOOKUP(ROW()-1,'Report 1 GLs (571 A)'!$A:$K,9,FALSE))</f>
        <v/>
      </c>
      <c r="F259" s="104" t="str">
        <f>IF(VLOOKUP(ROW()-1,'Report 1 GLs (571 A)'!$A:$K,10,FALSE)="","",VLOOKUP(ROW()-1,'Report 1 GLs (571 A)'!$A:$K,10,FALSE))</f>
        <v/>
      </c>
      <c r="G259" s="55" t="str">
        <f>IF(VLOOKUP(ROW()-1,'Report 1 GLs (571 A)'!$A:$K,11,FALSE)="","",VLOOKUP(ROW()-1,'Report 1 GLs (571 A)'!$A:$K,11,FALSE))</f>
        <v/>
      </c>
      <c r="Z259" s="55" t="s">
        <v>82</v>
      </c>
    </row>
    <row r="260" spans="1:26" x14ac:dyDescent="0.2">
      <c r="A260" s="55" t="str">
        <f>IF(VLOOKUP(ROW()-1,'Report 1 GLs (571 A)'!$A:$K,2,FALSE)="","",VLOOKUP(ROW()-1,'Report 1 GLs (571 A)'!$A:$K,2,FALSE))</f>
        <v/>
      </c>
      <c r="B260" s="104" t="str">
        <f>IF(VLOOKUP(ROW()-1,'Report 1 GLs (571 A)'!$A:$K,6,FALSE)="","",VLOOKUP(ROW()-1,'Report 1 GLs (571 A)'!$A:$K,6,FALSE))</f>
        <v/>
      </c>
      <c r="C260" s="55" t="str">
        <f>IF(VLOOKUP(ROW()-1,'Report 1 GLs (571 A)'!$A:$K,7,FALSE)="","",VLOOKUP(ROW()-1,'Report 1 GLs (571 A)'!$A:$K,7,FALSE))</f>
        <v/>
      </c>
      <c r="D260" s="55" t="str">
        <f>IF(VLOOKUP(ROW()-1,'Report 1 GLs (571 A)'!$A:$K,8,FALSE)="","",VLOOKUP(ROW()-1,'Report 1 GLs (571 A)'!$A:$K,8,FALSE))</f>
        <v/>
      </c>
      <c r="E260" s="55" t="str">
        <f>IF(VLOOKUP(ROW()-1,'Report 1 GLs (571 A)'!$A:$K,9,FALSE)="","",VLOOKUP(ROW()-1,'Report 1 GLs (571 A)'!$A:$K,9,FALSE))</f>
        <v/>
      </c>
      <c r="F260" s="104" t="str">
        <f>IF(VLOOKUP(ROW()-1,'Report 1 GLs (571 A)'!$A:$K,10,FALSE)="","",VLOOKUP(ROW()-1,'Report 1 GLs (571 A)'!$A:$K,10,FALSE))</f>
        <v/>
      </c>
      <c r="G260" s="55" t="str">
        <f>IF(VLOOKUP(ROW()-1,'Report 1 GLs (571 A)'!$A:$K,11,FALSE)="","",VLOOKUP(ROW()-1,'Report 1 GLs (571 A)'!$A:$K,11,FALSE))</f>
        <v/>
      </c>
      <c r="Z260" s="55" t="s">
        <v>82</v>
      </c>
    </row>
    <row r="261" spans="1:26" x14ac:dyDescent="0.2">
      <c r="A261" s="55" t="str">
        <f>IF(VLOOKUP(ROW()-1,'Report 1 GLs (571 A)'!$A:$K,2,FALSE)="","",VLOOKUP(ROW()-1,'Report 1 GLs (571 A)'!$A:$K,2,FALSE))</f>
        <v/>
      </c>
      <c r="B261" s="104" t="str">
        <f>IF(VLOOKUP(ROW()-1,'Report 1 GLs (571 A)'!$A:$K,6,FALSE)="","",VLOOKUP(ROW()-1,'Report 1 GLs (571 A)'!$A:$K,6,FALSE))</f>
        <v/>
      </c>
      <c r="C261" s="55" t="str">
        <f>IF(VLOOKUP(ROW()-1,'Report 1 GLs (571 A)'!$A:$K,7,FALSE)="","",VLOOKUP(ROW()-1,'Report 1 GLs (571 A)'!$A:$K,7,FALSE))</f>
        <v/>
      </c>
      <c r="D261" s="55" t="str">
        <f>IF(VLOOKUP(ROW()-1,'Report 1 GLs (571 A)'!$A:$K,8,FALSE)="","",VLOOKUP(ROW()-1,'Report 1 GLs (571 A)'!$A:$K,8,FALSE))</f>
        <v/>
      </c>
      <c r="E261" s="55" t="str">
        <f>IF(VLOOKUP(ROW()-1,'Report 1 GLs (571 A)'!$A:$K,9,FALSE)="","",VLOOKUP(ROW()-1,'Report 1 GLs (571 A)'!$A:$K,9,FALSE))</f>
        <v/>
      </c>
      <c r="F261" s="104" t="str">
        <f>IF(VLOOKUP(ROW()-1,'Report 1 GLs (571 A)'!$A:$K,10,FALSE)="","",VLOOKUP(ROW()-1,'Report 1 GLs (571 A)'!$A:$K,10,FALSE))</f>
        <v/>
      </c>
      <c r="G261" s="55" t="str">
        <f>IF(VLOOKUP(ROW()-1,'Report 1 GLs (571 A)'!$A:$K,11,FALSE)="","",VLOOKUP(ROW()-1,'Report 1 GLs (571 A)'!$A:$K,11,FALSE))</f>
        <v/>
      </c>
      <c r="Z261" s="55" t="s">
        <v>82</v>
      </c>
    </row>
    <row r="262" spans="1:26" x14ac:dyDescent="0.2">
      <c r="A262" s="55" t="str">
        <f>IF(VLOOKUP(ROW()-1,'Report 1 GLs (571 A)'!$A:$K,2,FALSE)="","",VLOOKUP(ROW()-1,'Report 1 GLs (571 A)'!$A:$K,2,FALSE))</f>
        <v/>
      </c>
      <c r="B262" s="104" t="str">
        <f>IF(VLOOKUP(ROW()-1,'Report 1 GLs (571 A)'!$A:$K,6,FALSE)="","",VLOOKUP(ROW()-1,'Report 1 GLs (571 A)'!$A:$K,6,FALSE))</f>
        <v/>
      </c>
      <c r="C262" s="55" t="str">
        <f>IF(VLOOKUP(ROW()-1,'Report 1 GLs (571 A)'!$A:$K,7,FALSE)="","",VLOOKUP(ROW()-1,'Report 1 GLs (571 A)'!$A:$K,7,FALSE))</f>
        <v/>
      </c>
      <c r="D262" s="55" t="str">
        <f>IF(VLOOKUP(ROW()-1,'Report 1 GLs (571 A)'!$A:$K,8,FALSE)="","",VLOOKUP(ROW()-1,'Report 1 GLs (571 A)'!$A:$K,8,FALSE))</f>
        <v/>
      </c>
      <c r="E262" s="55" t="str">
        <f>IF(VLOOKUP(ROW()-1,'Report 1 GLs (571 A)'!$A:$K,9,FALSE)="","",VLOOKUP(ROW()-1,'Report 1 GLs (571 A)'!$A:$K,9,FALSE))</f>
        <v/>
      </c>
      <c r="F262" s="104" t="str">
        <f>IF(VLOOKUP(ROW()-1,'Report 1 GLs (571 A)'!$A:$K,10,FALSE)="","",VLOOKUP(ROW()-1,'Report 1 GLs (571 A)'!$A:$K,10,FALSE))</f>
        <v/>
      </c>
      <c r="G262" s="55" t="str">
        <f>IF(VLOOKUP(ROW()-1,'Report 1 GLs (571 A)'!$A:$K,11,FALSE)="","",VLOOKUP(ROW()-1,'Report 1 GLs (571 A)'!$A:$K,11,FALSE))</f>
        <v/>
      </c>
      <c r="Z262" s="55" t="s">
        <v>82</v>
      </c>
    </row>
    <row r="263" spans="1:26" x14ac:dyDescent="0.2">
      <c r="A263" s="55" t="str">
        <f>IF(VLOOKUP(ROW()-1,'Report 1 GLs (571 A)'!$A:$K,2,FALSE)="","",VLOOKUP(ROW()-1,'Report 1 GLs (571 A)'!$A:$K,2,FALSE))</f>
        <v/>
      </c>
      <c r="B263" s="104" t="str">
        <f>IF(VLOOKUP(ROW()-1,'Report 1 GLs (571 A)'!$A:$K,6,FALSE)="","",VLOOKUP(ROW()-1,'Report 1 GLs (571 A)'!$A:$K,6,FALSE))</f>
        <v/>
      </c>
      <c r="C263" s="55" t="str">
        <f>IF(VLOOKUP(ROW()-1,'Report 1 GLs (571 A)'!$A:$K,7,FALSE)="","",VLOOKUP(ROW()-1,'Report 1 GLs (571 A)'!$A:$K,7,FALSE))</f>
        <v/>
      </c>
      <c r="D263" s="55" t="str">
        <f>IF(VLOOKUP(ROW()-1,'Report 1 GLs (571 A)'!$A:$K,8,FALSE)="","",VLOOKUP(ROW()-1,'Report 1 GLs (571 A)'!$A:$K,8,FALSE))</f>
        <v/>
      </c>
      <c r="E263" s="55" t="str">
        <f>IF(VLOOKUP(ROW()-1,'Report 1 GLs (571 A)'!$A:$K,9,FALSE)="","",VLOOKUP(ROW()-1,'Report 1 GLs (571 A)'!$A:$K,9,FALSE))</f>
        <v/>
      </c>
      <c r="F263" s="104" t="str">
        <f>IF(VLOOKUP(ROW()-1,'Report 1 GLs (571 A)'!$A:$K,10,FALSE)="","",VLOOKUP(ROW()-1,'Report 1 GLs (571 A)'!$A:$K,10,FALSE))</f>
        <v/>
      </c>
      <c r="G263" s="55" t="str">
        <f>IF(VLOOKUP(ROW()-1,'Report 1 GLs (571 A)'!$A:$K,11,FALSE)="","",VLOOKUP(ROW()-1,'Report 1 GLs (571 A)'!$A:$K,11,FALSE))</f>
        <v/>
      </c>
      <c r="Z263" s="55" t="s">
        <v>82</v>
      </c>
    </row>
    <row r="264" spans="1:26" x14ac:dyDescent="0.2">
      <c r="A264" s="55" t="str">
        <f>IF(VLOOKUP(ROW()-1,'Report 1 GLs (571 A)'!$A:$K,2,FALSE)="","",VLOOKUP(ROW()-1,'Report 1 GLs (571 A)'!$A:$K,2,FALSE))</f>
        <v/>
      </c>
      <c r="B264" s="104" t="str">
        <f>IF(VLOOKUP(ROW()-1,'Report 1 GLs (571 A)'!$A:$K,6,FALSE)="","",VLOOKUP(ROW()-1,'Report 1 GLs (571 A)'!$A:$K,6,FALSE))</f>
        <v/>
      </c>
      <c r="C264" s="55" t="str">
        <f>IF(VLOOKUP(ROW()-1,'Report 1 GLs (571 A)'!$A:$K,7,FALSE)="","",VLOOKUP(ROW()-1,'Report 1 GLs (571 A)'!$A:$K,7,FALSE))</f>
        <v/>
      </c>
      <c r="D264" s="55" t="str">
        <f>IF(VLOOKUP(ROW()-1,'Report 1 GLs (571 A)'!$A:$K,8,FALSE)="","",VLOOKUP(ROW()-1,'Report 1 GLs (571 A)'!$A:$K,8,FALSE))</f>
        <v/>
      </c>
      <c r="E264" s="55" t="str">
        <f>IF(VLOOKUP(ROW()-1,'Report 1 GLs (571 A)'!$A:$K,9,FALSE)="","",VLOOKUP(ROW()-1,'Report 1 GLs (571 A)'!$A:$K,9,FALSE))</f>
        <v/>
      </c>
      <c r="F264" s="104" t="str">
        <f>IF(VLOOKUP(ROW()-1,'Report 1 GLs (571 A)'!$A:$K,10,FALSE)="","",VLOOKUP(ROW()-1,'Report 1 GLs (571 A)'!$A:$K,10,FALSE))</f>
        <v/>
      </c>
      <c r="G264" s="55" t="str">
        <f>IF(VLOOKUP(ROW()-1,'Report 1 GLs (571 A)'!$A:$K,11,FALSE)="","",VLOOKUP(ROW()-1,'Report 1 GLs (571 A)'!$A:$K,11,FALSE))</f>
        <v/>
      </c>
      <c r="Z264" s="55" t="s">
        <v>82</v>
      </c>
    </row>
    <row r="265" spans="1:26" x14ac:dyDescent="0.2">
      <c r="A265" s="55" t="str">
        <f>IF(VLOOKUP(ROW()-1,'Report 1 GLs (571 A)'!$A:$K,2,FALSE)="","",VLOOKUP(ROW()-1,'Report 1 GLs (571 A)'!$A:$K,2,FALSE))</f>
        <v/>
      </c>
      <c r="B265" s="104" t="str">
        <f>IF(VLOOKUP(ROW()-1,'Report 1 GLs (571 A)'!$A:$K,6,FALSE)="","",VLOOKUP(ROW()-1,'Report 1 GLs (571 A)'!$A:$K,6,FALSE))</f>
        <v/>
      </c>
      <c r="C265" s="55" t="str">
        <f>IF(VLOOKUP(ROW()-1,'Report 1 GLs (571 A)'!$A:$K,7,FALSE)="","",VLOOKUP(ROW()-1,'Report 1 GLs (571 A)'!$A:$K,7,FALSE))</f>
        <v/>
      </c>
      <c r="D265" s="55" t="str">
        <f>IF(VLOOKUP(ROW()-1,'Report 1 GLs (571 A)'!$A:$K,8,FALSE)="","",VLOOKUP(ROW()-1,'Report 1 GLs (571 A)'!$A:$K,8,FALSE))</f>
        <v/>
      </c>
      <c r="E265" s="55" t="str">
        <f>IF(VLOOKUP(ROW()-1,'Report 1 GLs (571 A)'!$A:$K,9,FALSE)="","",VLOOKUP(ROW()-1,'Report 1 GLs (571 A)'!$A:$K,9,FALSE))</f>
        <v/>
      </c>
      <c r="F265" s="104" t="str">
        <f>IF(VLOOKUP(ROW()-1,'Report 1 GLs (571 A)'!$A:$K,10,FALSE)="","",VLOOKUP(ROW()-1,'Report 1 GLs (571 A)'!$A:$K,10,FALSE))</f>
        <v/>
      </c>
      <c r="G265" s="55" t="str">
        <f>IF(VLOOKUP(ROW()-1,'Report 1 GLs (571 A)'!$A:$K,11,FALSE)="","",VLOOKUP(ROW()-1,'Report 1 GLs (571 A)'!$A:$K,11,FALSE))</f>
        <v/>
      </c>
      <c r="Z265" s="55" t="s">
        <v>82</v>
      </c>
    </row>
    <row r="266" spans="1:26" x14ac:dyDescent="0.2">
      <c r="A266" s="55" t="str">
        <f>IF(VLOOKUP(ROW()-1,'Report 1 GLs (571 A)'!$A:$K,2,FALSE)="","",VLOOKUP(ROW()-1,'Report 1 GLs (571 A)'!$A:$K,2,FALSE))</f>
        <v/>
      </c>
      <c r="B266" s="104" t="str">
        <f>IF(VLOOKUP(ROW()-1,'Report 1 GLs (571 A)'!$A:$K,6,FALSE)="","",VLOOKUP(ROW()-1,'Report 1 GLs (571 A)'!$A:$K,6,FALSE))</f>
        <v/>
      </c>
      <c r="C266" s="55" t="str">
        <f>IF(VLOOKUP(ROW()-1,'Report 1 GLs (571 A)'!$A:$K,7,FALSE)="","",VLOOKUP(ROW()-1,'Report 1 GLs (571 A)'!$A:$K,7,FALSE))</f>
        <v/>
      </c>
      <c r="D266" s="55" t="str">
        <f>IF(VLOOKUP(ROW()-1,'Report 1 GLs (571 A)'!$A:$K,8,FALSE)="","",VLOOKUP(ROW()-1,'Report 1 GLs (571 A)'!$A:$K,8,FALSE))</f>
        <v/>
      </c>
      <c r="E266" s="55" t="str">
        <f>IF(VLOOKUP(ROW()-1,'Report 1 GLs (571 A)'!$A:$K,9,FALSE)="","",VLOOKUP(ROW()-1,'Report 1 GLs (571 A)'!$A:$K,9,FALSE))</f>
        <v/>
      </c>
      <c r="F266" s="104" t="str">
        <f>IF(VLOOKUP(ROW()-1,'Report 1 GLs (571 A)'!$A:$K,10,FALSE)="","",VLOOKUP(ROW()-1,'Report 1 GLs (571 A)'!$A:$K,10,FALSE))</f>
        <v/>
      </c>
      <c r="G266" s="55" t="str">
        <f>IF(VLOOKUP(ROW()-1,'Report 1 GLs (571 A)'!$A:$K,11,FALSE)="","",VLOOKUP(ROW()-1,'Report 1 GLs (571 A)'!$A:$K,11,FALSE))</f>
        <v/>
      </c>
      <c r="Z266" s="55" t="s">
        <v>82</v>
      </c>
    </row>
    <row r="267" spans="1:26" x14ac:dyDescent="0.2">
      <c r="A267" s="55" t="str">
        <f>IF(VLOOKUP(ROW()-1,'Report 1 GLs (571 A)'!$A:$K,2,FALSE)="","",VLOOKUP(ROW()-1,'Report 1 GLs (571 A)'!$A:$K,2,FALSE))</f>
        <v/>
      </c>
      <c r="B267" s="104" t="str">
        <f>IF(VLOOKUP(ROW()-1,'Report 1 GLs (571 A)'!$A:$K,6,FALSE)="","",VLOOKUP(ROW()-1,'Report 1 GLs (571 A)'!$A:$K,6,FALSE))</f>
        <v/>
      </c>
      <c r="C267" s="55" t="str">
        <f>IF(VLOOKUP(ROW()-1,'Report 1 GLs (571 A)'!$A:$K,7,FALSE)="","",VLOOKUP(ROW()-1,'Report 1 GLs (571 A)'!$A:$K,7,FALSE))</f>
        <v/>
      </c>
      <c r="D267" s="55" t="str">
        <f>IF(VLOOKUP(ROW()-1,'Report 1 GLs (571 A)'!$A:$K,8,FALSE)="","",VLOOKUP(ROW()-1,'Report 1 GLs (571 A)'!$A:$K,8,FALSE))</f>
        <v/>
      </c>
      <c r="E267" s="55" t="str">
        <f>IF(VLOOKUP(ROW()-1,'Report 1 GLs (571 A)'!$A:$K,9,FALSE)="","",VLOOKUP(ROW()-1,'Report 1 GLs (571 A)'!$A:$K,9,FALSE))</f>
        <v/>
      </c>
      <c r="F267" s="104" t="str">
        <f>IF(VLOOKUP(ROW()-1,'Report 1 GLs (571 A)'!$A:$K,10,FALSE)="","",VLOOKUP(ROW()-1,'Report 1 GLs (571 A)'!$A:$K,10,FALSE))</f>
        <v/>
      </c>
      <c r="G267" s="55" t="str">
        <f>IF(VLOOKUP(ROW()-1,'Report 1 GLs (571 A)'!$A:$K,11,FALSE)="","",VLOOKUP(ROW()-1,'Report 1 GLs (571 A)'!$A:$K,11,FALSE))</f>
        <v/>
      </c>
      <c r="Z267" s="55" t="s">
        <v>82</v>
      </c>
    </row>
    <row r="268" spans="1:26" x14ac:dyDescent="0.2">
      <c r="A268" s="55" t="str">
        <f>IF(VLOOKUP(ROW()-1,'Report 1 GLs (571 A)'!$A:$K,2,FALSE)="","",VLOOKUP(ROW()-1,'Report 1 GLs (571 A)'!$A:$K,2,FALSE))</f>
        <v/>
      </c>
      <c r="B268" s="104" t="str">
        <f>IF(VLOOKUP(ROW()-1,'Report 1 GLs (571 A)'!$A:$K,6,FALSE)="","",VLOOKUP(ROW()-1,'Report 1 GLs (571 A)'!$A:$K,6,FALSE))</f>
        <v/>
      </c>
      <c r="C268" s="55" t="str">
        <f>IF(VLOOKUP(ROW()-1,'Report 1 GLs (571 A)'!$A:$K,7,FALSE)="","",VLOOKUP(ROW()-1,'Report 1 GLs (571 A)'!$A:$K,7,FALSE))</f>
        <v/>
      </c>
      <c r="D268" s="55" t="str">
        <f>IF(VLOOKUP(ROW()-1,'Report 1 GLs (571 A)'!$A:$K,8,FALSE)="","",VLOOKUP(ROW()-1,'Report 1 GLs (571 A)'!$A:$K,8,FALSE))</f>
        <v/>
      </c>
      <c r="E268" s="55" t="str">
        <f>IF(VLOOKUP(ROW()-1,'Report 1 GLs (571 A)'!$A:$K,9,FALSE)="","",VLOOKUP(ROW()-1,'Report 1 GLs (571 A)'!$A:$K,9,FALSE))</f>
        <v/>
      </c>
      <c r="F268" s="104" t="str">
        <f>IF(VLOOKUP(ROW()-1,'Report 1 GLs (571 A)'!$A:$K,10,FALSE)="","",VLOOKUP(ROW()-1,'Report 1 GLs (571 A)'!$A:$K,10,FALSE))</f>
        <v/>
      </c>
      <c r="G268" s="55" t="str">
        <f>IF(VLOOKUP(ROW()-1,'Report 1 GLs (571 A)'!$A:$K,11,FALSE)="","",VLOOKUP(ROW()-1,'Report 1 GLs (571 A)'!$A:$K,11,FALSE))</f>
        <v/>
      </c>
      <c r="Z268" s="55" t="s">
        <v>82</v>
      </c>
    </row>
    <row r="269" spans="1:26" x14ac:dyDescent="0.2">
      <c r="A269" s="55" t="str">
        <f>IF(VLOOKUP(ROW()-1,'Report 1 GLs (571 A)'!$A:$K,2,FALSE)="","",VLOOKUP(ROW()-1,'Report 1 GLs (571 A)'!$A:$K,2,FALSE))</f>
        <v/>
      </c>
      <c r="B269" s="104" t="str">
        <f>IF(VLOOKUP(ROW()-1,'Report 1 GLs (571 A)'!$A:$K,6,FALSE)="","",VLOOKUP(ROW()-1,'Report 1 GLs (571 A)'!$A:$K,6,FALSE))</f>
        <v/>
      </c>
      <c r="C269" s="55" t="str">
        <f>IF(VLOOKUP(ROW()-1,'Report 1 GLs (571 A)'!$A:$K,7,FALSE)="","",VLOOKUP(ROW()-1,'Report 1 GLs (571 A)'!$A:$K,7,FALSE))</f>
        <v/>
      </c>
      <c r="D269" s="55" t="str">
        <f>IF(VLOOKUP(ROW()-1,'Report 1 GLs (571 A)'!$A:$K,8,FALSE)="","",VLOOKUP(ROW()-1,'Report 1 GLs (571 A)'!$A:$K,8,FALSE))</f>
        <v/>
      </c>
      <c r="E269" s="55" t="str">
        <f>IF(VLOOKUP(ROW()-1,'Report 1 GLs (571 A)'!$A:$K,9,FALSE)="","",VLOOKUP(ROW()-1,'Report 1 GLs (571 A)'!$A:$K,9,FALSE))</f>
        <v/>
      </c>
      <c r="F269" s="104" t="str">
        <f>IF(VLOOKUP(ROW()-1,'Report 1 GLs (571 A)'!$A:$K,10,FALSE)="","",VLOOKUP(ROW()-1,'Report 1 GLs (571 A)'!$A:$K,10,FALSE))</f>
        <v/>
      </c>
      <c r="G269" s="55" t="str">
        <f>IF(VLOOKUP(ROW()-1,'Report 1 GLs (571 A)'!$A:$K,11,FALSE)="","",VLOOKUP(ROW()-1,'Report 1 GLs (571 A)'!$A:$K,11,FALSE))</f>
        <v/>
      </c>
      <c r="Z269" s="55" t="s">
        <v>82</v>
      </c>
    </row>
    <row r="270" spans="1:26" x14ac:dyDescent="0.2">
      <c r="A270" s="55" t="str">
        <f>IF(VLOOKUP(ROW()-1,'Report 1 GLs (571 A)'!$A:$K,2,FALSE)="","",VLOOKUP(ROW()-1,'Report 1 GLs (571 A)'!$A:$K,2,FALSE))</f>
        <v/>
      </c>
      <c r="B270" s="104" t="str">
        <f>IF(VLOOKUP(ROW()-1,'Report 1 GLs (571 A)'!$A:$K,6,FALSE)="","",VLOOKUP(ROW()-1,'Report 1 GLs (571 A)'!$A:$K,6,FALSE))</f>
        <v/>
      </c>
      <c r="C270" s="55" t="str">
        <f>IF(VLOOKUP(ROW()-1,'Report 1 GLs (571 A)'!$A:$K,7,FALSE)="","",VLOOKUP(ROW()-1,'Report 1 GLs (571 A)'!$A:$K,7,FALSE))</f>
        <v/>
      </c>
      <c r="D270" s="55" t="str">
        <f>IF(VLOOKUP(ROW()-1,'Report 1 GLs (571 A)'!$A:$K,8,FALSE)="","",VLOOKUP(ROW()-1,'Report 1 GLs (571 A)'!$A:$K,8,FALSE))</f>
        <v/>
      </c>
      <c r="E270" s="55" t="str">
        <f>IF(VLOOKUP(ROW()-1,'Report 1 GLs (571 A)'!$A:$K,9,FALSE)="","",VLOOKUP(ROW()-1,'Report 1 GLs (571 A)'!$A:$K,9,FALSE))</f>
        <v/>
      </c>
      <c r="F270" s="104" t="str">
        <f>IF(VLOOKUP(ROW()-1,'Report 1 GLs (571 A)'!$A:$K,10,FALSE)="","",VLOOKUP(ROW()-1,'Report 1 GLs (571 A)'!$A:$K,10,FALSE))</f>
        <v/>
      </c>
      <c r="G270" s="55" t="str">
        <f>IF(VLOOKUP(ROW()-1,'Report 1 GLs (571 A)'!$A:$K,11,FALSE)="","",VLOOKUP(ROW()-1,'Report 1 GLs (571 A)'!$A:$K,11,FALSE))</f>
        <v/>
      </c>
      <c r="Z270" s="55" t="s">
        <v>82</v>
      </c>
    </row>
    <row r="271" spans="1:26" x14ac:dyDescent="0.2">
      <c r="A271" s="55" t="str">
        <f>IF(VLOOKUP(ROW()-1,'Report 1 GLs (571 A)'!$A:$K,2,FALSE)="","",VLOOKUP(ROW()-1,'Report 1 GLs (571 A)'!$A:$K,2,FALSE))</f>
        <v/>
      </c>
      <c r="B271" s="104" t="str">
        <f>IF(VLOOKUP(ROW()-1,'Report 1 GLs (571 A)'!$A:$K,6,FALSE)="","",VLOOKUP(ROW()-1,'Report 1 GLs (571 A)'!$A:$K,6,FALSE))</f>
        <v/>
      </c>
      <c r="C271" s="55" t="str">
        <f>IF(VLOOKUP(ROW()-1,'Report 1 GLs (571 A)'!$A:$K,7,FALSE)="","",VLOOKUP(ROW()-1,'Report 1 GLs (571 A)'!$A:$K,7,FALSE))</f>
        <v/>
      </c>
      <c r="D271" s="55" t="str">
        <f>IF(VLOOKUP(ROW()-1,'Report 1 GLs (571 A)'!$A:$K,8,FALSE)="","",VLOOKUP(ROW()-1,'Report 1 GLs (571 A)'!$A:$K,8,FALSE))</f>
        <v/>
      </c>
      <c r="E271" s="55" t="str">
        <f>IF(VLOOKUP(ROW()-1,'Report 1 GLs (571 A)'!$A:$K,9,FALSE)="","",VLOOKUP(ROW()-1,'Report 1 GLs (571 A)'!$A:$K,9,FALSE))</f>
        <v/>
      </c>
      <c r="F271" s="104" t="str">
        <f>IF(VLOOKUP(ROW()-1,'Report 1 GLs (571 A)'!$A:$K,10,FALSE)="","",VLOOKUP(ROW()-1,'Report 1 GLs (571 A)'!$A:$K,10,FALSE))</f>
        <v/>
      </c>
      <c r="G271" s="55" t="str">
        <f>IF(VLOOKUP(ROW()-1,'Report 1 GLs (571 A)'!$A:$K,11,FALSE)="","",VLOOKUP(ROW()-1,'Report 1 GLs (571 A)'!$A:$K,11,FALSE))</f>
        <v/>
      </c>
      <c r="Z271" s="55" t="s">
        <v>82</v>
      </c>
    </row>
    <row r="272" spans="1:26" x14ac:dyDescent="0.2">
      <c r="A272" s="55" t="str">
        <f>IF(VLOOKUP(ROW()-1,'Report 1 GLs (571 A)'!$A:$K,2,FALSE)="","",VLOOKUP(ROW()-1,'Report 1 GLs (571 A)'!$A:$K,2,FALSE))</f>
        <v/>
      </c>
      <c r="B272" s="104" t="str">
        <f>IF(VLOOKUP(ROW()-1,'Report 1 GLs (571 A)'!$A:$K,6,FALSE)="","",VLOOKUP(ROW()-1,'Report 1 GLs (571 A)'!$A:$K,6,FALSE))</f>
        <v/>
      </c>
      <c r="C272" s="55" t="str">
        <f>IF(VLOOKUP(ROW()-1,'Report 1 GLs (571 A)'!$A:$K,7,FALSE)="","",VLOOKUP(ROW()-1,'Report 1 GLs (571 A)'!$A:$K,7,FALSE))</f>
        <v/>
      </c>
      <c r="D272" s="55" t="str">
        <f>IF(VLOOKUP(ROW()-1,'Report 1 GLs (571 A)'!$A:$K,8,FALSE)="","",VLOOKUP(ROW()-1,'Report 1 GLs (571 A)'!$A:$K,8,FALSE))</f>
        <v/>
      </c>
      <c r="E272" s="55" t="str">
        <f>IF(VLOOKUP(ROW()-1,'Report 1 GLs (571 A)'!$A:$K,9,FALSE)="","",VLOOKUP(ROW()-1,'Report 1 GLs (571 A)'!$A:$K,9,FALSE))</f>
        <v/>
      </c>
      <c r="F272" s="104" t="str">
        <f>IF(VLOOKUP(ROW()-1,'Report 1 GLs (571 A)'!$A:$K,10,FALSE)="","",VLOOKUP(ROW()-1,'Report 1 GLs (571 A)'!$A:$K,10,FALSE))</f>
        <v/>
      </c>
      <c r="G272" s="55" t="str">
        <f>IF(VLOOKUP(ROW()-1,'Report 1 GLs (571 A)'!$A:$K,11,FALSE)="","",VLOOKUP(ROW()-1,'Report 1 GLs (571 A)'!$A:$K,11,FALSE))</f>
        <v/>
      </c>
      <c r="Z272" s="55" t="s">
        <v>82</v>
      </c>
    </row>
    <row r="273" spans="1:26" x14ac:dyDescent="0.2">
      <c r="A273" s="55" t="str">
        <f>IF(VLOOKUP(ROW()-1,'Report 1 GLs (571 A)'!$A:$K,2,FALSE)="","",VLOOKUP(ROW()-1,'Report 1 GLs (571 A)'!$A:$K,2,FALSE))</f>
        <v/>
      </c>
      <c r="B273" s="104" t="str">
        <f>IF(VLOOKUP(ROW()-1,'Report 1 GLs (571 A)'!$A:$K,6,FALSE)="","",VLOOKUP(ROW()-1,'Report 1 GLs (571 A)'!$A:$K,6,FALSE))</f>
        <v/>
      </c>
      <c r="C273" s="55" t="str">
        <f>IF(VLOOKUP(ROW()-1,'Report 1 GLs (571 A)'!$A:$K,7,FALSE)="","",VLOOKUP(ROW()-1,'Report 1 GLs (571 A)'!$A:$K,7,FALSE))</f>
        <v/>
      </c>
      <c r="D273" s="55" t="str">
        <f>IF(VLOOKUP(ROW()-1,'Report 1 GLs (571 A)'!$A:$K,8,FALSE)="","",VLOOKUP(ROW()-1,'Report 1 GLs (571 A)'!$A:$K,8,FALSE))</f>
        <v/>
      </c>
      <c r="E273" s="55" t="str">
        <f>IF(VLOOKUP(ROW()-1,'Report 1 GLs (571 A)'!$A:$K,9,FALSE)="","",VLOOKUP(ROW()-1,'Report 1 GLs (571 A)'!$A:$K,9,FALSE))</f>
        <v/>
      </c>
      <c r="F273" s="104" t="str">
        <f>IF(VLOOKUP(ROW()-1,'Report 1 GLs (571 A)'!$A:$K,10,FALSE)="","",VLOOKUP(ROW()-1,'Report 1 GLs (571 A)'!$A:$K,10,FALSE))</f>
        <v/>
      </c>
      <c r="G273" s="55" t="str">
        <f>IF(VLOOKUP(ROW()-1,'Report 1 GLs (571 A)'!$A:$K,11,FALSE)="","",VLOOKUP(ROW()-1,'Report 1 GLs (571 A)'!$A:$K,11,FALSE))</f>
        <v/>
      </c>
      <c r="Z273" s="55" t="s">
        <v>82</v>
      </c>
    </row>
    <row r="274" spans="1:26" x14ac:dyDescent="0.2">
      <c r="A274" s="55" t="str">
        <f>IF(VLOOKUP(ROW()-1,'Report 1 GLs (571 A)'!$A:$K,2,FALSE)="","",VLOOKUP(ROW()-1,'Report 1 GLs (571 A)'!$A:$K,2,FALSE))</f>
        <v/>
      </c>
      <c r="B274" s="104" t="str">
        <f>IF(VLOOKUP(ROW()-1,'Report 1 GLs (571 A)'!$A:$K,6,FALSE)="","",VLOOKUP(ROW()-1,'Report 1 GLs (571 A)'!$A:$K,6,FALSE))</f>
        <v/>
      </c>
      <c r="C274" s="55" t="str">
        <f>IF(VLOOKUP(ROW()-1,'Report 1 GLs (571 A)'!$A:$K,7,FALSE)="","",VLOOKUP(ROW()-1,'Report 1 GLs (571 A)'!$A:$K,7,FALSE))</f>
        <v/>
      </c>
      <c r="D274" s="55" t="str">
        <f>IF(VLOOKUP(ROW()-1,'Report 1 GLs (571 A)'!$A:$K,8,FALSE)="","",VLOOKUP(ROW()-1,'Report 1 GLs (571 A)'!$A:$K,8,FALSE))</f>
        <v/>
      </c>
      <c r="E274" s="55" t="str">
        <f>IF(VLOOKUP(ROW()-1,'Report 1 GLs (571 A)'!$A:$K,9,FALSE)="","",VLOOKUP(ROW()-1,'Report 1 GLs (571 A)'!$A:$K,9,FALSE))</f>
        <v/>
      </c>
      <c r="F274" s="104" t="str">
        <f>IF(VLOOKUP(ROW()-1,'Report 1 GLs (571 A)'!$A:$K,10,FALSE)="","",VLOOKUP(ROW()-1,'Report 1 GLs (571 A)'!$A:$K,10,FALSE))</f>
        <v/>
      </c>
      <c r="G274" s="55" t="str">
        <f>IF(VLOOKUP(ROW()-1,'Report 1 GLs (571 A)'!$A:$K,11,FALSE)="","",VLOOKUP(ROW()-1,'Report 1 GLs (571 A)'!$A:$K,11,FALSE))</f>
        <v/>
      </c>
      <c r="Z274" s="55" t="s">
        <v>82</v>
      </c>
    </row>
    <row r="275" spans="1:26" x14ac:dyDescent="0.2">
      <c r="A275" s="55" t="str">
        <f>IF(VLOOKUP(ROW()-1,'Report 1 GLs (571 A)'!$A:$K,2,FALSE)="","",VLOOKUP(ROW()-1,'Report 1 GLs (571 A)'!$A:$K,2,FALSE))</f>
        <v/>
      </c>
      <c r="B275" s="104" t="str">
        <f>IF(VLOOKUP(ROW()-1,'Report 1 GLs (571 A)'!$A:$K,6,FALSE)="","",VLOOKUP(ROW()-1,'Report 1 GLs (571 A)'!$A:$K,6,FALSE))</f>
        <v/>
      </c>
      <c r="C275" s="55" t="str">
        <f>IF(VLOOKUP(ROW()-1,'Report 1 GLs (571 A)'!$A:$K,7,FALSE)="","",VLOOKUP(ROW()-1,'Report 1 GLs (571 A)'!$A:$K,7,FALSE))</f>
        <v/>
      </c>
      <c r="D275" s="55" t="str">
        <f>IF(VLOOKUP(ROW()-1,'Report 1 GLs (571 A)'!$A:$K,8,FALSE)="","",VLOOKUP(ROW()-1,'Report 1 GLs (571 A)'!$A:$K,8,FALSE))</f>
        <v/>
      </c>
      <c r="E275" s="55" t="str">
        <f>IF(VLOOKUP(ROW()-1,'Report 1 GLs (571 A)'!$A:$K,9,FALSE)="","",VLOOKUP(ROW()-1,'Report 1 GLs (571 A)'!$A:$K,9,FALSE))</f>
        <v/>
      </c>
      <c r="F275" s="104" t="str">
        <f>IF(VLOOKUP(ROW()-1,'Report 1 GLs (571 A)'!$A:$K,10,FALSE)="","",VLOOKUP(ROW()-1,'Report 1 GLs (571 A)'!$A:$K,10,FALSE))</f>
        <v/>
      </c>
      <c r="G275" s="55" t="str">
        <f>IF(VLOOKUP(ROW()-1,'Report 1 GLs (571 A)'!$A:$K,11,FALSE)="","",VLOOKUP(ROW()-1,'Report 1 GLs (571 A)'!$A:$K,11,FALSE))</f>
        <v/>
      </c>
      <c r="Z275" s="55" t="s">
        <v>82</v>
      </c>
    </row>
    <row r="276" spans="1:26" x14ac:dyDescent="0.2">
      <c r="A276" s="55" t="str">
        <f>IF(VLOOKUP(ROW()-1,'Report 1 GLs (571 A)'!$A:$K,2,FALSE)="","",VLOOKUP(ROW()-1,'Report 1 GLs (571 A)'!$A:$K,2,FALSE))</f>
        <v/>
      </c>
      <c r="B276" s="104" t="str">
        <f>IF(VLOOKUP(ROW()-1,'Report 1 GLs (571 A)'!$A:$K,6,FALSE)="","",VLOOKUP(ROW()-1,'Report 1 GLs (571 A)'!$A:$K,6,FALSE))</f>
        <v/>
      </c>
      <c r="C276" s="55" t="str">
        <f>IF(VLOOKUP(ROW()-1,'Report 1 GLs (571 A)'!$A:$K,7,FALSE)="","",VLOOKUP(ROW()-1,'Report 1 GLs (571 A)'!$A:$K,7,FALSE))</f>
        <v/>
      </c>
      <c r="D276" s="55" t="str">
        <f>IF(VLOOKUP(ROW()-1,'Report 1 GLs (571 A)'!$A:$K,8,FALSE)="","",VLOOKUP(ROW()-1,'Report 1 GLs (571 A)'!$A:$K,8,FALSE))</f>
        <v/>
      </c>
      <c r="E276" s="55" t="str">
        <f>IF(VLOOKUP(ROW()-1,'Report 1 GLs (571 A)'!$A:$K,9,FALSE)="","",VLOOKUP(ROW()-1,'Report 1 GLs (571 A)'!$A:$K,9,FALSE))</f>
        <v/>
      </c>
      <c r="F276" s="104" t="str">
        <f>IF(VLOOKUP(ROW()-1,'Report 1 GLs (571 A)'!$A:$K,10,FALSE)="","",VLOOKUP(ROW()-1,'Report 1 GLs (571 A)'!$A:$K,10,FALSE))</f>
        <v/>
      </c>
      <c r="G276" s="55" t="str">
        <f>IF(VLOOKUP(ROW()-1,'Report 1 GLs (571 A)'!$A:$K,11,FALSE)="","",VLOOKUP(ROW()-1,'Report 1 GLs (571 A)'!$A:$K,11,FALSE))</f>
        <v/>
      </c>
      <c r="Z276" s="55" t="s">
        <v>82</v>
      </c>
    </row>
    <row r="277" spans="1:26" x14ac:dyDescent="0.2">
      <c r="A277" s="55" t="str">
        <f>IF(VLOOKUP(ROW()-1,'Report 1 GLs (571 A)'!$A:$K,2,FALSE)="","",VLOOKUP(ROW()-1,'Report 1 GLs (571 A)'!$A:$K,2,FALSE))</f>
        <v/>
      </c>
      <c r="B277" s="104" t="str">
        <f>IF(VLOOKUP(ROW()-1,'Report 1 GLs (571 A)'!$A:$K,6,FALSE)="","",VLOOKUP(ROW()-1,'Report 1 GLs (571 A)'!$A:$K,6,FALSE))</f>
        <v/>
      </c>
      <c r="C277" s="55" t="str">
        <f>IF(VLOOKUP(ROW()-1,'Report 1 GLs (571 A)'!$A:$K,7,FALSE)="","",VLOOKUP(ROW()-1,'Report 1 GLs (571 A)'!$A:$K,7,FALSE))</f>
        <v/>
      </c>
      <c r="D277" s="55" t="str">
        <f>IF(VLOOKUP(ROW()-1,'Report 1 GLs (571 A)'!$A:$K,8,FALSE)="","",VLOOKUP(ROW()-1,'Report 1 GLs (571 A)'!$A:$K,8,FALSE))</f>
        <v/>
      </c>
      <c r="E277" s="55" t="str">
        <f>IF(VLOOKUP(ROW()-1,'Report 1 GLs (571 A)'!$A:$K,9,FALSE)="","",VLOOKUP(ROW()-1,'Report 1 GLs (571 A)'!$A:$K,9,FALSE))</f>
        <v/>
      </c>
      <c r="F277" s="104" t="str">
        <f>IF(VLOOKUP(ROW()-1,'Report 1 GLs (571 A)'!$A:$K,10,FALSE)="","",VLOOKUP(ROW()-1,'Report 1 GLs (571 A)'!$A:$K,10,FALSE))</f>
        <v/>
      </c>
      <c r="G277" s="55" t="str">
        <f>IF(VLOOKUP(ROW()-1,'Report 1 GLs (571 A)'!$A:$K,11,FALSE)="","",VLOOKUP(ROW()-1,'Report 1 GLs (571 A)'!$A:$K,11,FALSE))</f>
        <v/>
      </c>
      <c r="Z277" s="55" t="s">
        <v>82</v>
      </c>
    </row>
    <row r="278" spans="1:26" x14ac:dyDescent="0.2">
      <c r="A278" s="55" t="str">
        <f>IF(VLOOKUP(ROW()-1,'Report 1 GLs (571 A)'!$A:$K,2,FALSE)="","",VLOOKUP(ROW()-1,'Report 1 GLs (571 A)'!$A:$K,2,FALSE))</f>
        <v/>
      </c>
      <c r="B278" s="104" t="str">
        <f>IF(VLOOKUP(ROW()-1,'Report 1 GLs (571 A)'!$A:$K,6,FALSE)="","",VLOOKUP(ROW()-1,'Report 1 GLs (571 A)'!$A:$K,6,FALSE))</f>
        <v/>
      </c>
      <c r="C278" s="55" t="str">
        <f>IF(VLOOKUP(ROW()-1,'Report 1 GLs (571 A)'!$A:$K,7,FALSE)="","",VLOOKUP(ROW()-1,'Report 1 GLs (571 A)'!$A:$K,7,FALSE))</f>
        <v/>
      </c>
      <c r="D278" s="55" t="str">
        <f>IF(VLOOKUP(ROW()-1,'Report 1 GLs (571 A)'!$A:$K,8,FALSE)="","",VLOOKUP(ROW()-1,'Report 1 GLs (571 A)'!$A:$K,8,FALSE))</f>
        <v/>
      </c>
      <c r="E278" s="55" t="str">
        <f>IF(VLOOKUP(ROW()-1,'Report 1 GLs (571 A)'!$A:$K,9,FALSE)="","",VLOOKUP(ROW()-1,'Report 1 GLs (571 A)'!$A:$K,9,FALSE))</f>
        <v/>
      </c>
      <c r="F278" s="104" t="str">
        <f>IF(VLOOKUP(ROW()-1,'Report 1 GLs (571 A)'!$A:$K,10,FALSE)="","",VLOOKUP(ROW()-1,'Report 1 GLs (571 A)'!$A:$K,10,FALSE))</f>
        <v/>
      </c>
      <c r="G278" s="55" t="str">
        <f>IF(VLOOKUP(ROW()-1,'Report 1 GLs (571 A)'!$A:$K,11,FALSE)="","",VLOOKUP(ROW()-1,'Report 1 GLs (571 A)'!$A:$K,11,FALSE))</f>
        <v/>
      </c>
      <c r="Z278" s="55" t="s">
        <v>82</v>
      </c>
    </row>
    <row r="279" spans="1:26" x14ac:dyDescent="0.2">
      <c r="A279" s="55" t="str">
        <f>IF(VLOOKUP(ROW()-1,'Report 1 GLs (571 A)'!$A:$K,2,FALSE)="","",VLOOKUP(ROW()-1,'Report 1 GLs (571 A)'!$A:$K,2,FALSE))</f>
        <v/>
      </c>
      <c r="B279" s="104" t="str">
        <f>IF(VLOOKUP(ROW()-1,'Report 1 GLs (571 A)'!$A:$K,6,FALSE)="","",VLOOKUP(ROW()-1,'Report 1 GLs (571 A)'!$A:$K,6,FALSE))</f>
        <v/>
      </c>
      <c r="C279" s="55" t="str">
        <f>IF(VLOOKUP(ROW()-1,'Report 1 GLs (571 A)'!$A:$K,7,FALSE)="","",VLOOKUP(ROW()-1,'Report 1 GLs (571 A)'!$A:$K,7,FALSE))</f>
        <v/>
      </c>
      <c r="D279" s="55" t="str">
        <f>IF(VLOOKUP(ROW()-1,'Report 1 GLs (571 A)'!$A:$K,8,FALSE)="","",VLOOKUP(ROW()-1,'Report 1 GLs (571 A)'!$A:$K,8,FALSE))</f>
        <v/>
      </c>
      <c r="E279" s="55" t="str">
        <f>IF(VLOOKUP(ROW()-1,'Report 1 GLs (571 A)'!$A:$K,9,FALSE)="","",VLOOKUP(ROW()-1,'Report 1 GLs (571 A)'!$A:$K,9,FALSE))</f>
        <v/>
      </c>
      <c r="F279" s="104" t="str">
        <f>IF(VLOOKUP(ROW()-1,'Report 1 GLs (571 A)'!$A:$K,10,FALSE)="","",VLOOKUP(ROW()-1,'Report 1 GLs (571 A)'!$A:$K,10,FALSE))</f>
        <v/>
      </c>
      <c r="G279" s="55" t="str">
        <f>IF(VLOOKUP(ROW()-1,'Report 1 GLs (571 A)'!$A:$K,11,FALSE)="","",VLOOKUP(ROW()-1,'Report 1 GLs (571 A)'!$A:$K,11,FALSE))</f>
        <v/>
      </c>
      <c r="Z279" s="55" t="s">
        <v>82</v>
      </c>
    </row>
    <row r="280" spans="1:26" x14ac:dyDescent="0.2">
      <c r="A280" s="55" t="str">
        <f>IF(VLOOKUP(ROW()-1,'Report 1 GLs (571 A)'!$A:$K,2,FALSE)="","",VLOOKUP(ROW()-1,'Report 1 GLs (571 A)'!$A:$K,2,FALSE))</f>
        <v/>
      </c>
      <c r="B280" s="104" t="str">
        <f>IF(VLOOKUP(ROW()-1,'Report 1 GLs (571 A)'!$A:$K,6,FALSE)="","",VLOOKUP(ROW()-1,'Report 1 GLs (571 A)'!$A:$K,6,FALSE))</f>
        <v/>
      </c>
      <c r="C280" s="55" t="str">
        <f>IF(VLOOKUP(ROW()-1,'Report 1 GLs (571 A)'!$A:$K,7,FALSE)="","",VLOOKUP(ROW()-1,'Report 1 GLs (571 A)'!$A:$K,7,FALSE))</f>
        <v/>
      </c>
      <c r="D280" s="55" t="str">
        <f>IF(VLOOKUP(ROW()-1,'Report 1 GLs (571 A)'!$A:$K,8,FALSE)="","",VLOOKUP(ROW()-1,'Report 1 GLs (571 A)'!$A:$K,8,FALSE))</f>
        <v/>
      </c>
      <c r="E280" s="55" t="str">
        <f>IF(VLOOKUP(ROW()-1,'Report 1 GLs (571 A)'!$A:$K,9,FALSE)="","",VLOOKUP(ROW()-1,'Report 1 GLs (571 A)'!$A:$K,9,FALSE))</f>
        <v/>
      </c>
      <c r="F280" s="104" t="str">
        <f>IF(VLOOKUP(ROW()-1,'Report 1 GLs (571 A)'!$A:$K,10,FALSE)="","",VLOOKUP(ROW()-1,'Report 1 GLs (571 A)'!$A:$K,10,FALSE))</f>
        <v/>
      </c>
      <c r="G280" s="55" t="str">
        <f>IF(VLOOKUP(ROW()-1,'Report 1 GLs (571 A)'!$A:$K,11,FALSE)="","",VLOOKUP(ROW()-1,'Report 1 GLs (571 A)'!$A:$K,11,FALSE))</f>
        <v/>
      </c>
      <c r="Z280" s="55" t="s">
        <v>82</v>
      </c>
    </row>
    <row r="281" spans="1:26" x14ac:dyDescent="0.2">
      <c r="A281" s="55" t="str">
        <f>IF(VLOOKUP(ROW()-1,'Report 1 GLs (571 A)'!$A:$K,2,FALSE)="","",VLOOKUP(ROW()-1,'Report 1 GLs (571 A)'!$A:$K,2,FALSE))</f>
        <v/>
      </c>
      <c r="B281" s="104" t="str">
        <f>IF(VLOOKUP(ROW()-1,'Report 1 GLs (571 A)'!$A:$K,6,FALSE)="","",VLOOKUP(ROW()-1,'Report 1 GLs (571 A)'!$A:$K,6,FALSE))</f>
        <v/>
      </c>
      <c r="C281" s="55" t="str">
        <f>IF(VLOOKUP(ROW()-1,'Report 1 GLs (571 A)'!$A:$K,7,FALSE)="","",VLOOKUP(ROW()-1,'Report 1 GLs (571 A)'!$A:$K,7,FALSE))</f>
        <v/>
      </c>
      <c r="D281" s="55" t="str">
        <f>IF(VLOOKUP(ROW()-1,'Report 1 GLs (571 A)'!$A:$K,8,FALSE)="","",VLOOKUP(ROW()-1,'Report 1 GLs (571 A)'!$A:$K,8,FALSE))</f>
        <v/>
      </c>
      <c r="E281" s="55" t="str">
        <f>IF(VLOOKUP(ROW()-1,'Report 1 GLs (571 A)'!$A:$K,9,FALSE)="","",VLOOKUP(ROW()-1,'Report 1 GLs (571 A)'!$A:$K,9,FALSE))</f>
        <v/>
      </c>
      <c r="F281" s="104" t="str">
        <f>IF(VLOOKUP(ROW()-1,'Report 1 GLs (571 A)'!$A:$K,10,FALSE)="","",VLOOKUP(ROW()-1,'Report 1 GLs (571 A)'!$A:$K,10,FALSE))</f>
        <v/>
      </c>
      <c r="G281" s="55" t="str">
        <f>IF(VLOOKUP(ROW()-1,'Report 1 GLs (571 A)'!$A:$K,11,FALSE)="","",VLOOKUP(ROW()-1,'Report 1 GLs (571 A)'!$A:$K,11,FALSE))</f>
        <v/>
      </c>
      <c r="Z281" s="55" t="s">
        <v>82</v>
      </c>
    </row>
    <row r="282" spans="1:26" x14ac:dyDescent="0.2">
      <c r="A282" s="55" t="str">
        <f>IF(VLOOKUP(ROW()-1,'Report 1 GLs (571 A)'!$A:$K,2,FALSE)="","",VLOOKUP(ROW()-1,'Report 1 GLs (571 A)'!$A:$K,2,FALSE))</f>
        <v/>
      </c>
      <c r="B282" s="104" t="str">
        <f>IF(VLOOKUP(ROW()-1,'Report 1 GLs (571 A)'!$A:$K,6,FALSE)="","",VLOOKUP(ROW()-1,'Report 1 GLs (571 A)'!$A:$K,6,FALSE))</f>
        <v/>
      </c>
      <c r="C282" s="55" t="str">
        <f>IF(VLOOKUP(ROW()-1,'Report 1 GLs (571 A)'!$A:$K,7,FALSE)="","",VLOOKUP(ROW()-1,'Report 1 GLs (571 A)'!$A:$K,7,FALSE))</f>
        <v/>
      </c>
      <c r="D282" s="55" t="str">
        <f>IF(VLOOKUP(ROW()-1,'Report 1 GLs (571 A)'!$A:$K,8,FALSE)="","",VLOOKUP(ROW()-1,'Report 1 GLs (571 A)'!$A:$K,8,FALSE))</f>
        <v/>
      </c>
      <c r="E282" s="55" t="str">
        <f>IF(VLOOKUP(ROW()-1,'Report 1 GLs (571 A)'!$A:$K,9,FALSE)="","",VLOOKUP(ROW()-1,'Report 1 GLs (571 A)'!$A:$K,9,FALSE))</f>
        <v/>
      </c>
      <c r="F282" s="104" t="str">
        <f>IF(VLOOKUP(ROW()-1,'Report 1 GLs (571 A)'!$A:$K,10,FALSE)="","",VLOOKUP(ROW()-1,'Report 1 GLs (571 A)'!$A:$K,10,FALSE))</f>
        <v/>
      </c>
      <c r="G282" s="55" t="str">
        <f>IF(VLOOKUP(ROW()-1,'Report 1 GLs (571 A)'!$A:$K,11,FALSE)="","",VLOOKUP(ROW()-1,'Report 1 GLs (571 A)'!$A:$K,11,FALSE))</f>
        <v/>
      </c>
      <c r="Z282" s="55" t="s">
        <v>82</v>
      </c>
    </row>
    <row r="283" spans="1:26" x14ac:dyDescent="0.2">
      <c r="A283" s="55" t="str">
        <f>IF(VLOOKUP(ROW()-1,'Report 1 GLs (571 A)'!$A:$K,2,FALSE)="","",VLOOKUP(ROW()-1,'Report 1 GLs (571 A)'!$A:$K,2,FALSE))</f>
        <v/>
      </c>
      <c r="B283" s="104" t="str">
        <f>IF(VLOOKUP(ROW()-1,'Report 1 GLs (571 A)'!$A:$K,6,FALSE)="","",VLOOKUP(ROW()-1,'Report 1 GLs (571 A)'!$A:$K,6,FALSE))</f>
        <v/>
      </c>
      <c r="C283" s="55" t="str">
        <f>IF(VLOOKUP(ROW()-1,'Report 1 GLs (571 A)'!$A:$K,7,FALSE)="","",VLOOKUP(ROW()-1,'Report 1 GLs (571 A)'!$A:$K,7,FALSE))</f>
        <v/>
      </c>
      <c r="D283" s="55" t="str">
        <f>IF(VLOOKUP(ROW()-1,'Report 1 GLs (571 A)'!$A:$K,8,FALSE)="","",VLOOKUP(ROW()-1,'Report 1 GLs (571 A)'!$A:$K,8,FALSE))</f>
        <v/>
      </c>
      <c r="E283" s="55" t="str">
        <f>IF(VLOOKUP(ROW()-1,'Report 1 GLs (571 A)'!$A:$K,9,FALSE)="","",VLOOKUP(ROW()-1,'Report 1 GLs (571 A)'!$A:$K,9,FALSE))</f>
        <v/>
      </c>
      <c r="F283" s="104" t="str">
        <f>IF(VLOOKUP(ROW()-1,'Report 1 GLs (571 A)'!$A:$K,10,FALSE)="","",VLOOKUP(ROW()-1,'Report 1 GLs (571 A)'!$A:$K,10,FALSE))</f>
        <v/>
      </c>
      <c r="G283" s="55" t="str">
        <f>IF(VLOOKUP(ROW()-1,'Report 1 GLs (571 A)'!$A:$K,11,FALSE)="","",VLOOKUP(ROW()-1,'Report 1 GLs (571 A)'!$A:$K,11,FALSE))</f>
        <v/>
      </c>
      <c r="Z283" s="55" t="s">
        <v>82</v>
      </c>
    </row>
    <row r="284" spans="1:26" x14ac:dyDescent="0.2">
      <c r="A284" s="55" t="str">
        <f>IF(VLOOKUP(ROW()-1,'Report 1 GLs (571 A)'!$A:$K,2,FALSE)="","",VLOOKUP(ROW()-1,'Report 1 GLs (571 A)'!$A:$K,2,FALSE))</f>
        <v/>
      </c>
      <c r="B284" s="104" t="str">
        <f>IF(VLOOKUP(ROW()-1,'Report 1 GLs (571 A)'!$A:$K,6,FALSE)="","",VLOOKUP(ROW()-1,'Report 1 GLs (571 A)'!$A:$K,6,FALSE))</f>
        <v/>
      </c>
      <c r="C284" s="55" t="str">
        <f>IF(VLOOKUP(ROW()-1,'Report 1 GLs (571 A)'!$A:$K,7,FALSE)="","",VLOOKUP(ROW()-1,'Report 1 GLs (571 A)'!$A:$K,7,FALSE))</f>
        <v/>
      </c>
      <c r="D284" s="55" t="str">
        <f>IF(VLOOKUP(ROW()-1,'Report 1 GLs (571 A)'!$A:$K,8,FALSE)="","",VLOOKUP(ROW()-1,'Report 1 GLs (571 A)'!$A:$K,8,FALSE))</f>
        <v/>
      </c>
      <c r="E284" s="55" t="str">
        <f>IF(VLOOKUP(ROW()-1,'Report 1 GLs (571 A)'!$A:$K,9,FALSE)="","",VLOOKUP(ROW()-1,'Report 1 GLs (571 A)'!$A:$K,9,FALSE))</f>
        <v/>
      </c>
      <c r="F284" s="104" t="str">
        <f>IF(VLOOKUP(ROW()-1,'Report 1 GLs (571 A)'!$A:$K,10,FALSE)="","",VLOOKUP(ROW()-1,'Report 1 GLs (571 A)'!$A:$K,10,FALSE))</f>
        <v/>
      </c>
      <c r="G284" s="55" t="str">
        <f>IF(VLOOKUP(ROW()-1,'Report 1 GLs (571 A)'!$A:$K,11,FALSE)="","",VLOOKUP(ROW()-1,'Report 1 GLs (571 A)'!$A:$K,11,FALSE))</f>
        <v/>
      </c>
      <c r="Z284" s="55" t="s">
        <v>82</v>
      </c>
    </row>
    <row r="285" spans="1:26" x14ac:dyDescent="0.2">
      <c r="A285" s="55" t="str">
        <f>IF(VLOOKUP(ROW()-1,'Report 1 GLs (571 A)'!$A:$K,2,FALSE)="","",VLOOKUP(ROW()-1,'Report 1 GLs (571 A)'!$A:$K,2,FALSE))</f>
        <v/>
      </c>
      <c r="B285" s="104" t="str">
        <f>IF(VLOOKUP(ROW()-1,'Report 1 GLs (571 A)'!$A:$K,6,FALSE)="","",VLOOKUP(ROW()-1,'Report 1 GLs (571 A)'!$A:$K,6,FALSE))</f>
        <v/>
      </c>
      <c r="C285" s="55" t="str">
        <f>IF(VLOOKUP(ROW()-1,'Report 1 GLs (571 A)'!$A:$K,7,FALSE)="","",VLOOKUP(ROW()-1,'Report 1 GLs (571 A)'!$A:$K,7,FALSE))</f>
        <v/>
      </c>
      <c r="D285" s="55" t="str">
        <f>IF(VLOOKUP(ROW()-1,'Report 1 GLs (571 A)'!$A:$K,8,FALSE)="","",VLOOKUP(ROW()-1,'Report 1 GLs (571 A)'!$A:$K,8,FALSE))</f>
        <v/>
      </c>
      <c r="E285" s="55" t="str">
        <f>IF(VLOOKUP(ROW()-1,'Report 1 GLs (571 A)'!$A:$K,9,FALSE)="","",VLOOKUP(ROW()-1,'Report 1 GLs (571 A)'!$A:$K,9,FALSE))</f>
        <v/>
      </c>
      <c r="F285" s="104" t="str">
        <f>IF(VLOOKUP(ROW()-1,'Report 1 GLs (571 A)'!$A:$K,10,FALSE)="","",VLOOKUP(ROW()-1,'Report 1 GLs (571 A)'!$A:$K,10,FALSE))</f>
        <v/>
      </c>
      <c r="G285" s="55" t="str">
        <f>IF(VLOOKUP(ROW()-1,'Report 1 GLs (571 A)'!$A:$K,11,FALSE)="","",VLOOKUP(ROW()-1,'Report 1 GLs (571 A)'!$A:$K,11,FALSE))</f>
        <v/>
      </c>
      <c r="Z285" s="55" t="s">
        <v>82</v>
      </c>
    </row>
    <row r="286" spans="1:26" x14ac:dyDescent="0.2">
      <c r="A286" s="55" t="str">
        <f>IF(VLOOKUP(ROW()-1,'Report 1 GLs (571 A)'!$A:$K,2,FALSE)="","",VLOOKUP(ROW()-1,'Report 1 GLs (571 A)'!$A:$K,2,FALSE))</f>
        <v/>
      </c>
      <c r="B286" s="104" t="str">
        <f>IF(VLOOKUP(ROW()-1,'Report 1 GLs (571 A)'!$A:$K,6,FALSE)="","",VLOOKUP(ROW()-1,'Report 1 GLs (571 A)'!$A:$K,6,FALSE))</f>
        <v/>
      </c>
      <c r="C286" s="55" t="str">
        <f>IF(VLOOKUP(ROW()-1,'Report 1 GLs (571 A)'!$A:$K,7,FALSE)="","",VLOOKUP(ROW()-1,'Report 1 GLs (571 A)'!$A:$K,7,FALSE))</f>
        <v/>
      </c>
      <c r="D286" s="55" t="str">
        <f>IF(VLOOKUP(ROW()-1,'Report 1 GLs (571 A)'!$A:$K,8,FALSE)="","",VLOOKUP(ROW()-1,'Report 1 GLs (571 A)'!$A:$K,8,FALSE))</f>
        <v/>
      </c>
      <c r="E286" s="55" t="str">
        <f>IF(VLOOKUP(ROW()-1,'Report 1 GLs (571 A)'!$A:$K,9,FALSE)="","",VLOOKUP(ROW()-1,'Report 1 GLs (571 A)'!$A:$K,9,FALSE))</f>
        <v/>
      </c>
      <c r="F286" s="104" t="str">
        <f>IF(VLOOKUP(ROW()-1,'Report 1 GLs (571 A)'!$A:$K,10,FALSE)="","",VLOOKUP(ROW()-1,'Report 1 GLs (571 A)'!$A:$K,10,FALSE))</f>
        <v/>
      </c>
      <c r="G286" s="55" t="str">
        <f>IF(VLOOKUP(ROW()-1,'Report 1 GLs (571 A)'!$A:$K,11,FALSE)="","",VLOOKUP(ROW()-1,'Report 1 GLs (571 A)'!$A:$K,11,FALSE))</f>
        <v/>
      </c>
      <c r="Z286" s="55" t="s">
        <v>82</v>
      </c>
    </row>
    <row r="287" spans="1:26" x14ac:dyDescent="0.2">
      <c r="A287" s="55" t="str">
        <f>IF(VLOOKUP(ROW()-1,'Report 1 GLs (571 A)'!$A:$K,2,FALSE)="","",VLOOKUP(ROW()-1,'Report 1 GLs (571 A)'!$A:$K,2,FALSE))</f>
        <v/>
      </c>
      <c r="B287" s="104" t="str">
        <f>IF(VLOOKUP(ROW()-1,'Report 1 GLs (571 A)'!$A:$K,6,FALSE)="","",VLOOKUP(ROW()-1,'Report 1 GLs (571 A)'!$A:$K,6,FALSE))</f>
        <v/>
      </c>
      <c r="C287" s="55" t="str">
        <f>IF(VLOOKUP(ROW()-1,'Report 1 GLs (571 A)'!$A:$K,7,FALSE)="","",VLOOKUP(ROW()-1,'Report 1 GLs (571 A)'!$A:$K,7,FALSE))</f>
        <v/>
      </c>
      <c r="D287" s="55" t="str">
        <f>IF(VLOOKUP(ROW()-1,'Report 1 GLs (571 A)'!$A:$K,8,FALSE)="","",VLOOKUP(ROW()-1,'Report 1 GLs (571 A)'!$A:$K,8,FALSE))</f>
        <v/>
      </c>
      <c r="E287" s="55" t="str">
        <f>IF(VLOOKUP(ROW()-1,'Report 1 GLs (571 A)'!$A:$K,9,FALSE)="","",VLOOKUP(ROW()-1,'Report 1 GLs (571 A)'!$A:$K,9,FALSE))</f>
        <v/>
      </c>
      <c r="F287" s="104" t="str">
        <f>IF(VLOOKUP(ROW()-1,'Report 1 GLs (571 A)'!$A:$K,10,FALSE)="","",VLOOKUP(ROW()-1,'Report 1 GLs (571 A)'!$A:$K,10,FALSE))</f>
        <v/>
      </c>
      <c r="G287" s="55" t="str">
        <f>IF(VLOOKUP(ROW()-1,'Report 1 GLs (571 A)'!$A:$K,11,FALSE)="","",VLOOKUP(ROW()-1,'Report 1 GLs (571 A)'!$A:$K,11,FALSE))</f>
        <v/>
      </c>
      <c r="Z287" s="55" t="s">
        <v>82</v>
      </c>
    </row>
    <row r="288" spans="1:26" x14ac:dyDescent="0.2">
      <c r="A288" s="55" t="str">
        <f>IF(VLOOKUP(ROW()-1,'Report 1 GLs (571 A)'!$A:$K,2,FALSE)="","",VLOOKUP(ROW()-1,'Report 1 GLs (571 A)'!$A:$K,2,FALSE))</f>
        <v/>
      </c>
      <c r="B288" s="104" t="str">
        <f>IF(VLOOKUP(ROW()-1,'Report 1 GLs (571 A)'!$A:$K,6,FALSE)="","",VLOOKUP(ROW()-1,'Report 1 GLs (571 A)'!$A:$K,6,FALSE))</f>
        <v/>
      </c>
      <c r="C288" s="55" t="str">
        <f>IF(VLOOKUP(ROW()-1,'Report 1 GLs (571 A)'!$A:$K,7,FALSE)="","",VLOOKUP(ROW()-1,'Report 1 GLs (571 A)'!$A:$K,7,FALSE))</f>
        <v/>
      </c>
      <c r="D288" s="55" t="str">
        <f>IF(VLOOKUP(ROW()-1,'Report 1 GLs (571 A)'!$A:$K,8,FALSE)="","",VLOOKUP(ROW()-1,'Report 1 GLs (571 A)'!$A:$K,8,FALSE))</f>
        <v/>
      </c>
      <c r="E288" s="55" t="str">
        <f>IF(VLOOKUP(ROW()-1,'Report 1 GLs (571 A)'!$A:$K,9,FALSE)="","",VLOOKUP(ROW()-1,'Report 1 GLs (571 A)'!$A:$K,9,FALSE))</f>
        <v/>
      </c>
      <c r="F288" s="104" t="str">
        <f>IF(VLOOKUP(ROW()-1,'Report 1 GLs (571 A)'!$A:$K,10,FALSE)="","",VLOOKUP(ROW()-1,'Report 1 GLs (571 A)'!$A:$K,10,FALSE))</f>
        <v/>
      </c>
      <c r="G288" s="55" t="str">
        <f>IF(VLOOKUP(ROW()-1,'Report 1 GLs (571 A)'!$A:$K,11,FALSE)="","",VLOOKUP(ROW()-1,'Report 1 GLs (571 A)'!$A:$K,11,FALSE))</f>
        <v/>
      </c>
      <c r="Z288" s="55" t="s">
        <v>82</v>
      </c>
    </row>
    <row r="289" spans="1:26" x14ac:dyDescent="0.2">
      <c r="A289" s="55" t="str">
        <f>IF(VLOOKUP(ROW()-1,'Report 1 GLs (571 A)'!$A:$K,2,FALSE)="","",VLOOKUP(ROW()-1,'Report 1 GLs (571 A)'!$A:$K,2,FALSE))</f>
        <v/>
      </c>
      <c r="B289" s="104" t="str">
        <f>IF(VLOOKUP(ROW()-1,'Report 1 GLs (571 A)'!$A:$K,6,FALSE)="","",VLOOKUP(ROW()-1,'Report 1 GLs (571 A)'!$A:$K,6,FALSE))</f>
        <v/>
      </c>
      <c r="C289" s="55" t="str">
        <f>IF(VLOOKUP(ROW()-1,'Report 1 GLs (571 A)'!$A:$K,7,FALSE)="","",VLOOKUP(ROW()-1,'Report 1 GLs (571 A)'!$A:$K,7,FALSE))</f>
        <v/>
      </c>
      <c r="D289" s="55" t="str">
        <f>IF(VLOOKUP(ROW()-1,'Report 1 GLs (571 A)'!$A:$K,8,FALSE)="","",VLOOKUP(ROW()-1,'Report 1 GLs (571 A)'!$A:$K,8,FALSE))</f>
        <v/>
      </c>
      <c r="E289" s="55" t="str">
        <f>IF(VLOOKUP(ROW()-1,'Report 1 GLs (571 A)'!$A:$K,9,FALSE)="","",VLOOKUP(ROW()-1,'Report 1 GLs (571 A)'!$A:$K,9,FALSE))</f>
        <v/>
      </c>
      <c r="F289" s="104" t="str">
        <f>IF(VLOOKUP(ROW()-1,'Report 1 GLs (571 A)'!$A:$K,10,FALSE)="","",VLOOKUP(ROW()-1,'Report 1 GLs (571 A)'!$A:$K,10,FALSE))</f>
        <v/>
      </c>
      <c r="G289" s="55" t="str">
        <f>IF(VLOOKUP(ROW()-1,'Report 1 GLs (571 A)'!$A:$K,11,FALSE)="","",VLOOKUP(ROW()-1,'Report 1 GLs (571 A)'!$A:$K,11,FALSE))</f>
        <v/>
      </c>
      <c r="Z289" s="55" t="s">
        <v>82</v>
      </c>
    </row>
    <row r="290" spans="1:26" x14ac:dyDescent="0.2">
      <c r="A290" s="55" t="str">
        <f>IF(VLOOKUP(ROW()-1,'Report 1 GLs (571 A)'!$A:$K,2,FALSE)="","",VLOOKUP(ROW()-1,'Report 1 GLs (571 A)'!$A:$K,2,FALSE))</f>
        <v/>
      </c>
      <c r="B290" s="104" t="str">
        <f>IF(VLOOKUP(ROW()-1,'Report 1 GLs (571 A)'!$A:$K,6,FALSE)="","",VLOOKUP(ROW()-1,'Report 1 GLs (571 A)'!$A:$K,6,FALSE))</f>
        <v/>
      </c>
      <c r="C290" s="55" t="str">
        <f>IF(VLOOKUP(ROW()-1,'Report 1 GLs (571 A)'!$A:$K,7,FALSE)="","",VLOOKUP(ROW()-1,'Report 1 GLs (571 A)'!$A:$K,7,FALSE))</f>
        <v/>
      </c>
      <c r="D290" s="55" t="str">
        <f>IF(VLOOKUP(ROW()-1,'Report 1 GLs (571 A)'!$A:$K,8,FALSE)="","",VLOOKUP(ROW()-1,'Report 1 GLs (571 A)'!$A:$K,8,FALSE))</f>
        <v/>
      </c>
      <c r="E290" s="55" t="str">
        <f>IF(VLOOKUP(ROW()-1,'Report 1 GLs (571 A)'!$A:$K,9,FALSE)="","",VLOOKUP(ROW()-1,'Report 1 GLs (571 A)'!$A:$K,9,FALSE))</f>
        <v/>
      </c>
      <c r="F290" s="104" t="str">
        <f>IF(VLOOKUP(ROW()-1,'Report 1 GLs (571 A)'!$A:$K,10,FALSE)="","",VLOOKUP(ROW()-1,'Report 1 GLs (571 A)'!$A:$K,10,FALSE))</f>
        <v/>
      </c>
      <c r="G290" s="55" t="str">
        <f>IF(VLOOKUP(ROW()-1,'Report 1 GLs (571 A)'!$A:$K,11,FALSE)="","",VLOOKUP(ROW()-1,'Report 1 GLs (571 A)'!$A:$K,11,FALSE))</f>
        <v/>
      </c>
      <c r="Z290" s="55" t="s">
        <v>82</v>
      </c>
    </row>
    <row r="291" spans="1:26" x14ac:dyDescent="0.2">
      <c r="A291" s="55" t="str">
        <f>IF(VLOOKUP(ROW()-1,'Report 1 GLs (571 A)'!$A:$K,2,FALSE)="","",VLOOKUP(ROW()-1,'Report 1 GLs (571 A)'!$A:$K,2,FALSE))</f>
        <v/>
      </c>
      <c r="B291" s="104" t="str">
        <f>IF(VLOOKUP(ROW()-1,'Report 1 GLs (571 A)'!$A:$K,6,FALSE)="","",VLOOKUP(ROW()-1,'Report 1 GLs (571 A)'!$A:$K,6,FALSE))</f>
        <v/>
      </c>
      <c r="C291" s="55" t="str">
        <f>IF(VLOOKUP(ROW()-1,'Report 1 GLs (571 A)'!$A:$K,7,FALSE)="","",VLOOKUP(ROW()-1,'Report 1 GLs (571 A)'!$A:$K,7,FALSE))</f>
        <v/>
      </c>
      <c r="D291" s="55" t="str">
        <f>IF(VLOOKUP(ROW()-1,'Report 1 GLs (571 A)'!$A:$K,8,FALSE)="","",VLOOKUP(ROW()-1,'Report 1 GLs (571 A)'!$A:$K,8,FALSE))</f>
        <v/>
      </c>
      <c r="E291" s="55" t="str">
        <f>IF(VLOOKUP(ROW()-1,'Report 1 GLs (571 A)'!$A:$K,9,FALSE)="","",VLOOKUP(ROW()-1,'Report 1 GLs (571 A)'!$A:$K,9,FALSE))</f>
        <v/>
      </c>
      <c r="F291" s="104" t="str">
        <f>IF(VLOOKUP(ROW()-1,'Report 1 GLs (571 A)'!$A:$K,10,FALSE)="","",VLOOKUP(ROW()-1,'Report 1 GLs (571 A)'!$A:$K,10,FALSE))</f>
        <v/>
      </c>
      <c r="G291" s="55" t="str">
        <f>IF(VLOOKUP(ROW()-1,'Report 1 GLs (571 A)'!$A:$K,11,FALSE)="","",VLOOKUP(ROW()-1,'Report 1 GLs (571 A)'!$A:$K,11,FALSE))</f>
        <v/>
      </c>
      <c r="Z291" s="55" t="s">
        <v>82</v>
      </c>
    </row>
    <row r="292" spans="1:26" x14ac:dyDescent="0.2">
      <c r="A292" s="55" t="str">
        <f>IF(VLOOKUP(ROW()-1,'Report 1 GLs (571 A)'!$A:$K,2,FALSE)="","",VLOOKUP(ROW()-1,'Report 1 GLs (571 A)'!$A:$K,2,FALSE))</f>
        <v/>
      </c>
      <c r="B292" s="104" t="str">
        <f>IF(VLOOKUP(ROW()-1,'Report 1 GLs (571 A)'!$A:$K,6,FALSE)="","",VLOOKUP(ROW()-1,'Report 1 GLs (571 A)'!$A:$K,6,FALSE))</f>
        <v/>
      </c>
      <c r="C292" s="55" t="str">
        <f>IF(VLOOKUP(ROW()-1,'Report 1 GLs (571 A)'!$A:$K,7,FALSE)="","",VLOOKUP(ROW()-1,'Report 1 GLs (571 A)'!$A:$K,7,FALSE))</f>
        <v/>
      </c>
      <c r="D292" s="55" t="str">
        <f>IF(VLOOKUP(ROW()-1,'Report 1 GLs (571 A)'!$A:$K,8,FALSE)="","",VLOOKUP(ROW()-1,'Report 1 GLs (571 A)'!$A:$K,8,FALSE))</f>
        <v/>
      </c>
      <c r="E292" s="55" t="str">
        <f>IF(VLOOKUP(ROW()-1,'Report 1 GLs (571 A)'!$A:$K,9,FALSE)="","",VLOOKUP(ROW()-1,'Report 1 GLs (571 A)'!$A:$K,9,FALSE))</f>
        <v/>
      </c>
      <c r="F292" s="104" t="str">
        <f>IF(VLOOKUP(ROW()-1,'Report 1 GLs (571 A)'!$A:$K,10,FALSE)="","",VLOOKUP(ROW()-1,'Report 1 GLs (571 A)'!$A:$K,10,FALSE))</f>
        <v/>
      </c>
      <c r="G292" s="55" t="str">
        <f>IF(VLOOKUP(ROW()-1,'Report 1 GLs (571 A)'!$A:$K,11,FALSE)="","",VLOOKUP(ROW()-1,'Report 1 GLs (571 A)'!$A:$K,11,FALSE))</f>
        <v/>
      </c>
      <c r="Z292" s="55" t="s">
        <v>82</v>
      </c>
    </row>
    <row r="293" spans="1:26" x14ac:dyDescent="0.2">
      <c r="A293" s="55" t="str">
        <f>IF(VLOOKUP(ROW()-1,'Report 1 GLs (571 A)'!$A:$K,2,FALSE)="","",VLOOKUP(ROW()-1,'Report 1 GLs (571 A)'!$A:$K,2,FALSE))</f>
        <v/>
      </c>
      <c r="B293" s="104" t="str">
        <f>IF(VLOOKUP(ROW()-1,'Report 1 GLs (571 A)'!$A:$K,6,FALSE)="","",VLOOKUP(ROW()-1,'Report 1 GLs (571 A)'!$A:$K,6,FALSE))</f>
        <v/>
      </c>
      <c r="C293" s="55" t="str">
        <f>IF(VLOOKUP(ROW()-1,'Report 1 GLs (571 A)'!$A:$K,7,FALSE)="","",VLOOKUP(ROW()-1,'Report 1 GLs (571 A)'!$A:$K,7,FALSE))</f>
        <v/>
      </c>
      <c r="D293" s="55" t="str">
        <f>IF(VLOOKUP(ROW()-1,'Report 1 GLs (571 A)'!$A:$K,8,FALSE)="","",VLOOKUP(ROW()-1,'Report 1 GLs (571 A)'!$A:$K,8,FALSE))</f>
        <v/>
      </c>
      <c r="E293" s="55" t="str">
        <f>IF(VLOOKUP(ROW()-1,'Report 1 GLs (571 A)'!$A:$K,9,FALSE)="","",VLOOKUP(ROW()-1,'Report 1 GLs (571 A)'!$A:$K,9,FALSE))</f>
        <v/>
      </c>
      <c r="F293" s="104" t="str">
        <f>IF(VLOOKUP(ROW()-1,'Report 1 GLs (571 A)'!$A:$K,10,FALSE)="","",VLOOKUP(ROW()-1,'Report 1 GLs (571 A)'!$A:$K,10,FALSE))</f>
        <v/>
      </c>
      <c r="G293" s="55" t="str">
        <f>IF(VLOOKUP(ROW()-1,'Report 1 GLs (571 A)'!$A:$K,11,FALSE)="","",VLOOKUP(ROW()-1,'Report 1 GLs (571 A)'!$A:$K,11,FALSE))</f>
        <v/>
      </c>
      <c r="Z293" s="55" t="s">
        <v>82</v>
      </c>
    </row>
    <row r="294" spans="1:26" x14ac:dyDescent="0.2">
      <c r="A294" s="55" t="str">
        <f>IF(VLOOKUP(ROW()-1,'Report 1 GLs (571 A)'!$A:$K,2,FALSE)="","",VLOOKUP(ROW()-1,'Report 1 GLs (571 A)'!$A:$K,2,FALSE))</f>
        <v/>
      </c>
      <c r="B294" s="104" t="str">
        <f>IF(VLOOKUP(ROW()-1,'Report 1 GLs (571 A)'!$A:$K,6,FALSE)="","",VLOOKUP(ROW()-1,'Report 1 GLs (571 A)'!$A:$K,6,FALSE))</f>
        <v/>
      </c>
      <c r="C294" s="55" t="str">
        <f>IF(VLOOKUP(ROW()-1,'Report 1 GLs (571 A)'!$A:$K,7,FALSE)="","",VLOOKUP(ROW()-1,'Report 1 GLs (571 A)'!$A:$K,7,FALSE))</f>
        <v/>
      </c>
      <c r="D294" s="55" t="str">
        <f>IF(VLOOKUP(ROW()-1,'Report 1 GLs (571 A)'!$A:$K,8,FALSE)="","",VLOOKUP(ROW()-1,'Report 1 GLs (571 A)'!$A:$K,8,FALSE))</f>
        <v/>
      </c>
      <c r="E294" s="55" t="str">
        <f>IF(VLOOKUP(ROW()-1,'Report 1 GLs (571 A)'!$A:$K,9,FALSE)="","",VLOOKUP(ROW()-1,'Report 1 GLs (571 A)'!$A:$K,9,FALSE))</f>
        <v/>
      </c>
      <c r="F294" s="104" t="str">
        <f>IF(VLOOKUP(ROW()-1,'Report 1 GLs (571 A)'!$A:$K,10,FALSE)="","",VLOOKUP(ROW()-1,'Report 1 GLs (571 A)'!$A:$K,10,FALSE))</f>
        <v/>
      </c>
      <c r="G294" s="55" t="str">
        <f>IF(VLOOKUP(ROW()-1,'Report 1 GLs (571 A)'!$A:$K,11,FALSE)="","",VLOOKUP(ROW()-1,'Report 1 GLs (571 A)'!$A:$K,11,FALSE))</f>
        <v/>
      </c>
      <c r="Z294" s="55" t="s">
        <v>82</v>
      </c>
    </row>
    <row r="295" spans="1:26" x14ac:dyDescent="0.2">
      <c r="A295" s="55" t="str">
        <f>IF(VLOOKUP(ROW()-1,'Report 1 GLs (571 A)'!$A:$K,2,FALSE)="","",VLOOKUP(ROW()-1,'Report 1 GLs (571 A)'!$A:$K,2,FALSE))</f>
        <v/>
      </c>
      <c r="B295" s="104" t="str">
        <f>IF(VLOOKUP(ROW()-1,'Report 1 GLs (571 A)'!$A:$K,6,FALSE)="","",VLOOKUP(ROW()-1,'Report 1 GLs (571 A)'!$A:$K,6,FALSE))</f>
        <v/>
      </c>
      <c r="C295" s="55" t="str">
        <f>IF(VLOOKUP(ROW()-1,'Report 1 GLs (571 A)'!$A:$K,7,FALSE)="","",VLOOKUP(ROW()-1,'Report 1 GLs (571 A)'!$A:$K,7,FALSE))</f>
        <v/>
      </c>
      <c r="D295" s="55" t="str">
        <f>IF(VLOOKUP(ROW()-1,'Report 1 GLs (571 A)'!$A:$K,8,FALSE)="","",VLOOKUP(ROW()-1,'Report 1 GLs (571 A)'!$A:$K,8,FALSE))</f>
        <v/>
      </c>
      <c r="E295" s="55" t="str">
        <f>IF(VLOOKUP(ROW()-1,'Report 1 GLs (571 A)'!$A:$K,9,FALSE)="","",VLOOKUP(ROW()-1,'Report 1 GLs (571 A)'!$A:$K,9,FALSE))</f>
        <v/>
      </c>
      <c r="F295" s="104" t="str">
        <f>IF(VLOOKUP(ROW()-1,'Report 1 GLs (571 A)'!$A:$K,10,FALSE)="","",VLOOKUP(ROW()-1,'Report 1 GLs (571 A)'!$A:$K,10,FALSE))</f>
        <v/>
      </c>
      <c r="G295" s="55" t="str">
        <f>IF(VLOOKUP(ROW()-1,'Report 1 GLs (571 A)'!$A:$K,11,FALSE)="","",VLOOKUP(ROW()-1,'Report 1 GLs (571 A)'!$A:$K,11,FALSE))</f>
        <v/>
      </c>
      <c r="Z295" s="55" t="s">
        <v>82</v>
      </c>
    </row>
    <row r="296" spans="1:26" x14ac:dyDescent="0.2">
      <c r="A296" s="55" t="str">
        <f>IF(VLOOKUP(ROW()-1,'Report 1 GLs (571 A)'!$A:$K,2,FALSE)="","",VLOOKUP(ROW()-1,'Report 1 GLs (571 A)'!$A:$K,2,FALSE))</f>
        <v/>
      </c>
      <c r="B296" s="104" t="str">
        <f>IF(VLOOKUP(ROW()-1,'Report 1 GLs (571 A)'!$A:$K,6,FALSE)="","",VLOOKUP(ROW()-1,'Report 1 GLs (571 A)'!$A:$K,6,FALSE))</f>
        <v/>
      </c>
      <c r="C296" s="55" t="str">
        <f>IF(VLOOKUP(ROW()-1,'Report 1 GLs (571 A)'!$A:$K,7,FALSE)="","",VLOOKUP(ROW()-1,'Report 1 GLs (571 A)'!$A:$K,7,FALSE))</f>
        <v/>
      </c>
      <c r="D296" s="55" t="str">
        <f>IF(VLOOKUP(ROW()-1,'Report 1 GLs (571 A)'!$A:$K,8,FALSE)="","",VLOOKUP(ROW()-1,'Report 1 GLs (571 A)'!$A:$K,8,FALSE))</f>
        <v/>
      </c>
      <c r="E296" s="55" t="str">
        <f>IF(VLOOKUP(ROW()-1,'Report 1 GLs (571 A)'!$A:$K,9,FALSE)="","",VLOOKUP(ROW()-1,'Report 1 GLs (571 A)'!$A:$K,9,FALSE))</f>
        <v/>
      </c>
      <c r="F296" s="104" t="str">
        <f>IF(VLOOKUP(ROW()-1,'Report 1 GLs (571 A)'!$A:$K,10,FALSE)="","",VLOOKUP(ROW()-1,'Report 1 GLs (571 A)'!$A:$K,10,FALSE))</f>
        <v/>
      </c>
      <c r="G296" s="55" t="str">
        <f>IF(VLOOKUP(ROW()-1,'Report 1 GLs (571 A)'!$A:$K,11,FALSE)="","",VLOOKUP(ROW()-1,'Report 1 GLs (571 A)'!$A:$K,11,FALSE))</f>
        <v/>
      </c>
      <c r="Z296" s="55" t="s">
        <v>82</v>
      </c>
    </row>
    <row r="297" spans="1:26" x14ac:dyDescent="0.2">
      <c r="A297" s="55" t="str">
        <f>IF(VLOOKUP(ROW()-1,'Report 1 GLs (571 A)'!$A:$K,2,FALSE)="","",VLOOKUP(ROW()-1,'Report 1 GLs (571 A)'!$A:$K,2,FALSE))</f>
        <v/>
      </c>
      <c r="B297" s="104" t="str">
        <f>IF(VLOOKUP(ROW()-1,'Report 1 GLs (571 A)'!$A:$K,6,FALSE)="","",VLOOKUP(ROW()-1,'Report 1 GLs (571 A)'!$A:$K,6,FALSE))</f>
        <v/>
      </c>
      <c r="C297" s="55" t="str">
        <f>IF(VLOOKUP(ROW()-1,'Report 1 GLs (571 A)'!$A:$K,7,FALSE)="","",VLOOKUP(ROW()-1,'Report 1 GLs (571 A)'!$A:$K,7,FALSE))</f>
        <v/>
      </c>
      <c r="D297" s="55" t="str">
        <f>IF(VLOOKUP(ROW()-1,'Report 1 GLs (571 A)'!$A:$K,8,FALSE)="","",VLOOKUP(ROW()-1,'Report 1 GLs (571 A)'!$A:$K,8,FALSE))</f>
        <v/>
      </c>
      <c r="E297" s="55" t="str">
        <f>IF(VLOOKUP(ROW()-1,'Report 1 GLs (571 A)'!$A:$K,9,FALSE)="","",VLOOKUP(ROW()-1,'Report 1 GLs (571 A)'!$A:$K,9,FALSE))</f>
        <v/>
      </c>
      <c r="F297" s="104" t="str">
        <f>IF(VLOOKUP(ROW()-1,'Report 1 GLs (571 A)'!$A:$K,10,FALSE)="","",VLOOKUP(ROW()-1,'Report 1 GLs (571 A)'!$A:$K,10,FALSE))</f>
        <v/>
      </c>
      <c r="G297" s="55" t="str">
        <f>IF(VLOOKUP(ROW()-1,'Report 1 GLs (571 A)'!$A:$K,11,FALSE)="","",VLOOKUP(ROW()-1,'Report 1 GLs (571 A)'!$A:$K,11,FALSE))</f>
        <v/>
      </c>
      <c r="Z297" s="55" t="s">
        <v>82</v>
      </c>
    </row>
    <row r="298" spans="1:26" x14ac:dyDescent="0.2">
      <c r="A298" s="55" t="str">
        <f>IF(VLOOKUP(ROW()-1,'Report 1 GLs (571 A)'!$A:$K,2,FALSE)="","",VLOOKUP(ROW()-1,'Report 1 GLs (571 A)'!$A:$K,2,FALSE))</f>
        <v/>
      </c>
      <c r="B298" s="104" t="str">
        <f>IF(VLOOKUP(ROW()-1,'Report 1 GLs (571 A)'!$A:$K,6,FALSE)="","",VLOOKUP(ROW()-1,'Report 1 GLs (571 A)'!$A:$K,6,FALSE))</f>
        <v/>
      </c>
      <c r="C298" s="55" t="str">
        <f>IF(VLOOKUP(ROW()-1,'Report 1 GLs (571 A)'!$A:$K,7,FALSE)="","",VLOOKUP(ROW()-1,'Report 1 GLs (571 A)'!$A:$K,7,FALSE))</f>
        <v/>
      </c>
      <c r="D298" s="55" t="str">
        <f>IF(VLOOKUP(ROW()-1,'Report 1 GLs (571 A)'!$A:$K,8,FALSE)="","",VLOOKUP(ROW()-1,'Report 1 GLs (571 A)'!$A:$K,8,FALSE))</f>
        <v/>
      </c>
      <c r="E298" s="55" t="str">
        <f>IF(VLOOKUP(ROW()-1,'Report 1 GLs (571 A)'!$A:$K,9,FALSE)="","",VLOOKUP(ROW()-1,'Report 1 GLs (571 A)'!$A:$K,9,FALSE))</f>
        <v/>
      </c>
      <c r="F298" s="104" t="str">
        <f>IF(VLOOKUP(ROW()-1,'Report 1 GLs (571 A)'!$A:$K,10,FALSE)="","",VLOOKUP(ROW()-1,'Report 1 GLs (571 A)'!$A:$K,10,FALSE))</f>
        <v/>
      </c>
      <c r="G298" s="55" t="str">
        <f>IF(VLOOKUP(ROW()-1,'Report 1 GLs (571 A)'!$A:$K,11,FALSE)="","",VLOOKUP(ROW()-1,'Report 1 GLs (571 A)'!$A:$K,11,FALSE))</f>
        <v/>
      </c>
      <c r="Z298" s="55" t="s">
        <v>82</v>
      </c>
    </row>
    <row r="299" spans="1:26" x14ac:dyDescent="0.2">
      <c r="A299" s="55" t="str">
        <f>IF(VLOOKUP(ROW()-1,'Report 1 GLs (571 A)'!$A:$K,2,FALSE)="","",VLOOKUP(ROW()-1,'Report 1 GLs (571 A)'!$A:$K,2,FALSE))</f>
        <v/>
      </c>
      <c r="B299" s="104" t="str">
        <f>IF(VLOOKUP(ROW()-1,'Report 1 GLs (571 A)'!$A:$K,6,FALSE)="","",VLOOKUP(ROW()-1,'Report 1 GLs (571 A)'!$A:$K,6,FALSE))</f>
        <v/>
      </c>
      <c r="C299" s="55" t="str">
        <f>IF(VLOOKUP(ROW()-1,'Report 1 GLs (571 A)'!$A:$K,7,FALSE)="","",VLOOKUP(ROW()-1,'Report 1 GLs (571 A)'!$A:$K,7,FALSE))</f>
        <v/>
      </c>
      <c r="D299" s="55" t="str">
        <f>IF(VLOOKUP(ROW()-1,'Report 1 GLs (571 A)'!$A:$K,8,FALSE)="","",VLOOKUP(ROW()-1,'Report 1 GLs (571 A)'!$A:$K,8,FALSE))</f>
        <v/>
      </c>
      <c r="E299" s="55" t="str">
        <f>IF(VLOOKUP(ROW()-1,'Report 1 GLs (571 A)'!$A:$K,9,FALSE)="","",VLOOKUP(ROW()-1,'Report 1 GLs (571 A)'!$A:$K,9,FALSE))</f>
        <v/>
      </c>
      <c r="F299" s="104" t="str">
        <f>IF(VLOOKUP(ROW()-1,'Report 1 GLs (571 A)'!$A:$K,10,FALSE)="","",VLOOKUP(ROW()-1,'Report 1 GLs (571 A)'!$A:$K,10,FALSE))</f>
        <v/>
      </c>
      <c r="G299" s="55" t="str">
        <f>IF(VLOOKUP(ROW()-1,'Report 1 GLs (571 A)'!$A:$K,11,FALSE)="","",VLOOKUP(ROW()-1,'Report 1 GLs (571 A)'!$A:$K,11,FALSE))</f>
        <v/>
      </c>
      <c r="Z299" s="55" t="s">
        <v>82</v>
      </c>
    </row>
    <row r="300" spans="1:26" x14ac:dyDescent="0.2">
      <c r="A300" s="55" t="str">
        <f>IF(VLOOKUP(ROW()-1,'Report 1 GLs (571 A)'!$A:$K,2,FALSE)="","",VLOOKUP(ROW()-1,'Report 1 GLs (571 A)'!$A:$K,2,FALSE))</f>
        <v/>
      </c>
      <c r="B300" s="104" t="str">
        <f>IF(VLOOKUP(ROW()-1,'Report 1 GLs (571 A)'!$A:$K,6,FALSE)="","",VLOOKUP(ROW()-1,'Report 1 GLs (571 A)'!$A:$K,6,FALSE))</f>
        <v/>
      </c>
      <c r="C300" s="55" t="str">
        <f>IF(VLOOKUP(ROW()-1,'Report 1 GLs (571 A)'!$A:$K,7,FALSE)="","",VLOOKUP(ROW()-1,'Report 1 GLs (571 A)'!$A:$K,7,FALSE))</f>
        <v/>
      </c>
      <c r="D300" s="55" t="str">
        <f>IF(VLOOKUP(ROW()-1,'Report 1 GLs (571 A)'!$A:$K,8,FALSE)="","",VLOOKUP(ROW()-1,'Report 1 GLs (571 A)'!$A:$K,8,FALSE))</f>
        <v/>
      </c>
      <c r="E300" s="55" t="str">
        <f>IF(VLOOKUP(ROW()-1,'Report 1 GLs (571 A)'!$A:$K,9,FALSE)="","",VLOOKUP(ROW()-1,'Report 1 GLs (571 A)'!$A:$K,9,FALSE))</f>
        <v/>
      </c>
      <c r="F300" s="104" t="str">
        <f>IF(VLOOKUP(ROW()-1,'Report 1 GLs (571 A)'!$A:$K,10,FALSE)="","",VLOOKUP(ROW()-1,'Report 1 GLs (571 A)'!$A:$K,10,FALSE))</f>
        <v/>
      </c>
      <c r="G300" s="55" t="str">
        <f>IF(VLOOKUP(ROW()-1,'Report 1 GLs (571 A)'!$A:$K,11,FALSE)="","",VLOOKUP(ROW()-1,'Report 1 GLs (571 A)'!$A:$K,11,FALSE))</f>
        <v/>
      </c>
      <c r="Z300" s="55" t="s">
        <v>82</v>
      </c>
    </row>
    <row r="301" spans="1:26" x14ac:dyDescent="0.2">
      <c r="A301" s="55" t="str">
        <f>IF(VLOOKUP(ROW()-1,'Report 1 GLs (571 A)'!$A:$K,2,FALSE)="","",VLOOKUP(ROW()-1,'Report 1 GLs (571 A)'!$A:$K,2,FALSE))</f>
        <v/>
      </c>
      <c r="B301" s="104" t="str">
        <f>IF(VLOOKUP(ROW()-1,'Report 1 GLs (571 A)'!$A:$K,6,FALSE)="","",VLOOKUP(ROW()-1,'Report 1 GLs (571 A)'!$A:$K,6,FALSE))</f>
        <v/>
      </c>
      <c r="C301" s="55" t="str">
        <f>IF(VLOOKUP(ROW()-1,'Report 1 GLs (571 A)'!$A:$K,7,FALSE)="","",VLOOKUP(ROW()-1,'Report 1 GLs (571 A)'!$A:$K,7,FALSE))</f>
        <v/>
      </c>
      <c r="D301" s="55" t="str">
        <f>IF(VLOOKUP(ROW()-1,'Report 1 GLs (571 A)'!$A:$K,8,FALSE)="","",VLOOKUP(ROW()-1,'Report 1 GLs (571 A)'!$A:$K,8,FALSE))</f>
        <v/>
      </c>
      <c r="E301" s="55" t="str">
        <f>IF(VLOOKUP(ROW()-1,'Report 1 GLs (571 A)'!$A:$K,9,FALSE)="","",VLOOKUP(ROW()-1,'Report 1 GLs (571 A)'!$A:$K,9,FALSE))</f>
        <v/>
      </c>
      <c r="F301" s="104" t="str">
        <f>IF(VLOOKUP(ROW()-1,'Report 1 GLs (571 A)'!$A:$K,10,FALSE)="","",VLOOKUP(ROW()-1,'Report 1 GLs (571 A)'!$A:$K,10,FALSE))</f>
        <v/>
      </c>
      <c r="G301" s="55" t="str">
        <f>IF(VLOOKUP(ROW()-1,'Report 1 GLs (571 A)'!$A:$K,11,FALSE)="","",VLOOKUP(ROW()-1,'Report 1 GLs (571 A)'!$A:$K,11,FALSE))</f>
        <v/>
      </c>
      <c r="Z301" s="55" t="s">
        <v>82</v>
      </c>
    </row>
    <row r="302" spans="1:26" x14ac:dyDescent="0.2">
      <c r="A302" s="55" t="str">
        <f>IF(VLOOKUP(ROW()-1,'Report 1 GLs (571 A)'!$A:$K,2,FALSE)="","",VLOOKUP(ROW()-1,'Report 1 GLs (571 A)'!$A:$K,2,FALSE))</f>
        <v/>
      </c>
      <c r="B302" s="104" t="str">
        <f>IF(VLOOKUP(ROW()-1,'Report 1 GLs (571 A)'!$A:$K,6,FALSE)="","",VLOOKUP(ROW()-1,'Report 1 GLs (571 A)'!$A:$K,6,FALSE))</f>
        <v/>
      </c>
      <c r="C302" s="55" t="str">
        <f>IF(VLOOKUP(ROW()-1,'Report 1 GLs (571 A)'!$A:$K,7,FALSE)="","",VLOOKUP(ROW()-1,'Report 1 GLs (571 A)'!$A:$K,7,FALSE))</f>
        <v/>
      </c>
      <c r="D302" s="55" t="str">
        <f>IF(VLOOKUP(ROW()-1,'Report 1 GLs (571 A)'!$A:$K,8,FALSE)="","",VLOOKUP(ROW()-1,'Report 1 GLs (571 A)'!$A:$K,8,FALSE))</f>
        <v/>
      </c>
      <c r="E302" s="55" t="str">
        <f>IF(VLOOKUP(ROW()-1,'Report 1 GLs (571 A)'!$A:$K,9,FALSE)="","",VLOOKUP(ROW()-1,'Report 1 GLs (571 A)'!$A:$K,9,FALSE))</f>
        <v/>
      </c>
      <c r="F302" s="104" t="str">
        <f>IF(VLOOKUP(ROW()-1,'Report 1 GLs (571 A)'!$A:$K,10,FALSE)="","",VLOOKUP(ROW()-1,'Report 1 GLs (571 A)'!$A:$K,10,FALSE))</f>
        <v/>
      </c>
      <c r="G302" s="55" t="str">
        <f>IF(VLOOKUP(ROW()-1,'Report 1 GLs (571 A)'!$A:$K,11,FALSE)="","",VLOOKUP(ROW()-1,'Report 1 GLs (571 A)'!$A:$K,11,FALSE))</f>
        <v/>
      </c>
      <c r="Z302" s="55" t="s">
        <v>82</v>
      </c>
    </row>
    <row r="303" spans="1:26" x14ac:dyDescent="0.2">
      <c r="A303" s="55" t="str">
        <f>IF(VLOOKUP(ROW()-1,'Report 1 GLs (571 A)'!$A:$K,2,FALSE)="","",VLOOKUP(ROW()-1,'Report 1 GLs (571 A)'!$A:$K,2,FALSE))</f>
        <v/>
      </c>
      <c r="B303" s="104" t="str">
        <f>IF(VLOOKUP(ROW()-1,'Report 1 GLs (571 A)'!$A:$K,6,FALSE)="","",VLOOKUP(ROW()-1,'Report 1 GLs (571 A)'!$A:$K,6,FALSE))</f>
        <v/>
      </c>
      <c r="C303" s="55" t="str">
        <f>IF(VLOOKUP(ROW()-1,'Report 1 GLs (571 A)'!$A:$K,7,FALSE)="","",VLOOKUP(ROW()-1,'Report 1 GLs (571 A)'!$A:$K,7,FALSE))</f>
        <v/>
      </c>
      <c r="D303" s="55" t="str">
        <f>IF(VLOOKUP(ROW()-1,'Report 1 GLs (571 A)'!$A:$K,8,FALSE)="","",VLOOKUP(ROW()-1,'Report 1 GLs (571 A)'!$A:$K,8,FALSE))</f>
        <v/>
      </c>
      <c r="E303" s="55" t="str">
        <f>IF(VLOOKUP(ROW()-1,'Report 1 GLs (571 A)'!$A:$K,9,FALSE)="","",VLOOKUP(ROW()-1,'Report 1 GLs (571 A)'!$A:$K,9,FALSE))</f>
        <v/>
      </c>
      <c r="F303" s="104" t="str">
        <f>IF(VLOOKUP(ROW()-1,'Report 1 GLs (571 A)'!$A:$K,10,FALSE)="","",VLOOKUP(ROW()-1,'Report 1 GLs (571 A)'!$A:$K,10,FALSE))</f>
        <v/>
      </c>
      <c r="G303" s="55" t="str">
        <f>IF(VLOOKUP(ROW()-1,'Report 1 GLs (571 A)'!$A:$K,11,FALSE)="","",VLOOKUP(ROW()-1,'Report 1 GLs (571 A)'!$A:$K,11,FALSE))</f>
        <v/>
      </c>
      <c r="Z303" s="55" t="s">
        <v>82</v>
      </c>
    </row>
    <row r="304" spans="1:26" x14ac:dyDescent="0.2">
      <c r="A304" s="55" t="str">
        <f>IF(VLOOKUP(ROW()-1,'Report 1 GLs (571 A)'!$A:$K,2,FALSE)="","",VLOOKUP(ROW()-1,'Report 1 GLs (571 A)'!$A:$K,2,FALSE))</f>
        <v/>
      </c>
      <c r="B304" s="104" t="str">
        <f>IF(VLOOKUP(ROW()-1,'Report 1 GLs (571 A)'!$A:$K,6,FALSE)="","",VLOOKUP(ROW()-1,'Report 1 GLs (571 A)'!$A:$K,6,FALSE))</f>
        <v/>
      </c>
      <c r="C304" s="55" t="str">
        <f>IF(VLOOKUP(ROW()-1,'Report 1 GLs (571 A)'!$A:$K,7,FALSE)="","",VLOOKUP(ROW()-1,'Report 1 GLs (571 A)'!$A:$K,7,FALSE))</f>
        <v/>
      </c>
      <c r="D304" s="55" t="str">
        <f>IF(VLOOKUP(ROW()-1,'Report 1 GLs (571 A)'!$A:$K,8,FALSE)="","",VLOOKUP(ROW()-1,'Report 1 GLs (571 A)'!$A:$K,8,FALSE))</f>
        <v/>
      </c>
      <c r="E304" s="55" t="str">
        <f>IF(VLOOKUP(ROW()-1,'Report 1 GLs (571 A)'!$A:$K,9,FALSE)="","",VLOOKUP(ROW()-1,'Report 1 GLs (571 A)'!$A:$K,9,FALSE))</f>
        <v/>
      </c>
      <c r="F304" s="104" t="str">
        <f>IF(VLOOKUP(ROW()-1,'Report 1 GLs (571 A)'!$A:$K,10,FALSE)="","",VLOOKUP(ROW()-1,'Report 1 GLs (571 A)'!$A:$K,10,FALSE))</f>
        <v/>
      </c>
      <c r="G304" s="55" t="str">
        <f>IF(VLOOKUP(ROW()-1,'Report 1 GLs (571 A)'!$A:$K,11,FALSE)="","",VLOOKUP(ROW()-1,'Report 1 GLs (571 A)'!$A:$K,11,FALSE))</f>
        <v/>
      </c>
      <c r="Z304" s="55" t="s">
        <v>82</v>
      </c>
    </row>
    <row r="305" spans="1:26" x14ac:dyDescent="0.2">
      <c r="A305" s="55" t="str">
        <f>IF(VLOOKUP(ROW()-1,'Report 1 GLs (571 A)'!$A:$K,2,FALSE)="","",VLOOKUP(ROW()-1,'Report 1 GLs (571 A)'!$A:$K,2,FALSE))</f>
        <v/>
      </c>
      <c r="B305" s="104" t="str">
        <f>IF(VLOOKUP(ROW()-1,'Report 1 GLs (571 A)'!$A:$K,6,FALSE)="","",VLOOKUP(ROW()-1,'Report 1 GLs (571 A)'!$A:$K,6,FALSE))</f>
        <v/>
      </c>
      <c r="C305" s="55" t="str">
        <f>IF(VLOOKUP(ROW()-1,'Report 1 GLs (571 A)'!$A:$K,7,FALSE)="","",VLOOKUP(ROW()-1,'Report 1 GLs (571 A)'!$A:$K,7,FALSE))</f>
        <v/>
      </c>
      <c r="D305" s="55" t="str">
        <f>IF(VLOOKUP(ROW()-1,'Report 1 GLs (571 A)'!$A:$K,8,FALSE)="","",VLOOKUP(ROW()-1,'Report 1 GLs (571 A)'!$A:$K,8,FALSE))</f>
        <v/>
      </c>
      <c r="E305" s="55" t="str">
        <f>IF(VLOOKUP(ROW()-1,'Report 1 GLs (571 A)'!$A:$K,9,FALSE)="","",VLOOKUP(ROW()-1,'Report 1 GLs (571 A)'!$A:$K,9,FALSE))</f>
        <v/>
      </c>
      <c r="F305" s="104" t="str">
        <f>IF(VLOOKUP(ROW()-1,'Report 1 GLs (571 A)'!$A:$K,10,FALSE)="","",VLOOKUP(ROW()-1,'Report 1 GLs (571 A)'!$A:$K,10,FALSE))</f>
        <v/>
      </c>
      <c r="G305" s="55" t="str">
        <f>IF(VLOOKUP(ROW()-1,'Report 1 GLs (571 A)'!$A:$K,11,FALSE)="","",VLOOKUP(ROW()-1,'Report 1 GLs (571 A)'!$A:$K,11,FALSE))</f>
        <v/>
      </c>
      <c r="Z305" s="55" t="s">
        <v>82</v>
      </c>
    </row>
    <row r="306" spans="1:26" x14ac:dyDescent="0.2">
      <c r="A306" s="55" t="str">
        <f>IF(VLOOKUP(ROW()-1,'Report 1 GLs (571 A)'!$A:$K,2,FALSE)="","",VLOOKUP(ROW()-1,'Report 1 GLs (571 A)'!$A:$K,2,FALSE))</f>
        <v/>
      </c>
      <c r="B306" s="104" t="str">
        <f>IF(VLOOKUP(ROW()-1,'Report 1 GLs (571 A)'!$A:$K,6,FALSE)="","",VLOOKUP(ROW()-1,'Report 1 GLs (571 A)'!$A:$K,6,FALSE))</f>
        <v/>
      </c>
      <c r="C306" s="55" t="str">
        <f>IF(VLOOKUP(ROW()-1,'Report 1 GLs (571 A)'!$A:$K,7,FALSE)="","",VLOOKUP(ROW()-1,'Report 1 GLs (571 A)'!$A:$K,7,FALSE))</f>
        <v/>
      </c>
      <c r="D306" s="55" t="str">
        <f>IF(VLOOKUP(ROW()-1,'Report 1 GLs (571 A)'!$A:$K,8,FALSE)="","",VLOOKUP(ROW()-1,'Report 1 GLs (571 A)'!$A:$K,8,FALSE))</f>
        <v/>
      </c>
      <c r="E306" s="55" t="str">
        <f>IF(VLOOKUP(ROW()-1,'Report 1 GLs (571 A)'!$A:$K,9,FALSE)="","",VLOOKUP(ROW()-1,'Report 1 GLs (571 A)'!$A:$K,9,FALSE))</f>
        <v/>
      </c>
      <c r="F306" s="104" t="str">
        <f>IF(VLOOKUP(ROW()-1,'Report 1 GLs (571 A)'!$A:$K,10,FALSE)="","",VLOOKUP(ROW()-1,'Report 1 GLs (571 A)'!$A:$K,10,FALSE))</f>
        <v/>
      </c>
      <c r="G306" s="55" t="str">
        <f>IF(VLOOKUP(ROW()-1,'Report 1 GLs (571 A)'!$A:$K,11,FALSE)="","",VLOOKUP(ROW()-1,'Report 1 GLs (571 A)'!$A:$K,11,FALSE))</f>
        <v/>
      </c>
      <c r="Z306" s="55" t="s">
        <v>82</v>
      </c>
    </row>
    <row r="307" spans="1:26" x14ac:dyDescent="0.2">
      <c r="A307" s="55" t="str">
        <f>IF(VLOOKUP(ROW()-1,'Report 1 GLs (571 A)'!$A:$K,2,FALSE)="","",VLOOKUP(ROW()-1,'Report 1 GLs (571 A)'!$A:$K,2,FALSE))</f>
        <v/>
      </c>
      <c r="B307" s="104" t="str">
        <f>IF(VLOOKUP(ROW()-1,'Report 1 GLs (571 A)'!$A:$K,6,FALSE)="","",VLOOKUP(ROW()-1,'Report 1 GLs (571 A)'!$A:$K,6,FALSE))</f>
        <v/>
      </c>
      <c r="C307" s="55" t="str">
        <f>IF(VLOOKUP(ROW()-1,'Report 1 GLs (571 A)'!$A:$K,7,FALSE)="","",VLOOKUP(ROW()-1,'Report 1 GLs (571 A)'!$A:$K,7,FALSE))</f>
        <v/>
      </c>
      <c r="D307" s="55" t="str">
        <f>IF(VLOOKUP(ROW()-1,'Report 1 GLs (571 A)'!$A:$K,8,FALSE)="","",VLOOKUP(ROW()-1,'Report 1 GLs (571 A)'!$A:$K,8,FALSE))</f>
        <v/>
      </c>
      <c r="E307" s="55" t="str">
        <f>IF(VLOOKUP(ROW()-1,'Report 1 GLs (571 A)'!$A:$K,9,FALSE)="","",VLOOKUP(ROW()-1,'Report 1 GLs (571 A)'!$A:$K,9,FALSE))</f>
        <v/>
      </c>
      <c r="F307" s="104" t="str">
        <f>IF(VLOOKUP(ROW()-1,'Report 1 GLs (571 A)'!$A:$K,10,FALSE)="","",VLOOKUP(ROW()-1,'Report 1 GLs (571 A)'!$A:$K,10,FALSE))</f>
        <v/>
      </c>
      <c r="G307" s="55" t="str">
        <f>IF(VLOOKUP(ROW()-1,'Report 1 GLs (571 A)'!$A:$K,11,FALSE)="","",VLOOKUP(ROW()-1,'Report 1 GLs (571 A)'!$A:$K,11,FALSE))</f>
        <v/>
      </c>
      <c r="Z307" s="55" t="s">
        <v>82</v>
      </c>
    </row>
    <row r="308" spans="1:26" x14ac:dyDescent="0.2">
      <c r="A308" s="55" t="str">
        <f>IF(VLOOKUP(ROW()-1,'Report 1 GLs (571 A)'!$A:$K,2,FALSE)="","",VLOOKUP(ROW()-1,'Report 1 GLs (571 A)'!$A:$K,2,FALSE))</f>
        <v/>
      </c>
      <c r="B308" s="104" t="str">
        <f>IF(VLOOKUP(ROW()-1,'Report 1 GLs (571 A)'!$A:$K,6,FALSE)="","",VLOOKUP(ROW()-1,'Report 1 GLs (571 A)'!$A:$K,6,FALSE))</f>
        <v/>
      </c>
      <c r="C308" s="55" t="str">
        <f>IF(VLOOKUP(ROW()-1,'Report 1 GLs (571 A)'!$A:$K,7,FALSE)="","",VLOOKUP(ROW()-1,'Report 1 GLs (571 A)'!$A:$K,7,FALSE))</f>
        <v/>
      </c>
      <c r="D308" s="55" t="str">
        <f>IF(VLOOKUP(ROW()-1,'Report 1 GLs (571 A)'!$A:$K,8,FALSE)="","",VLOOKUP(ROW()-1,'Report 1 GLs (571 A)'!$A:$K,8,FALSE))</f>
        <v/>
      </c>
      <c r="E308" s="55" t="str">
        <f>IF(VLOOKUP(ROW()-1,'Report 1 GLs (571 A)'!$A:$K,9,FALSE)="","",VLOOKUP(ROW()-1,'Report 1 GLs (571 A)'!$A:$K,9,FALSE))</f>
        <v/>
      </c>
      <c r="F308" s="104" t="str">
        <f>IF(VLOOKUP(ROW()-1,'Report 1 GLs (571 A)'!$A:$K,10,FALSE)="","",VLOOKUP(ROW()-1,'Report 1 GLs (571 A)'!$A:$K,10,FALSE))</f>
        <v/>
      </c>
      <c r="G308" s="55" t="str">
        <f>IF(VLOOKUP(ROW()-1,'Report 1 GLs (571 A)'!$A:$K,11,FALSE)="","",VLOOKUP(ROW()-1,'Report 1 GLs (571 A)'!$A:$K,11,FALSE))</f>
        <v/>
      </c>
      <c r="Z308" s="55" t="s">
        <v>82</v>
      </c>
    </row>
    <row r="309" spans="1:26" x14ac:dyDescent="0.2">
      <c r="A309" s="55" t="str">
        <f>IF(VLOOKUP(ROW()-1,'Report 1 GLs (571 A)'!$A:$K,2,FALSE)="","",VLOOKUP(ROW()-1,'Report 1 GLs (571 A)'!$A:$K,2,FALSE))</f>
        <v/>
      </c>
      <c r="B309" s="104" t="str">
        <f>IF(VLOOKUP(ROW()-1,'Report 1 GLs (571 A)'!$A:$K,6,FALSE)="","",VLOOKUP(ROW()-1,'Report 1 GLs (571 A)'!$A:$K,6,FALSE))</f>
        <v/>
      </c>
      <c r="C309" s="55" t="str">
        <f>IF(VLOOKUP(ROW()-1,'Report 1 GLs (571 A)'!$A:$K,7,FALSE)="","",VLOOKUP(ROW()-1,'Report 1 GLs (571 A)'!$A:$K,7,FALSE))</f>
        <v/>
      </c>
      <c r="D309" s="55" t="str">
        <f>IF(VLOOKUP(ROW()-1,'Report 1 GLs (571 A)'!$A:$K,8,FALSE)="","",VLOOKUP(ROW()-1,'Report 1 GLs (571 A)'!$A:$K,8,FALSE))</f>
        <v/>
      </c>
      <c r="E309" s="55" t="str">
        <f>IF(VLOOKUP(ROW()-1,'Report 1 GLs (571 A)'!$A:$K,9,FALSE)="","",VLOOKUP(ROW()-1,'Report 1 GLs (571 A)'!$A:$K,9,FALSE))</f>
        <v/>
      </c>
      <c r="F309" s="104" t="str">
        <f>IF(VLOOKUP(ROW()-1,'Report 1 GLs (571 A)'!$A:$K,10,FALSE)="","",VLOOKUP(ROW()-1,'Report 1 GLs (571 A)'!$A:$K,10,FALSE))</f>
        <v/>
      </c>
      <c r="G309" s="55" t="str">
        <f>IF(VLOOKUP(ROW()-1,'Report 1 GLs (571 A)'!$A:$K,11,FALSE)="","",VLOOKUP(ROW()-1,'Report 1 GLs (571 A)'!$A:$K,11,FALSE))</f>
        <v/>
      </c>
      <c r="Z309" s="55" t="s">
        <v>82</v>
      </c>
    </row>
    <row r="310" spans="1:26" x14ac:dyDescent="0.2">
      <c r="A310" s="55" t="str">
        <f>IF(VLOOKUP(ROW()-1,'Report 1 GLs (571 A)'!$A:$K,2,FALSE)="","",VLOOKUP(ROW()-1,'Report 1 GLs (571 A)'!$A:$K,2,FALSE))</f>
        <v/>
      </c>
      <c r="B310" s="104" t="str">
        <f>IF(VLOOKUP(ROW()-1,'Report 1 GLs (571 A)'!$A:$K,6,FALSE)="","",VLOOKUP(ROW()-1,'Report 1 GLs (571 A)'!$A:$K,6,FALSE))</f>
        <v/>
      </c>
      <c r="C310" s="55" t="str">
        <f>IF(VLOOKUP(ROW()-1,'Report 1 GLs (571 A)'!$A:$K,7,FALSE)="","",VLOOKUP(ROW()-1,'Report 1 GLs (571 A)'!$A:$K,7,FALSE))</f>
        <v/>
      </c>
      <c r="D310" s="55" t="str">
        <f>IF(VLOOKUP(ROW()-1,'Report 1 GLs (571 A)'!$A:$K,8,FALSE)="","",VLOOKUP(ROW()-1,'Report 1 GLs (571 A)'!$A:$K,8,FALSE))</f>
        <v/>
      </c>
      <c r="E310" s="55" t="str">
        <f>IF(VLOOKUP(ROW()-1,'Report 1 GLs (571 A)'!$A:$K,9,FALSE)="","",VLOOKUP(ROW()-1,'Report 1 GLs (571 A)'!$A:$K,9,FALSE))</f>
        <v/>
      </c>
      <c r="F310" s="104" t="str">
        <f>IF(VLOOKUP(ROW()-1,'Report 1 GLs (571 A)'!$A:$K,10,FALSE)="","",VLOOKUP(ROW()-1,'Report 1 GLs (571 A)'!$A:$K,10,FALSE))</f>
        <v/>
      </c>
      <c r="G310" s="55" t="str">
        <f>IF(VLOOKUP(ROW()-1,'Report 1 GLs (571 A)'!$A:$K,11,FALSE)="","",VLOOKUP(ROW()-1,'Report 1 GLs (571 A)'!$A:$K,11,FALSE))</f>
        <v/>
      </c>
      <c r="Z310" s="55" t="s">
        <v>82</v>
      </c>
    </row>
    <row r="311" spans="1:26" x14ac:dyDescent="0.2">
      <c r="A311" s="55" t="str">
        <f>IF(VLOOKUP(ROW()-1,'Report 1 GLs (571 A)'!$A:$K,2,FALSE)="","",VLOOKUP(ROW()-1,'Report 1 GLs (571 A)'!$A:$K,2,FALSE))</f>
        <v/>
      </c>
      <c r="B311" s="104" t="str">
        <f>IF(VLOOKUP(ROW()-1,'Report 1 GLs (571 A)'!$A:$K,6,FALSE)="","",VLOOKUP(ROW()-1,'Report 1 GLs (571 A)'!$A:$K,6,FALSE))</f>
        <v/>
      </c>
      <c r="C311" s="55" t="str">
        <f>IF(VLOOKUP(ROW()-1,'Report 1 GLs (571 A)'!$A:$K,7,FALSE)="","",VLOOKUP(ROW()-1,'Report 1 GLs (571 A)'!$A:$K,7,FALSE))</f>
        <v/>
      </c>
      <c r="D311" s="55" t="str">
        <f>IF(VLOOKUP(ROW()-1,'Report 1 GLs (571 A)'!$A:$K,8,FALSE)="","",VLOOKUP(ROW()-1,'Report 1 GLs (571 A)'!$A:$K,8,FALSE))</f>
        <v/>
      </c>
      <c r="E311" s="55" t="str">
        <f>IF(VLOOKUP(ROW()-1,'Report 1 GLs (571 A)'!$A:$K,9,FALSE)="","",VLOOKUP(ROW()-1,'Report 1 GLs (571 A)'!$A:$K,9,FALSE))</f>
        <v/>
      </c>
      <c r="F311" s="104" t="str">
        <f>IF(VLOOKUP(ROW()-1,'Report 1 GLs (571 A)'!$A:$K,10,FALSE)="","",VLOOKUP(ROW()-1,'Report 1 GLs (571 A)'!$A:$K,10,FALSE))</f>
        <v/>
      </c>
      <c r="G311" s="55" t="str">
        <f>IF(VLOOKUP(ROW()-1,'Report 1 GLs (571 A)'!$A:$K,11,FALSE)="","",VLOOKUP(ROW()-1,'Report 1 GLs (571 A)'!$A:$K,11,FALSE))</f>
        <v/>
      </c>
      <c r="Z311" s="55" t="s">
        <v>82</v>
      </c>
    </row>
    <row r="312" spans="1:26" x14ac:dyDescent="0.2">
      <c r="A312" s="55" t="str">
        <f>IF(VLOOKUP(ROW()-1,'Report 1 GLs (571 A)'!$A:$K,2,FALSE)="","",VLOOKUP(ROW()-1,'Report 1 GLs (571 A)'!$A:$K,2,FALSE))</f>
        <v/>
      </c>
      <c r="B312" s="104" t="str">
        <f>IF(VLOOKUP(ROW()-1,'Report 1 GLs (571 A)'!$A:$K,6,FALSE)="","",VLOOKUP(ROW()-1,'Report 1 GLs (571 A)'!$A:$K,6,FALSE))</f>
        <v/>
      </c>
      <c r="C312" s="55" t="str">
        <f>IF(VLOOKUP(ROW()-1,'Report 1 GLs (571 A)'!$A:$K,7,FALSE)="","",VLOOKUP(ROW()-1,'Report 1 GLs (571 A)'!$A:$K,7,FALSE))</f>
        <v/>
      </c>
      <c r="D312" s="55" t="str">
        <f>IF(VLOOKUP(ROW()-1,'Report 1 GLs (571 A)'!$A:$K,8,FALSE)="","",VLOOKUP(ROW()-1,'Report 1 GLs (571 A)'!$A:$K,8,FALSE))</f>
        <v/>
      </c>
      <c r="E312" s="55" t="str">
        <f>IF(VLOOKUP(ROW()-1,'Report 1 GLs (571 A)'!$A:$K,9,FALSE)="","",VLOOKUP(ROW()-1,'Report 1 GLs (571 A)'!$A:$K,9,FALSE))</f>
        <v/>
      </c>
      <c r="F312" s="104" t="str">
        <f>IF(VLOOKUP(ROW()-1,'Report 1 GLs (571 A)'!$A:$K,10,FALSE)="","",VLOOKUP(ROW()-1,'Report 1 GLs (571 A)'!$A:$K,10,FALSE))</f>
        <v/>
      </c>
      <c r="G312" s="55" t="str">
        <f>IF(VLOOKUP(ROW()-1,'Report 1 GLs (571 A)'!$A:$K,11,FALSE)="","",VLOOKUP(ROW()-1,'Report 1 GLs (571 A)'!$A:$K,11,FALSE))</f>
        <v/>
      </c>
      <c r="Z312" s="55" t="s">
        <v>82</v>
      </c>
    </row>
    <row r="313" spans="1:26" x14ac:dyDescent="0.2">
      <c r="A313" s="55" t="str">
        <f>IF(VLOOKUP(ROW()-1,'Report 1 GLs (571 A)'!$A:$K,2,FALSE)="","",VLOOKUP(ROW()-1,'Report 1 GLs (571 A)'!$A:$K,2,FALSE))</f>
        <v/>
      </c>
      <c r="B313" s="104" t="str">
        <f>IF(VLOOKUP(ROW()-1,'Report 1 GLs (571 A)'!$A:$K,6,FALSE)="","",VLOOKUP(ROW()-1,'Report 1 GLs (571 A)'!$A:$K,6,FALSE))</f>
        <v/>
      </c>
      <c r="C313" s="55" t="str">
        <f>IF(VLOOKUP(ROW()-1,'Report 1 GLs (571 A)'!$A:$K,7,FALSE)="","",VLOOKUP(ROW()-1,'Report 1 GLs (571 A)'!$A:$K,7,FALSE))</f>
        <v/>
      </c>
      <c r="D313" s="55" t="str">
        <f>IF(VLOOKUP(ROW()-1,'Report 1 GLs (571 A)'!$A:$K,8,FALSE)="","",VLOOKUP(ROW()-1,'Report 1 GLs (571 A)'!$A:$K,8,FALSE))</f>
        <v/>
      </c>
      <c r="E313" s="55" t="str">
        <f>IF(VLOOKUP(ROW()-1,'Report 1 GLs (571 A)'!$A:$K,9,FALSE)="","",VLOOKUP(ROW()-1,'Report 1 GLs (571 A)'!$A:$K,9,FALSE))</f>
        <v/>
      </c>
      <c r="F313" s="104" t="str">
        <f>IF(VLOOKUP(ROW()-1,'Report 1 GLs (571 A)'!$A:$K,10,FALSE)="","",VLOOKUP(ROW()-1,'Report 1 GLs (571 A)'!$A:$K,10,FALSE))</f>
        <v/>
      </c>
      <c r="G313" s="55" t="str">
        <f>IF(VLOOKUP(ROW()-1,'Report 1 GLs (571 A)'!$A:$K,11,FALSE)="","",VLOOKUP(ROW()-1,'Report 1 GLs (571 A)'!$A:$K,11,FALSE))</f>
        <v/>
      </c>
      <c r="Z313" s="55" t="s">
        <v>82</v>
      </c>
    </row>
    <row r="314" spans="1:26" x14ac:dyDescent="0.2">
      <c r="A314" s="55" t="str">
        <f>IF(VLOOKUP(ROW()-1,'Report 1 GLs (571 A)'!$A:$K,2,FALSE)="","",VLOOKUP(ROW()-1,'Report 1 GLs (571 A)'!$A:$K,2,FALSE))</f>
        <v/>
      </c>
      <c r="B314" s="104" t="str">
        <f>IF(VLOOKUP(ROW()-1,'Report 1 GLs (571 A)'!$A:$K,6,FALSE)="","",VLOOKUP(ROW()-1,'Report 1 GLs (571 A)'!$A:$K,6,FALSE))</f>
        <v/>
      </c>
      <c r="C314" s="55" t="str">
        <f>IF(VLOOKUP(ROW()-1,'Report 1 GLs (571 A)'!$A:$K,7,FALSE)="","",VLOOKUP(ROW()-1,'Report 1 GLs (571 A)'!$A:$K,7,FALSE))</f>
        <v/>
      </c>
      <c r="D314" s="55" t="str">
        <f>IF(VLOOKUP(ROW()-1,'Report 1 GLs (571 A)'!$A:$K,8,FALSE)="","",VLOOKUP(ROW()-1,'Report 1 GLs (571 A)'!$A:$K,8,FALSE))</f>
        <v/>
      </c>
      <c r="E314" s="55" t="str">
        <f>IF(VLOOKUP(ROW()-1,'Report 1 GLs (571 A)'!$A:$K,9,FALSE)="","",VLOOKUP(ROW()-1,'Report 1 GLs (571 A)'!$A:$K,9,FALSE))</f>
        <v/>
      </c>
      <c r="F314" s="104" t="str">
        <f>IF(VLOOKUP(ROW()-1,'Report 1 GLs (571 A)'!$A:$K,10,FALSE)="","",VLOOKUP(ROW()-1,'Report 1 GLs (571 A)'!$A:$K,10,FALSE))</f>
        <v/>
      </c>
      <c r="G314" s="55" t="str">
        <f>IF(VLOOKUP(ROW()-1,'Report 1 GLs (571 A)'!$A:$K,11,FALSE)="","",VLOOKUP(ROW()-1,'Report 1 GLs (571 A)'!$A:$K,11,FALSE))</f>
        <v/>
      </c>
      <c r="Z314" s="55" t="s">
        <v>82</v>
      </c>
    </row>
    <row r="315" spans="1:26" x14ac:dyDescent="0.2">
      <c r="A315" s="55" t="str">
        <f>IF(VLOOKUP(ROW()-1,'Report 1 GLs (571 A)'!$A:$K,2,FALSE)="","",VLOOKUP(ROW()-1,'Report 1 GLs (571 A)'!$A:$K,2,FALSE))</f>
        <v/>
      </c>
      <c r="B315" s="104" t="str">
        <f>IF(VLOOKUP(ROW()-1,'Report 1 GLs (571 A)'!$A:$K,6,FALSE)="","",VLOOKUP(ROW()-1,'Report 1 GLs (571 A)'!$A:$K,6,FALSE))</f>
        <v/>
      </c>
      <c r="C315" s="55" t="str">
        <f>IF(VLOOKUP(ROW()-1,'Report 1 GLs (571 A)'!$A:$K,7,FALSE)="","",VLOOKUP(ROW()-1,'Report 1 GLs (571 A)'!$A:$K,7,FALSE))</f>
        <v/>
      </c>
      <c r="D315" s="55" t="str">
        <f>IF(VLOOKUP(ROW()-1,'Report 1 GLs (571 A)'!$A:$K,8,FALSE)="","",VLOOKUP(ROW()-1,'Report 1 GLs (571 A)'!$A:$K,8,FALSE))</f>
        <v/>
      </c>
      <c r="E315" s="55" t="str">
        <f>IF(VLOOKUP(ROW()-1,'Report 1 GLs (571 A)'!$A:$K,9,FALSE)="","",VLOOKUP(ROW()-1,'Report 1 GLs (571 A)'!$A:$K,9,FALSE))</f>
        <v/>
      </c>
      <c r="F315" s="104" t="str">
        <f>IF(VLOOKUP(ROW()-1,'Report 1 GLs (571 A)'!$A:$K,10,FALSE)="","",VLOOKUP(ROW()-1,'Report 1 GLs (571 A)'!$A:$K,10,FALSE))</f>
        <v/>
      </c>
      <c r="G315" s="55" t="str">
        <f>IF(VLOOKUP(ROW()-1,'Report 1 GLs (571 A)'!$A:$K,11,FALSE)="","",VLOOKUP(ROW()-1,'Report 1 GLs (571 A)'!$A:$K,11,FALSE))</f>
        <v/>
      </c>
      <c r="Z315" s="55" t="s">
        <v>82</v>
      </c>
    </row>
    <row r="316" spans="1:26" x14ac:dyDescent="0.2">
      <c r="A316" s="55" t="str">
        <f>IF(VLOOKUP(ROW()-1,'Report 1 GLs (571 A)'!$A:$K,2,FALSE)="","",VLOOKUP(ROW()-1,'Report 1 GLs (571 A)'!$A:$K,2,FALSE))</f>
        <v/>
      </c>
      <c r="B316" s="104" t="str">
        <f>IF(VLOOKUP(ROW()-1,'Report 1 GLs (571 A)'!$A:$K,6,FALSE)="","",VLOOKUP(ROW()-1,'Report 1 GLs (571 A)'!$A:$K,6,FALSE))</f>
        <v/>
      </c>
      <c r="C316" s="55" t="str">
        <f>IF(VLOOKUP(ROW()-1,'Report 1 GLs (571 A)'!$A:$K,7,FALSE)="","",VLOOKUP(ROW()-1,'Report 1 GLs (571 A)'!$A:$K,7,FALSE))</f>
        <v/>
      </c>
      <c r="D316" s="55" t="str">
        <f>IF(VLOOKUP(ROW()-1,'Report 1 GLs (571 A)'!$A:$K,8,FALSE)="","",VLOOKUP(ROW()-1,'Report 1 GLs (571 A)'!$A:$K,8,FALSE))</f>
        <v/>
      </c>
      <c r="E316" s="55" t="str">
        <f>IF(VLOOKUP(ROW()-1,'Report 1 GLs (571 A)'!$A:$K,9,FALSE)="","",VLOOKUP(ROW()-1,'Report 1 GLs (571 A)'!$A:$K,9,FALSE))</f>
        <v/>
      </c>
      <c r="F316" s="104" t="str">
        <f>IF(VLOOKUP(ROW()-1,'Report 1 GLs (571 A)'!$A:$K,10,FALSE)="","",VLOOKUP(ROW()-1,'Report 1 GLs (571 A)'!$A:$K,10,FALSE))</f>
        <v/>
      </c>
      <c r="G316" s="55" t="str">
        <f>IF(VLOOKUP(ROW()-1,'Report 1 GLs (571 A)'!$A:$K,11,FALSE)="","",VLOOKUP(ROW()-1,'Report 1 GLs (571 A)'!$A:$K,11,FALSE))</f>
        <v/>
      </c>
      <c r="Z316" s="55" t="s">
        <v>82</v>
      </c>
    </row>
    <row r="317" spans="1:26" x14ac:dyDescent="0.2">
      <c r="A317" s="55" t="str">
        <f>IF(VLOOKUP(ROW()-1,'Report 1 GLs (571 A)'!$A:$K,2,FALSE)="","",VLOOKUP(ROW()-1,'Report 1 GLs (571 A)'!$A:$K,2,FALSE))</f>
        <v/>
      </c>
      <c r="B317" s="104" t="str">
        <f>IF(VLOOKUP(ROW()-1,'Report 1 GLs (571 A)'!$A:$K,6,FALSE)="","",VLOOKUP(ROW()-1,'Report 1 GLs (571 A)'!$A:$K,6,FALSE))</f>
        <v/>
      </c>
      <c r="C317" s="55" t="str">
        <f>IF(VLOOKUP(ROW()-1,'Report 1 GLs (571 A)'!$A:$K,7,FALSE)="","",VLOOKUP(ROW()-1,'Report 1 GLs (571 A)'!$A:$K,7,FALSE))</f>
        <v/>
      </c>
      <c r="D317" s="55" t="str">
        <f>IF(VLOOKUP(ROW()-1,'Report 1 GLs (571 A)'!$A:$K,8,FALSE)="","",VLOOKUP(ROW()-1,'Report 1 GLs (571 A)'!$A:$K,8,FALSE))</f>
        <v/>
      </c>
      <c r="E317" s="55" t="str">
        <f>IF(VLOOKUP(ROW()-1,'Report 1 GLs (571 A)'!$A:$K,9,FALSE)="","",VLOOKUP(ROW()-1,'Report 1 GLs (571 A)'!$A:$K,9,FALSE))</f>
        <v/>
      </c>
      <c r="F317" s="104" t="str">
        <f>IF(VLOOKUP(ROW()-1,'Report 1 GLs (571 A)'!$A:$K,10,FALSE)="","",VLOOKUP(ROW()-1,'Report 1 GLs (571 A)'!$A:$K,10,FALSE))</f>
        <v/>
      </c>
      <c r="G317" s="55" t="str">
        <f>IF(VLOOKUP(ROW()-1,'Report 1 GLs (571 A)'!$A:$K,11,FALSE)="","",VLOOKUP(ROW()-1,'Report 1 GLs (571 A)'!$A:$K,11,FALSE))</f>
        <v/>
      </c>
      <c r="Z317" s="55" t="s">
        <v>82</v>
      </c>
    </row>
    <row r="318" spans="1:26" x14ac:dyDescent="0.2">
      <c r="A318" s="55" t="str">
        <f>IF(VLOOKUP(ROW()-1,'Report 1 GLs (571 A)'!$A:$K,2,FALSE)="","",VLOOKUP(ROW()-1,'Report 1 GLs (571 A)'!$A:$K,2,FALSE))</f>
        <v/>
      </c>
      <c r="B318" s="104" t="str">
        <f>IF(VLOOKUP(ROW()-1,'Report 1 GLs (571 A)'!$A:$K,6,FALSE)="","",VLOOKUP(ROW()-1,'Report 1 GLs (571 A)'!$A:$K,6,FALSE))</f>
        <v/>
      </c>
      <c r="C318" s="55" t="str">
        <f>IF(VLOOKUP(ROW()-1,'Report 1 GLs (571 A)'!$A:$K,7,FALSE)="","",VLOOKUP(ROW()-1,'Report 1 GLs (571 A)'!$A:$K,7,FALSE))</f>
        <v/>
      </c>
      <c r="D318" s="55" t="str">
        <f>IF(VLOOKUP(ROW()-1,'Report 1 GLs (571 A)'!$A:$K,8,FALSE)="","",VLOOKUP(ROW()-1,'Report 1 GLs (571 A)'!$A:$K,8,FALSE))</f>
        <v/>
      </c>
      <c r="E318" s="55" t="str">
        <f>IF(VLOOKUP(ROW()-1,'Report 1 GLs (571 A)'!$A:$K,9,FALSE)="","",VLOOKUP(ROW()-1,'Report 1 GLs (571 A)'!$A:$K,9,FALSE))</f>
        <v/>
      </c>
      <c r="F318" s="104" t="str">
        <f>IF(VLOOKUP(ROW()-1,'Report 1 GLs (571 A)'!$A:$K,10,FALSE)="","",VLOOKUP(ROW()-1,'Report 1 GLs (571 A)'!$A:$K,10,FALSE))</f>
        <v/>
      </c>
      <c r="G318" s="55" t="str">
        <f>IF(VLOOKUP(ROW()-1,'Report 1 GLs (571 A)'!$A:$K,11,FALSE)="","",VLOOKUP(ROW()-1,'Report 1 GLs (571 A)'!$A:$K,11,FALSE))</f>
        <v/>
      </c>
      <c r="Z318" s="55" t="s">
        <v>82</v>
      </c>
    </row>
    <row r="319" spans="1:26" x14ac:dyDescent="0.2">
      <c r="A319" s="55" t="str">
        <f>IF(VLOOKUP(ROW()-1,'Report 1 GLs (571 A)'!$A:$K,2,FALSE)="","",VLOOKUP(ROW()-1,'Report 1 GLs (571 A)'!$A:$K,2,FALSE))</f>
        <v/>
      </c>
      <c r="B319" s="104" t="str">
        <f>IF(VLOOKUP(ROW()-1,'Report 1 GLs (571 A)'!$A:$K,6,FALSE)="","",VLOOKUP(ROW()-1,'Report 1 GLs (571 A)'!$A:$K,6,FALSE))</f>
        <v/>
      </c>
      <c r="C319" s="55" t="str">
        <f>IF(VLOOKUP(ROW()-1,'Report 1 GLs (571 A)'!$A:$K,7,FALSE)="","",VLOOKUP(ROW()-1,'Report 1 GLs (571 A)'!$A:$K,7,FALSE))</f>
        <v/>
      </c>
      <c r="D319" s="55" t="str">
        <f>IF(VLOOKUP(ROW()-1,'Report 1 GLs (571 A)'!$A:$K,8,FALSE)="","",VLOOKUP(ROW()-1,'Report 1 GLs (571 A)'!$A:$K,8,FALSE))</f>
        <v/>
      </c>
      <c r="E319" s="55" t="str">
        <f>IF(VLOOKUP(ROW()-1,'Report 1 GLs (571 A)'!$A:$K,9,FALSE)="","",VLOOKUP(ROW()-1,'Report 1 GLs (571 A)'!$A:$K,9,FALSE))</f>
        <v/>
      </c>
      <c r="F319" s="104" t="str">
        <f>IF(VLOOKUP(ROW()-1,'Report 1 GLs (571 A)'!$A:$K,10,FALSE)="","",VLOOKUP(ROW()-1,'Report 1 GLs (571 A)'!$A:$K,10,FALSE))</f>
        <v/>
      </c>
      <c r="G319" s="55" t="str">
        <f>IF(VLOOKUP(ROW()-1,'Report 1 GLs (571 A)'!$A:$K,11,FALSE)="","",VLOOKUP(ROW()-1,'Report 1 GLs (571 A)'!$A:$K,11,FALSE))</f>
        <v/>
      </c>
      <c r="Z319" s="55" t="s">
        <v>82</v>
      </c>
    </row>
    <row r="320" spans="1:26" x14ac:dyDescent="0.2">
      <c r="A320" s="55" t="str">
        <f>IF(VLOOKUP(ROW()-1,'Report 1 GLs (571 A)'!$A:$K,2,FALSE)="","",VLOOKUP(ROW()-1,'Report 1 GLs (571 A)'!$A:$K,2,FALSE))</f>
        <v/>
      </c>
      <c r="B320" s="104" t="str">
        <f>IF(VLOOKUP(ROW()-1,'Report 1 GLs (571 A)'!$A:$K,6,FALSE)="","",VLOOKUP(ROW()-1,'Report 1 GLs (571 A)'!$A:$K,6,FALSE))</f>
        <v/>
      </c>
      <c r="C320" s="55" t="str">
        <f>IF(VLOOKUP(ROW()-1,'Report 1 GLs (571 A)'!$A:$K,7,FALSE)="","",VLOOKUP(ROW()-1,'Report 1 GLs (571 A)'!$A:$K,7,FALSE))</f>
        <v/>
      </c>
      <c r="D320" s="55" t="str">
        <f>IF(VLOOKUP(ROW()-1,'Report 1 GLs (571 A)'!$A:$K,8,FALSE)="","",VLOOKUP(ROW()-1,'Report 1 GLs (571 A)'!$A:$K,8,FALSE))</f>
        <v/>
      </c>
      <c r="E320" s="55" t="str">
        <f>IF(VLOOKUP(ROW()-1,'Report 1 GLs (571 A)'!$A:$K,9,FALSE)="","",VLOOKUP(ROW()-1,'Report 1 GLs (571 A)'!$A:$K,9,FALSE))</f>
        <v/>
      </c>
      <c r="F320" s="104" t="str">
        <f>IF(VLOOKUP(ROW()-1,'Report 1 GLs (571 A)'!$A:$K,10,FALSE)="","",VLOOKUP(ROW()-1,'Report 1 GLs (571 A)'!$A:$K,10,FALSE))</f>
        <v/>
      </c>
      <c r="G320" s="55" t="str">
        <f>IF(VLOOKUP(ROW()-1,'Report 1 GLs (571 A)'!$A:$K,11,FALSE)="","",VLOOKUP(ROW()-1,'Report 1 GLs (571 A)'!$A:$K,11,FALSE))</f>
        <v/>
      </c>
      <c r="Z320" s="55" t="s">
        <v>82</v>
      </c>
    </row>
    <row r="321" spans="1:26" x14ac:dyDescent="0.2">
      <c r="A321" s="55" t="str">
        <f>IF(VLOOKUP(ROW()-1,'Report 1 GLs (571 A)'!$A:$K,2,FALSE)="","",VLOOKUP(ROW()-1,'Report 1 GLs (571 A)'!$A:$K,2,FALSE))</f>
        <v/>
      </c>
      <c r="B321" s="104" t="str">
        <f>IF(VLOOKUP(ROW()-1,'Report 1 GLs (571 A)'!$A:$K,6,FALSE)="","",VLOOKUP(ROW()-1,'Report 1 GLs (571 A)'!$A:$K,6,FALSE))</f>
        <v/>
      </c>
      <c r="C321" s="55" t="str">
        <f>IF(VLOOKUP(ROW()-1,'Report 1 GLs (571 A)'!$A:$K,7,FALSE)="","",VLOOKUP(ROW()-1,'Report 1 GLs (571 A)'!$A:$K,7,FALSE))</f>
        <v/>
      </c>
      <c r="D321" s="55" t="str">
        <f>IF(VLOOKUP(ROW()-1,'Report 1 GLs (571 A)'!$A:$K,8,FALSE)="","",VLOOKUP(ROW()-1,'Report 1 GLs (571 A)'!$A:$K,8,FALSE))</f>
        <v/>
      </c>
      <c r="E321" s="55" t="str">
        <f>IF(VLOOKUP(ROW()-1,'Report 1 GLs (571 A)'!$A:$K,9,FALSE)="","",VLOOKUP(ROW()-1,'Report 1 GLs (571 A)'!$A:$K,9,FALSE))</f>
        <v/>
      </c>
      <c r="F321" s="104" t="str">
        <f>IF(VLOOKUP(ROW()-1,'Report 1 GLs (571 A)'!$A:$K,10,FALSE)="","",VLOOKUP(ROW()-1,'Report 1 GLs (571 A)'!$A:$K,10,FALSE))</f>
        <v/>
      </c>
      <c r="G321" s="55" t="str">
        <f>IF(VLOOKUP(ROW()-1,'Report 1 GLs (571 A)'!$A:$K,11,FALSE)="","",VLOOKUP(ROW()-1,'Report 1 GLs (571 A)'!$A:$K,11,FALSE))</f>
        <v/>
      </c>
      <c r="Z321" s="55" t="s">
        <v>82</v>
      </c>
    </row>
    <row r="322" spans="1:26" x14ac:dyDescent="0.2">
      <c r="A322" s="55" t="str">
        <f>IF(VLOOKUP(ROW()-1,'Report 1 GLs (571 A)'!$A:$K,2,FALSE)="","",VLOOKUP(ROW()-1,'Report 1 GLs (571 A)'!$A:$K,2,FALSE))</f>
        <v/>
      </c>
      <c r="B322" s="104" t="str">
        <f>IF(VLOOKUP(ROW()-1,'Report 1 GLs (571 A)'!$A:$K,6,FALSE)="","",VLOOKUP(ROW()-1,'Report 1 GLs (571 A)'!$A:$K,6,FALSE))</f>
        <v/>
      </c>
      <c r="C322" s="55" t="str">
        <f>IF(VLOOKUP(ROW()-1,'Report 1 GLs (571 A)'!$A:$K,7,FALSE)="","",VLOOKUP(ROW()-1,'Report 1 GLs (571 A)'!$A:$K,7,FALSE))</f>
        <v/>
      </c>
      <c r="D322" s="55" t="str">
        <f>IF(VLOOKUP(ROW()-1,'Report 1 GLs (571 A)'!$A:$K,8,FALSE)="","",VLOOKUP(ROW()-1,'Report 1 GLs (571 A)'!$A:$K,8,FALSE))</f>
        <v/>
      </c>
      <c r="E322" s="55" t="str">
        <f>IF(VLOOKUP(ROW()-1,'Report 1 GLs (571 A)'!$A:$K,9,FALSE)="","",VLOOKUP(ROW()-1,'Report 1 GLs (571 A)'!$A:$K,9,FALSE))</f>
        <v/>
      </c>
      <c r="F322" s="104" t="str">
        <f>IF(VLOOKUP(ROW()-1,'Report 1 GLs (571 A)'!$A:$K,10,FALSE)="","",VLOOKUP(ROW()-1,'Report 1 GLs (571 A)'!$A:$K,10,FALSE))</f>
        <v/>
      </c>
      <c r="G322" s="55" t="str">
        <f>IF(VLOOKUP(ROW()-1,'Report 1 GLs (571 A)'!$A:$K,11,FALSE)="","",VLOOKUP(ROW()-1,'Report 1 GLs (571 A)'!$A:$K,11,FALSE))</f>
        <v/>
      </c>
      <c r="Z322" s="55" t="s">
        <v>82</v>
      </c>
    </row>
    <row r="323" spans="1:26" x14ac:dyDescent="0.2">
      <c r="A323" s="55" t="str">
        <f>IF(VLOOKUP(ROW()-1,'Report 1 GLs (571 A)'!$A:$K,2,FALSE)="","",VLOOKUP(ROW()-1,'Report 1 GLs (571 A)'!$A:$K,2,FALSE))</f>
        <v/>
      </c>
      <c r="B323" s="104" t="str">
        <f>IF(VLOOKUP(ROW()-1,'Report 1 GLs (571 A)'!$A:$K,6,FALSE)="","",VLOOKUP(ROW()-1,'Report 1 GLs (571 A)'!$A:$K,6,FALSE))</f>
        <v/>
      </c>
      <c r="C323" s="55" t="str">
        <f>IF(VLOOKUP(ROW()-1,'Report 1 GLs (571 A)'!$A:$K,7,FALSE)="","",VLOOKUP(ROW()-1,'Report 1 GLs (571 A)'!$A:$K,7,FALSE))</f>
        <v/>
      </c>
      <c r="D323" s="55" t="str">
        <f>IF(VLOOKUP(ROW()-1,'Report 1 GLs (571 A)'!$A:$K,8,FALSE)="","",VLOOKUP(ROW()-1,'Report 1 GLs (571 A)'!$A:$K,8,FALSE))</f>
        <v/>
      </c>
      <c r="E323" s="55" t="str">
        <f>IF(VLOOKUP(ROW()-1,'Report 1 GLs (571 A)'!$A:$K,9,FALSE)="","",VLOOKUP(ROW()-1,'Report 1 GLs (571 A)'!$A:$K,9,FALSE))</f>
        <v/>
      </c>
      <c r="F323" s="104" t="str">
        <f>IF(VLOOKUP(ROW()-1,'Report 1 GLs (571 A)'!$A:$K,10,FALSE)="","",VLOOKUP(ROW()-1,'Report 1 GLs (571 A)'!$A:$K,10,FALSE))</f>
        <v/>
      </c>
      <c r="G323" s="55" t="str">
        <f>IF(VLOOKUP(ROW()-1,'Report 1 GLs (571 A)'!$A:$K,11,FALSE)="","",VLOOKUP(ROW()-1,'Report 1 GLs (571 A)'!$A:$K,11,FALSE))</f>
        <v/>
      </c>
      <c r="Z323" s="55" t="s">
        <v>82</v>
      </c>
    </row>
    <row r="324" spans="1:26" x14ac:dyDescent="0.2">
      <c r="A324" s="55" t="str">
        <f>IF(VLOOKUP(ROW()-1,'Report 1 GLs (571 A)'!$A:$K,2,FALSE)="","",VLOOKUP(ROW()-1,'Report 1 GLs (571 A)'!$A:$K,2,FALSE))</f>
        <v/>
      </c>
      <c r="B324" s="104" t="str">
        <f>IF(VLOOKUP(ROW()-1,'Report 1 GLs (571 A)'!$A:$K,6,FALSE)="","",VLOOKUP(ROW()-1,'Report 1 GLs (571 A)'!$A:$K,6,FALSE))</f>
        <v/>
      </c>
      <c r="C324" s="55" t="str">
        <f>IF(VLOOKUP(ROW()-1,'Report 1 GLs (571 A)'!$A:$K,7,FALSE)="","",VLOOKUP(ROW()-1,'Report 1 GLs (571 A)'!$A:$K,7,FALSE))</f>
        <v/>
      </c>
      <c r="D324" s="55" t="str">
        <f>IF(VLOOKUP(ROW()-1,'Report 1 GLs (571 A)'!$A:$K,8,FALSE)="","",VLOOKUP(ROW()-1,'Report 1 GLs (571 A)'!$A:$K,8,FALSE))</f>
        <v/>
      </c>
      <c r="E324" s="55" t="str">
        <f>IF(VLOOKUP(ROW()-1,'Report 1 GLs (571 A)'!$A:$K,9,FALSE)="","",VLOOKUP(ROW()-1,'Report 1 GLs (571 A)'!$A:$K,9,FALSE))</f>
        <v/>
      </c>
      <c r="F324" s="104" t="str">
        <f>IF(VLOOKUP(ROW()-1,'Report 1 GLs (571 A)'!$A:$K,10,FALSE)="","",VLOOKUP(ROW()-1,'Report 1 GLs (571 A)'!$A:$K,10,FALSE))</f>
        <v/>
      </c>
      <c r="G324" s="55" t="str">
        <f>IF(VLOOKUP(ROW()-1,'Report 1 GLs (571 A)'!$A:$K,11,FALSE)="","",VLOOKUP(ROW()-1,'Report 1 GLs (571 A)'!$A:$K,11,FALSE))</f>
        <v/>
      </c>
      <c r="Z324" s="55" t="s">
        <v>82</v>
      </c>
    </row>
    <row r="325" spans="1:26" x14ac:dyDescent="0.2">
      <c r="A325" s="55" t="str">
        <f>IF(VLOOKUP(ROW()-1,'Report 1 GLs (571 A)'!$A:$K,2,FALSE)="","",VLOOKUP(ROW()-1,'Report 1 GLs (571 A)'!$A:$K,2,FALSE))</f>
        <v/>
      </c>
      <c r="B325" s="104" t="str">
        <f>IF(VLOOKUP(ROW()-1,'Report 1 GLs (571 A)'!$A:$K,6,FALSE)="","",VLOOKUP(ROW()-1,'Report 1 GLs (571 A)'!$A:$K,6,FALSE))</f>
        <v/>
      </c>
      <c r="C325" s="55" t="str">
        <f>IF(VLOOKUP(ROW()-1,'Report 1 GLs (571 A)'!$A:$K,7,FALSE)="","",VLOOKUP(ROW()-1,'Report 1 GLs (571 A)'!$A:$K,7,FALSE))</f>
        <v/>
      </c>
      <c r="D325" s="55" t="str">
        <f>IF(VLOOKUP(ROW()-1,'Report 1 GLs (571 A)'!$A:$K,8,FALSE)="","",VLOOKUP(ROW()-1,'Report 1 GLs (571 A)'!$A:$K,8,FALSE))</f>
        <v/>
      </c>
      <c r="E325" s="55" t="str">
        <f>IF(VLOOKUP(ROW()-1,'Report 1 GLs (571 A)'!$A:$K,9,FALSE)="","",VLOOKUP(ROW()-1,'Report 1 GLs (571 A)'!$A:$K,9,FALSE))</f>
        <v/>
      </c>
      <c r="F325" s="104" t="str">
        <f>IF(VLOOKUP(ROW()-1,'Report 1 GLs (571 A)'!$A:$K,10,FALSE)="","",VLOOKUP(ROW()-1,'Report 1 GLs (571 A)'!$A:$K,10,FALSE))</f>
        <v/>
      </c>
      <c r="G325" s="55" t="str">
        <f>IF(VLOOKUP(ROW()-1,'Report 1 GLs (571 A)'!$A:$K,11,FALSE)="","",VLOOKUP(ROW()-1,'Report 1 GLs (571 A)'!$A:$K,11,FALSE))</f>
        <v/>
      </c>
      <c r="Z325" s="55" t="s">
        <v>82</v>
      </c>
    </row>
    <row r="326" spans="1:26" x14ac:dyDescent="0.2">
      <c r="A326" s="55" t="str">
        <f>IF(VLOOKUP(ROW()-1,'Report 1 GLs (571 A)'!$A:$K,2,FALSE)="","",VLOOKUP(ROW()-1,'Report 1 GLs (571 A)'!$A:$K,2,FALSE))</f>
        <v/>
      </c>
      <c r="B326" s="104" t="str">
        <f>IF(VLOOKUP(ROW()-1,'Report 1 GLs (571 A)'!$A:$K,6,FALSE)="","",VLOOKUP(ROW()-1,'Report 1 GLs (571 A)'!$A:$K,6,FALSE))</f>
        <v/>
      </c>
      <c r="C326" s="55" t="str">
        <f>IF(VLOOKUP(ROW()-1,'Report 1 GLs (571 A)'!$A:$K,7,FALSE)="","",VLOOKUP(ROW()-1,'Report 1 GLs (571 A)'!$A:$K,7,FALSE))</f>
        <v/>
      </c>
      <c r="D326" s="55" t="str">
        <f>IF(VLOOKUP(ROW()-1,'Report 1 GLs (571 A)'!$A:$K,8,FALSE)="","",VLOOKUP(ROW()-1,'Report 1 GLs (571 A)'!$A:$K,8,FALSE))</f>
        <v/>
      </c>
      <c r="E326" s="55" t="str">
        <f>IF(VLOOKUP(ROW()-1,'Report 1 GLs (571 A)'!$A:$K,9,FALSE)="","",VLOOKUP(ROW()-1,'Report 1 GLs (571 A)'!$A:$K,9,FALSE))</f>
        <v/>
      </c>
      <c r="F326" s="104" t="str">
        <f>IF(VLOOKUP(ROW()-1,'Report 1 GLs (571 A)'!$A:$K,10,FALSE)="","",VLOOKUP(ROW()-1,'Report 1 GLs (571 A)'!$A:$K,10,FALSE))</f>
        <v/>
      </c>
      <c r="G326" s="55" t="str">
        <f>IF(VLOOKUP(ROW()-1,'Report 1 GLs (571 A)'!$A:$K,11,FALSE)="","",VLOOKUP(ROW()-1,'Report 1 GLs (571 A)'!$A:$K,11,FALSE))</f>
        <v/>
      </c>
      <c r="Z326" s="55" t="s">
        <v>82</v>
      </c>
    </row>
    <row r="327" spans="1:26" x14ac:dyDescent="0.2">
      <c r="A327" s="55" t="str">
        <f>IF(VLOOKUP(ROW()-1,'Report 1 GLs (571 A)'!$A:$K,2,FALSE)="","",VLOOKUP(ROW()-1,'Report 1 GLs (571 A)'!$A:$K,2,FALSE))</f>
        <v/>
      </c>
      <c r="B327" s="104" t="str">
        <f>IF(VLOOKUP(ROW()-1,'Report 1 GLs (571 A)'!$A:$K,6,FALSE)="","",VLOOKUP(ROW()-1,'Report 1 GLs (571 A)'!$A:$K,6,FALSE))</f>
        <v/>
      </c>
      <c r="C327" s="55" t="str">
        <f>IF(VLOOKUP(ROW()-1,'Report 1 GLs (571 A)'!$A:$K,7,FALSE)="","",VLOOKUP(ROW()-1,'Report 1 GLs (571 A)'!$A:$K,7,FALSE))</f>
        <v/>
      </c>
      <c r="D327" s="55" t="str">
        <f>IF(VLOOKUP(ROW()-1,'Report 1 GLs (571 A)'!$A:$K,8,FALSE)="","",VLOOKUP(ROW()-1,'Report 1 GLs (571 A)'!$A:$K,8,FALSE))</f>
        <v/>
      </c>
      <c r="E327" s="55" t="str">
        <f>IF(VLOOKUP(ROW()-1,'Report 1 GLs (571 A)'!$A:$K,9,FALSE)="","",VLOOKUP(ROW()-1,'Report 1 GLs (571 A)'!$A:$K,9,FALSE))</f>
        <v/>
      </c>
      <c r="F327" s="104" t="str">
        <f>IF(VLOOKUP(ROW()-1,'Report 1 GLs (571 A)'!$A:$K,10,FALSE)="","",VLOOKUP(ROW()-1,'Report 1 GLs (571 A)'!$A:$K,10,FALSE))</f>
        <v/>
      </c>
      <c r="G327" s="55" t="str">
        <f>IF(VLOOKUP(ROW()-1,'Report 1 GLs (571 A)'!$A:$K,11,FALSE)="","",VLOOKUP(ROW()-1,'Report 1 GLs (571 A)'!$A:$K,11,FALSE))</f>
        <v/>
      </c>
      <c r="Z327" s="55" t="s">
        <v>82</v>
      </c>
    </row>
    <row r="328" spans="1:26" x14ac:dyDescent="0.2">
      <c r="A328" s="55" t="str">
        <f>IF(VLOOKUP(ROW()-1,'Report 1 GLs (571 A)'!$A:$K,2,FALSE)="","",VLOOKUP(ROW()-1,'Report 1 GLs (571 A)'!$A:$K,2,FALSE))</f>
        <v/>
      </c>
      <c r="B328" s="104" t="str">
        <f>IF(VLOOKUP(ROW()-1,'Report 1 GLs (571 A)'!$A:$K,6,FALSE)="","",VLOOKUP(ROW()-1,'Report 1 GLs (571 A)'!$A:$K,6,FALSE))</f>
        <v/>
      </c>
      <c r="C328" s="55" t="str">
        <f>IF(VLOOKUP(ROW()-1,'Report 1 GLs (571 A)'!$A:$K,7,FALSE)="","",VLOOKUP(ROW()-1,'Report 1 GLs (571 A)'!$A:$K,7,FALSE))</f>
        <v/>
      </c>
      <c r="D328" s="55" t="str">
        <f>IF(VLOOKUP(ROW()-1,'Report 1 GLs (571 A)'!$A:$K,8,FALSE)="","",VLOOKUP(ROW()-1,'Report 1 GLs (571 A)'!$A:$K,8,FALSE))</f>
        <v/>
      </c>
      <c r="E328" s="55" t="str">
        <f>IF(VLOOKUP(ROW()-1,'Report 1 GLs (571 A)'!$A:$K,9,FALSE)="","",VLOOKUP(ROW()-1,'Report 1 GLs (571 A)'!$A:$K,9,FALSE))</f>
        <v/>
      </c>
      <c r="F328" s="104" t="str">
        <f>IF(VLOOKUP(ROW()-1,'Report 1 GLs (571 A)'!$A:$K,10,FALSE)="","",VLOOKUP(ROW()-1,'Report 1 GLs (571 A)'!$A:$K,10,FALSE))</f>
        <v/>
      </c>
      <c r="G328" s="55" t="str">
        <f>IF(VLOOKUP(ROW()-1,'Report 1 GLs (571 A)'!$A:$K,11,FALSE)="","",VLOOKUP(ROW()-1,'Report 1 GLs (571 A)'!$A:$K,11,FALSE))</f>
        <v/>
      </c>
      <c r="Z328" s="55" t="s">
        <v>82</v>
      </c>
    </row>
    <row r="329" spans="1:26" x14ac:dyDescent="0.2">
      <c r="A329" s="55" t="str">
        <f>IF(VLOOKUP(ROW()-1,'Report 1 GLs (571 A)'!$A:$K,2,FALSE)="","",VLOOKUP(ROW()-1,'Report 1 GLs (571 A)'!$A:$K,2,FALSE))</f>
        <v/>
      </c>
      <c r="B329" s="104" t="str">
        <f>IF(VLOOKUP(ROW()-1,'Report 1 GLs (571 A)'!$A:$K,6,FALSE)="","",VLOOKUP(ROW()-1,'Report 1 GLs (571 A)'!$A:$K,6,FALSE))</f>
        <v/>
      </c>
      <c r="C329" s="55" t="str">
        <f>IF(VLOOKUP(ROW()-1,'Report 1 GLs (571 A)'!$A:$K,7,FALSE)="","",VLOOKUP(ROW()-1,'Report 1 GLs (571 A)'!$A:$K,7,FALSE))</f>
        <v/>
      </c>
      <c r="D329" s="55" t="str">
        <f>IF(VLOOKUP(ROW()-1,'Report 1 GLs (571 A)'!$A:$K,8,FALSE)="","",VLOOKUP(ROW()-1,'Report 1 GLs (571 A)'!$A:$K,8,FALSE))</f>
        <v/>
      </c>
      <c r="E329" s="55" t="str">
        <f>IF(VLOOKUP(ROW()-1,'Report 1 GLs (571 A)'!$A:$K,9,FALSE)="","",VLOOKUP(ROW()-1,'Report 1 GLs (571 A)'!$A:$K,9,FALSE))</f>
        <v/>
      </c>
      <c r="F329" s="104" t="str">
        <f>IF(VLOOKUP(ROW()-1,'Report 1 GLs (571 A)'!$A:$K,10,FALSE)="","",VLOOKUP(ROW()-1,'Report 1 GLs (571 A)'!$A:$K,10,FALSE))</f>
        <v/>
      </c>
      <c r="G329" s="55" t="str">
        <f>IF(VLOOKUP(ROW()-1,'Report 1 GLs (571 A)'!$A:$K,11,FALSE)="","",VLOOKUP(ROW()-1,'Report 1 GLs (571 A)'!$A:$K,11,FALSE))</f>
        <v/>
      </c>
      <c r="Z329" s="55" t="s">
        <v>82</v>
      </c>
    </row>
    <row r="330" spans="1:26" x14ac:dyDescent="0.2">
      <c r="A330" s="55" t="str">
        <f>IF(VLOOKUP(ROW()-1,'Report 1 GLs (571 A)'!$A:$K,2,FALSE)="","",VLOOKUP(ROW()-1,'Report 1 GLs (571 A)'!$A:$K,2,FALSE))</f>
        <v/>
      </c>
      <c r="B330" s="104" t="str">
        <f>IF(VLOOKUP(ROW()-1,'Report 1 GLs (571 A)'!$A:$K,6,FALSE)="","",VLOOKUP(ROW()-1,'Report 1 GLs (571 A)'!$A:$K,6,FALSE))</f>
        <v/>
      </c>
      <c r="C330" s="55" t="str">
        <f>IF(VLOOKUP(ROW()-1,'Report 1 GLs (571 A)'!$A:$K,7,FALSE)="","",VLOOKUP(ROW()-1,'Report 1 GLs (571 A)'!$A:$K,7,FALSE))</f>
        <v/>
      </c>
      <c r="D330" s="55" t="str">
        <f>IF(VLOOKUP(ROW()-1,'Report 1 GLs (571 A)'!$A:$K,8,FALSE)="","",VLOOKUP(ROW()-1,'Report 1 GLs (571 A)'!$A:$K,8,FALSE))</f>
        <v/>
      </c>
      <c r="E330" s="55" t="str">
        <f>IF(VLOOKUP(ROW()-1,'Report 1 GLs (571 A)'!$A:$K,9,FALSE)="","",VLOOKUP(ROW()-1,'Report 1 GLs (571 A)'!$A:$K,9,FALSE))</f>
        <v/>
      </c>
      <c r="F330" s="104" t="str">
        <f>IF(VLOOKUP(ROW()-1,'Report 1 GLs (571 A)'!$A:$K,10,FALSE)="","",VLOOKUP(ROW()-1,'Report 1 GLs (571 A)'!$A:$K,10,FALSE))</f>
        <v/>
      </c>
      <c r="G330" s="55" t="str">
        <f>IF(VLOOKUP(ROW()-1,'Report 1 GLs (571 A)'!$A:$K,11,FALSE)="","",VLOOKUP(ROW()-1,'Report 1 GLs (571 A)'!$A:$K,11,FALSE))</f>
        <v/>
      </c>
      <c r="Z330" s="55" t="s">
        <v>82</v>
      </c>
    </row>
    <row r="331" spans="1:26" x14ac:dyDescent="0.2">
      <c r="A331" s="55" t="str">
        <f>IF(VLOOKUP(ROW()-1,'Report 1 GLs (571 A)'!$A:$K,2,FALSE)="","",VLOOKUP(ROW()-1,'Report 1 GLs (571 A)'!$A:$K,2,FALSE))</f>
        <v/>
      </c>
      <c r="B331" s="104" t="str">
        <f>IF(VLOOKUP(ROW()-1,'Report 1 GLs (571 A)'!$A:$K,6,FALSE)="","",VLOOKUP(ROW()-1,'Report 1 GLs (571 A)'!$A:$K,6,FALSE))</f>
        <v/>
      </c>
      <c r="C331" s="55" t="str">
        <f>IF(VLOOKUP(ROW()-1,'Report 1 GLs (571 A)'!$A:$K,7,FALSE)="","",VLOOKUP(ROW()-1,'Report 1 GLs (571 A)'!$A:$K,7,FALSE))</f>
        <v/>
      </c>
      <c r="D331" s="55" t="str">
        <f>IF(VLOOKUP(ROW()-1,'Report 1 GLs (571 A)'!$A:$K,8,FALSE)="","",VLOOKUP(ROW()-1,'Report 1 GLs (571 A)'!$A:$K,8,FALSE))</f>
        <v/>
      </c>
      <c r="E331" s="55" t="str">
        <f>IF(VLOOKUP(ROW()-1,'Report 1 GLs (571 A)'!$A:$K,9,FALSE)="","",VLOOKUP(ROW()-1,'Report 1 GLs (571 A)'!$A:$K,9,FALSE))</f>
        <v/>
      </c>
      <c r="F331" s="104" t="str">
        <f>IF(VLOOKUP(ROW()-1,'Report 1 GLs (571 A)'!$A:$K,10,FALSE)="","",VLOOKUP(ROW()-1,'Report 1 GLs (571 A)'!$A:$K,10,FALSE))</f>
        <v/>
      </c>
      <c r="G331" s="55" t="str">
        <f>IF(VLOOKUP(ROW()-1,'Report 1 GLs (571 A)'!$A:$K,11,FALSE)="","",VLOOKUP(ROW()-1,'Report 1 GLs (571 A)'!$A:$K,11,FALSE))</f>
        <v/>
      </c>
      <c r="Z331" s="55" t="s">
        <v>82</v>
      </c>
    </row>
    <row r="332" spans="1:26" x14ac:dyDescent="0.2">
      <c r="A332" s="55" t="str">
        <f>IF(VLOOKUP(ROW()-1,'Report 1 GLs (571 A)'!$A:$K,2,FALSE)="","",VLOOKUP(ROW()-1,'Report 1 GLs (571 A)'!$A:$K,2,FALSE))</f>
        <v/>
      </c>
      <c r="B332" s="104" t="str">
        <f>IF(VLOOKUP(ROW()-1,'Report 1 GLs (571 A)'!$A:$K,6,FALSE)="","",VLOOKUP(ROW()-1,'Report 1 GLs (571 A)'!$A:$K,6,FALSE))</f>
        <v/>
      </c>
      <c r="C332" s="55" t="str">
        <f>IF(VLOOKUP(ROW()-1,'Report 1 GLs (571 A)'!$A:$K,7,FALSE)="","",VLOOKUP(ROW()-1,'Report 1 GLs (571 A)'!$A:$K,7,FALSE))</f>
        <v/>
      </c>
      <c r="D332" s="55" t="str">
        <f>IF(VLOOKUP(ROW()-1,'Report 1 GLs (571 A)'!$A:$K,8,FALSE)="","",VLOOKUP(ROW()-1,'Report 1 GLs (571 A)'!$A:$K,8,FALSE))</f>
        <v/>
      </c>
      <c r="E332" s="55" t="str">
        <f>IF(VLOOKUP(ROW()-1,'Report 1 GLs (571 A)'!$A:$K,9,FALSE)="","",VLOOKUP(ROW()-1,'Report 1 GLs (571 A)'!$A:$K,9,FALSE))</f>
        <v/>
      </c>
      <c r="F332" s="104" t="str">
        <f>IF(VLOOKUP(ROW()-1,'Report 1 GLs (571 A)'!$A:$K,10,FALSE)="","",VLOOKUP(ROW()-1,'Report 1 GLs (571 A)'!$A:$K,10,FALSE))</f>
        <v/>
      </c>
      <c r="G332" s="55" t="str">
        <f>IF(VLOOKUP(ROW()-1,'Report 1 GLs (571 A)'!$A:$K,11,FALSE)="","",VLOOKUP(ROW()-1,'Report 1 GLs (571 A)'!$A:$K,11,FALSE))</f>
        <v/>
      </c>
      <c r="Z332" s="55" t="s">
        <v>82</v>
      </c>
    </row>
    <row r="333" spans="1:26" x14ac:dyDescent="0.2">
      <c r="A333" s="55" t="str">
        <f>IF(VLOOKUP(ROW()-1,'Report 1 GLs (571 A)'!$A:$K,2,FALSE)="","",VLOOKUP(ROW()-1,'Report 1 GLs (571 A)'!$A:$K,2,FALSE))</f>
        <v/>
      </c>
      <c r="B333" s="104" t="str">
        <f>IF(VLOOKUP(ROW()-1,'Report 1 GLs (571 A)'!$A:$K,6,FALSE)="","",VLOOKUP(ROW()-1,'Report 1 GLs (571 A)'!$A:$K,6,FALSE))</f>
        <v/>
      </c>
      <c r="C333" s="55" t="str">
        <f>IF(VLOOKUP(ROW()-1,'Report 1 GLs (571 A)'!$A:$K,7,FALSE)="","",VLOOKUP(ROW()-1,'Report 1 GLs (571 A)'!$A:$K,7,FALSE))</f>
        <v/>
      </c>
      <c r="D333" s="55" t="str">
        <f>IF(VLOOKUP(ROW()-1,'Report 1 GLs (571 A)'!$A:$K,8,FALSE)="","",VLOOKUP(ROW()-1,'Report 1 GLs (571 A)'!$A:$K,8,FALSE))</f>
        <v/>
      </c>
      <c r="E333" s="55" t="str">
        <f>IF(VLOOKUP(ROW()-1,'Report 1 GLs (571 A)'!$A:$K,9,FALSE)="","",VLOOKUP(ROW()-1,'Report 1 GLs (571 A)'!$A:$K,9,FALSE))</f>
        <v/>
      </c>
      <c r="F333" s="104" t="str">
        <f>IF(VLOOKUP(ROW()-1,'Report 1 GLs (571 A)'!$A:$K,10,FALSE)="","",VLOOKUP(ROW()-1,'Report 1 GLs (571 A)'!$A:$K,10,FALSE))</f>
        <v/>
      </c>
      <c r="G333" s="55" t="str">
        <f>IF(VLOOKUP(ROW()-1,'Report 1 GLs (571 A)'!$A:$K,11,FALSE)="","",VLOOKUP(ROW()-1,'Report 1 GLs (571 A)'!$A:$K,11,FALSE))</f>
        <v/>
      </c>
      <c r="Z333" s="55" t="s">
        <v>82</v>
      </c>
    </row>
    <row r="334" spans="1:26" x14ac:dyDescent="0.2">
      <c r="A334" s="55" t="str">
        <f>IF(VLOOKUP(ROW()-1,'Report 1 GLs (571 A)'!$A:$K,2,FALSE)="","",VLOOKUP(ROW()-1,'Report 1 GLs (571 A)'!$A:$K,2,FALSE))</f>
        <v/>
      </c>
      <c r="B334" s="104" t="str">
        <f>IF(VLOOKUP(ROW()-1,'Report 1 GLs (571 A)'!$A:$K,6,FALSE)="","",VLOOKUP(ROW()-1,'Report 1 GLs (571 A)'!$A:$K,6,FALSE))</f>
        <v/>
      </c>
      <c r="C334" s="55" t="str">
        <f>IF(VLOOKUP(ROW()-1,'Report 1 GLs (571 A)'!$A:$K,7,FALSE)="","",VLOOKUP(ROW()-1,'Report 1 GLs (571 A)'!$A:$K,7,FALSE))</f>
        <v/>
      </c>
      <c r="D334" s="55" t="str">
        <f>IF(VLOOKUP(ROW()-1,'Report 1 GLs (571 A)'!$A:$K,8,FALSE)="","",VLOOKUP(ROW()-1,'Report 1 GLs (571 A)'!$A:$K,8,FALSE))</f>
        <v/>
      </c>
      <c r="E334" s="55" t="str">
        <f>IF(VLOOKUP(ROW()-1,'Report 1 GLs (571 A)'!$A:$K,9,FALSE)="","",VLOOKUP(ROW()-1,'Report 1 GLs (571 A)'!$A:$K,9,FALSE))</f>
        <v/>
      </c>
      <c r="F334" s="104" t="str">
        <f>IF(VLOOKUP(ROW()-1,'Report 1 GLs (571 A)'!$A:$K,10,FALSE)="","",VLOOKUP(ROW()-1,'Report 1 GLs (571 A)'!$A:$K,10,FALSE))</f>
        <v/>
      </c>
      <c r="G334" s="55" t="str">
        <f>IF(VLOOKUP(ROW()-1,'Report 1 GLs (571 A)'!$A:$K,11,FALSE)="","",VLOOKUP(ROW()-1,'Report 1 GLs (571 A)'!$A:$K,11,FALSE))</f>
        <v/>
      </c>
      <c r="Z334" s="55" t="s">
        <v>82</v>
      </c>
    </row>
    <row r="335" spans="1:26" x14ac:dyDescent="0.2">
      <c r="A335" s="55" t="str">
        <f>IF(VLOOKUP(ROW()-1,'Report 1 GLs (571 A)'!$A:$K,2,FALSE)="","",VLOOKUP(ROW()-1,'Report 1 GLs (571 A)'!$A:$K,2,FALSE))</f>
        <v/>
      </c>
      <c r="B335" s="104" t="str">
        <f>IF(VLOOKUP(ROW()-1,'Report 1 GLs (571 A)'!$A:$K,6,FALSE)="","",VLOOKUP(ROW()-1,'Report 1 GLs (571 A)'!$A:$K,6,FALSE))</f>
        <v/>
      </c>
      <c r="C335" s="55" t="str">
        <f>IF(VLOOKUP(ROW()-1,'Report 1 GLs (571 A)'!$A:$K,7,FALSE)="","",VLOOKUP(ROW()-1,'Report 1 GLs (571 A)'!$A:$K,7,FALSE))</f>
        <v/>
      </c>
      <c r="D335" s="55" t="str">
        <f>IF(VLOOKUP(ROW()-1,'Report 1 GLs (571 A)'!$A:$K,8,FALSE)="","",VLOOKUP(ROW()-1,'Report 1 GLs (571 A)'!$A:$K,8,FALSE))</f>
        <v/>
      </c>
      <c r="E335" s="55" t="str">
        <f>IF(VLOOKUP(ROW()-1,'Report 1 GLs (571 A)'!$A:$K,9,FALSE)="","",VLOOKUP(ROW()-1,'Report 1 GLs (571 A)'!$A:$K,9,FALSE))</f>
        <v/>
      </c>
      <c r="F335" s="104" t="str">
        <f>IF(VLOOKUP(ROW()-1,'Report 1 GLs (571 A)'!$A:$K,10,FALSE)="","",VLOOKUP(ROW()-1,'Report 1 GLs (571 A)'!$A:$K,10,FALSE))</f>
        <v/>
      </c>
      <c r="G335" s="55" t="str">
        <f>IF(VLOOKUP(ROW()-1,'Report 1 GLs (571 A)'!$A:$K,11,FALSE)="","",VLOOKUP(ROW()-1,'Report 1 GLs (571 A)'!$A:$K,11,FALSE))</f>
        <v/>
      </c>
      <c r="Z335" s="55" t="s">
        <v>82</v>
      </c>
    </row>
    <row r="336" spans="1:26" x14ac:dyDescent="0.2">
      <c r="A336" s="55" t="str">
        <f>IF(VLOOKUP(ROW()-1,'Report 1 GLs (571 A)'!$A:$K,2,FALSE)="","",VLOOKUP(ROW()-1,'Report 1 GLs (571 A)'!$A:$K,2,FALSE))</f>
        <v/>
      </c>
      <c r="B336" s="104" t="str">
        <f>IF(VLOOKUP(ROW()-1,'Report 1 GLs (571 A)'!$A:$K,6,FALSE)="","",VLOOKUP(ROW()-1,'Report 1 GLs (571 A)'!$A:$K,6,FALSE))</f>
        <v/>
      </c>
      <c r="C336" s="55" t="str">
        <f>IF(VLOOKUP(ROW()-1,'Report 1 GLs (571 A)'!$A:$K,7,FALSE)="","",VLOOKUP(ROW()-1,'Report 1 GLs (571 A)'!$A:$K,7,FALSE))</f>
        <v/>
      </c>
      <c r="D336" s="55" t="str">
        <f>IF(VLOOKUP(ROW()-1,'Report 1 GLs (571 A)'!$A:$K,8,FALSE)="","",VLOOKUP(ROW()-1,'Report 1 GLs (571 A)'!$A:$K,8,FALSE))</f>
        <v/>
      </c>
      <c r="E336" s="55" t="str">
        <f>IF(VLOOKUP(ROW()-1,'Report 1 GLs (571 A)'!$A:$K,9,FALSE)="","",VLOOKUP(ROW()-1,'Report 1 GLs (571 A)'!$A:$K,9,FALSE))</f>
        <v/>
      </c>
      <c r="F336" s="104" t="str">
        <f>IF(VLOOKUP(ROW()-1,'Report 1 GLs (571 A)'!$A:$K,10,FALSE)="","",VLOOKUP(ROW()-1,'Report 1 GLs (571 A)'!$A:$K,10,FALSE))</f>
        <v/>
      </c>
      <c r="G336" s="55" t="str">
        <f>IF(VLOOKUP(ROW()-1,'Report 1 GLs (571 A)'!$A:$K,11,FALSE)="","",VLOOKUP(ROW()-1,'Report 1 GLs (571 A)'!$A:$K,11,FALSE))</f>
        <v/>
      </c>
      <c r="Z336" s="55" t="s">
        <v>82</v>
      </c>
    </row>
    <row r="337" spans="1:26" x14ac:dyDescent="0.2">
      <c r="A337" s="55" t="str">
        <f>IF(VLOOKUP(ROW()-1,'Report 1 GLs (571 A)'!$A:$K,2,FALSE)="","",VLOOKUP(ROW()-1,'Report 1 GLs (571 A)'!$A:$K,2,FALSE))</f>
        <v/>
      </c>
      <c r="B337" s="104" t="str">
        <f>IF(VLOOKUP(ROW()-1,'Report 1 GLs (571 A)'!$A:$K,6,FALSE)="","",VLOOKUP(ROW()-1,'Report 1 GLs (571 A)'!$A:$K,6,FALSE))</f>
        <v/>
      </c>
      <c r="C337" s="55" t="str">
        <f>IF(VLOOKUP(ROW()-1,'Report 1 GLs (571 A)'!$A:$K,7,FALSE)="","",VLOOKUP(ROW()-1,'Report 1 GLs (571 A)'!$A:$K,7,FALSE))</f>
        <v/>
      </c>
      <c r="D337" s="55" t="str">
        <f>IF(VLOOKUP(ROW()-1,'Report 1 GLs (571 A)'!$A:$K,8,FALSE)="","",VLOOKUP(ROW()-1,'Report 1 GLs (571 A)'!$A:$K,8,FALSE))</f>
        <v/>
      </c>
      <c r="E337" s="55" t="str">
        <f>IF(VLOOKUP(ROW()-1,'Report 1 GLs (571 A)'!$A:$K,9,FALSE)="","",VLOOKUP(ROW()-1,'Report 1 GLs (571 A)'!$A:$K,9,FALSE))</f>
        <v/>
      </c>
      <c r="F337" s="104" t="str">
        <f>IF(VLOOKUP(ROW()-1,'Report 1 GLs (571 A)'!$A:$K,10,FALSE)="","",VLOOKUP(ROW()-1,'Report 1 GLs (571 A)'!$A:$K,10,FALSE))</f>
        <v/>
      </c>
      <c r="G337" s="55" t="str">
        <f>IF(VLOOKUP(ROW()-1,'Report 1 GLs (571 A)'!$A:$K,11,FALSE)="","",VLOOKUP(ROW()-1,'Report 1 GLs (571 A)'!$A:$K,11,FALSE))</f>
        <v/>
      </c>
      <c r="Z337" s="55" t="s">
        <v>82</v>
      </c>
    </row>
    <row r="338" spans="1:26" x14ac:dyDescent="0.2">
      <c r="A338" s="55" t="str">
        <f>IF(VLOOKUP(ROW()-1,'Report 1 GLs (571 A)'!$A:$K,2,FALSE)="","",VLOOKUP(ROW()-1,'Report 1 GLs (571 A)'!$A:$K,2,FALSE))</f>
        <v/>
      </c>
      <c r="B338" s="104" t="str">
        <f>IF(VLOOKUP(ROW()-1,'Report 1 GLs (571 A)'!$A:$K,6,FALSE)="","",VLOOKUP(ROW()-1,'Report 1 GLs (571 A)'!$A:$K,6,FALSE))</f>
        <v/>
      </c>
      <c r="C338" s="55" t="str">
        <f>IF(VLOOKUP(ROW()-1,'Report 1 GLs (571 A)'!$A:$K,7,FALSE)="","",VLOOKUP(ROW()-1,'Report 1 GLs (571 A)'!$A:$K,7,FALSE))</f>
        <v/>
      </c>
      <c r="D338" s="55" t="str">
        <f>IF(VLOOKUP(ROW()-1,'Report 1 GLs (571 A)'!$A:$K,8,FALSE)="","",VLOOKUP(ROW()-1,'Report 1 GLs (571 A)'!$A:$K,8,FALSE))</f>
        <v/>
      </c>
      <c r="E338" s="55" t="str">
        <f>IF(VLOOKUP(ROW()-1,'Report 1 GLs (571 A)'!$A:$K,9,FALSE)="","",VLOOKUP(ROW()-1,'Report 1 GLs (571 A)'!$A:$K,9,FALSE))</f>
        <v/>
      </c>
      <c r="F338" s="104" t="str">
        <f>IF(VLOOKUP(ROW()-1,'Report 1 GLs (571 A)'!$A:$K,10,FALSE)="","",VLOOKUP(ROW()-1,'Report 1 GLs (571 A)'!$A:$K,10,FALSE))</f>
        <v/>
      </c>
      <c r="G338" s="55" t="str">
        <f>IF(VLOOKUP(ROW()-1,'Report 1 GLs (571 A)'!$A:$K,11,FALSE)="","",VLOOKUP(ROW()-1,'Report 1 GLs (571 A)'!$A:$K,11,FALSE))</f>
        <v/>
      </c>
      <c r="Z338" s="55" t="s">
        <v>82</v>
      </c>
    </row>
    <row r="339" spans="1:26" x14ac:dyDescent="0.2">
      <c r="A339" s="55" t="str">
        <f>IF(VLOOKUP(ROW()-1,'Report 1 GLs (571 A)'!$A:$K,2,FALSE)="","",VLOOKUP(ROW()-1,'Report 1 GLs (571 A)'!$A:$K,2,FALSE))</f>
        <v/>
      </c>
      <c r="B339" s="104" t="str">
        <f>IF(VLOOKUP(ROW()-1,'Report 1 GLs (571 A)'!$A:$K,6,FALSE)="","",VLOOKUP(ROW()-1,'Report 1 GLs (571 A)'!$A:$K,6,FALSE))</f>
        <v/>
      </c>
      <c r="C339" s="55" t="str">
        <f>IF(VLOOKUP(ROW()-1,'Report 1 GLs (571 A)'!$A:$K,7,FALSE)="","",VLOOKUP(ROW()-1,'Report 1 GLs (571 A)'!$A:$K,7,FALSE))</f>
        <v/>
      </c>
      <c r="D339" s="55" t="str">
        <f>IF(VLOOKUP(ROW()-1,'Report 1 GLs (571 A)'!$A:$K,8,FALSE)="","",VLOOKUP(ROW()-1,'Report 1 GLs (571 A)'!$A:$K,8,FALSE))</f>
        <v/>
      </c>
      <c r="E339" s="55" t="str">
        <f>IF(VLOOKUP(ROW()-1,'Report 1 GLs (571 A)'!$A:$K,9,FALSE)="","",VLOOKUP(ROW()-1,'Report 1 GLs (571 A)'!$A:$K,9,FALSE))</f>
        <v/>
      </c>
      <c r="F339" s="104" t="str">
        <f>IF(VLOOKUP(ROW()-1,'Report 1 GLs (571 A)'!$A:$K,10,FALSE)="","",VLOOKUP(ROW()-1,'Report 1 GLs (571 A)'!$A:$K,10,FALSE))</f>
        <v/>
      </c>
      <c r="G339" s="55" t="str">
        <f>IF(VLOOKUP(ROW()-1,'Report 1 GLs (571 A)'!$A:$K,11,FALSE)="","",VLOOKUP(ROW()-1,'Report 1 GLs (571 A)'!$A:$K,11,FALSE))</f>
        <v/>
      </c>
      <c r="Z339" s="55" t="s">
        <v>82</v>
      </c>
    </row>
    <row r="340" spans="1:26" x14ac:dyDescent="0.2">
      <c r="A340" s="55" t="str">
        <f>IF(VLOOKUP(ROW()-1,'Report 1 GLs (571 A)'!$A:$K,2,FALSE)="","",VLOOKUP(ROW()-1,'Report 1 GLs (571 A)'!$A:$K,2,FALSE))</f>
        <v/>
      </c>
      <c r="B340" s="104" t="str">
        <f>IF(VLOOKUP(ROW()-1,'Report 1 GLs (571 A)'!$A:$K,6,FALSE)="","",VLOOKUP(ROW()-1,'Report 1 GLs (571 A)'!$A:$K,6,FALSE))</f>
        <v/>
      </c>
      <c r="C340" s="55" t="str">
        <f>IF(VLOOKUP(ROW()-1,'Report 1 GLs (571 A)'!$A:$K,7,FALSE)="","",VLOOKUP(ROW()-1,'Report 1 GLs (571 A)'!$A:$K,7,FALSE))</f>
        <v/>
      </c>
      <c r="D340" s="55" t="str">
        <f>IF(VLOOKUP(ROW()-1,'Report 1 GLs (571 A)'!$A:$K,8,FALSE)="","",VLOOKUP(ROW()-1,'Report 1 GLs (571 A)'!$A:$K,8,FALSE))</f>
        <v/>
      </c>
      <c r="E340" s="55" t="str">
        <f>IF(VLOOKUP(ROW()-1,'Report 1 GLs (571 A)'!$A:$K,9,FALSE)="","",VLOOKUP(ROW()-1,'Report 1 GLs (571 A)'!$A:$K,9,FALSE))</f>
        <v/>
      </c>
      <c r="F340" s="104" t="str">
        <f>IF(VLOOKUP(ROW()-1,'Report 1 GLs (571 A)'!$A:$K,10,FALSE)="","",VLOOKUP(ROW()-1,'Report 1 GLs (571 A)'!$A:$K,10,FALSE))</f>
        <v/>
      </c>
      <c r="G340" s="55" t="str">
        <f>IF(VLOOKUP(ROW()-1,'Report 1 GLs (571 A)'!$A:$K,11,FALSE)="","",VLOOKUP(ROW()-1,'Report 1 GLs (571 A)'!$A:$K,11,FALSE))</f>
        <v/>
      </c>
      <c r="Z340" s="55" t="s">
        <v>82</v>
      </c>
    </row>
    <row r="341" spans="1:26" x14ac:dyDescent="0.2">
      <c r="A341" s="55" t="str">
        <f>IF(VLOOKUP(ROW()-1,'Report 1 GLs (571 A)'!$A:$K,2,FALSE)="","",VLOOKUP(ROW()-1,'Report 1 GLs (571 A)'!$A:$K,2,FALSE))</f>
        <v/>
      </c>
      <c r="B341" s="104" t="str">
        <f>IF(VLOOKUP(ROW()-1,'Report 1 GLs (571 A)'!$A:$K,6,FALSE)="","",VLOOKUP(ROW()-1,'Report 1 GLs (571 A)'!$A:$K,6,FALSE))</f>
        <v/>
      </c>
      <c r="C341" s="55" t="str">
        <f>IF(VLOOKUP(ROW()-1,'Report 1 GLs (571 A)'!$A:$K,7,FALSE)="","",VLOOKUP(ROW()-1,'Report 1 GLs (571 A)'!$A:$K,7,FALSE))</f>
        <v/>
      </c>
      <c r="D341" s="55" t="str">
        <f>IF(VLOOKUP(ROW()-1,'Report 1 GLs (571 A)'!$A:$K,8,FALSE)="","",VLOOKUP(ROW()-1,'Report 1 GLs (571 A)'!$A:$K,8,FALSE))</f>
        <v/>
      </c>
      <c r="E341" s="55" t="str">
        <f>IF(VLOOKUP(ROW()-1,'Report 1 GLs (571 A)'!$A:$K,9,FALSE)="","",VLOOKUP(ROW()-1,'Report 1 GLs (571 A)'!$A:$K,9,FALSE))</f>
        <v/>
      </c>
      <c r="F341" s="104" t="str">
        <f>IF(VLOOKUP(ROW()-1,'Report 1 GLs (571 A)'!$A:$K,10,FALSE)="","",VLOOKUP(ROW()-1,'Report 1 GLs (571 A)'!$A:$K,10,FALSE))</f>
        <v/>
      </c>
      <c r="G341" s="55" t="str">
        <f>IF(VLOOKUP(ROW()-1,'Report 1 GLs (571 A)'!$A:$K,11,FALSE)="","",VLOOKUP(ROW()-1,'Report 1 GLs (571 A)'!$A:$K,11,FALSE))</f>
        <v/>
      </c>
      <c r="Z341" s="55" t="s">
        <v>82</v>
      </c>
    </row>
    <row r="342" spans="1:26" x14ac:dyDescent="0.2">
      <c r="A342" s="55" t="str">
        <f>IF(VLOOKUP(ROW()-1,'Report 1 GLs (571 A)'!$A:$K,2,FALSE)="","",VLOOKUP(ROW()-1,'Report 1 GLs (571 A)'!$A:$K,2,FALSE))</f>
        <v/>
      </c>
      <c r="B342" s="104" t="str">
        <f>IF(VLOOKUP(ROW()-1,'Report 1 GLs (571 A)'!$A:$K,6,FALSE)="","",VLOOKUP(ROW()-1,'Report 1 GLs (571 A)'!$A:$K,6,FALSE))</f>
        <v/>
      </c>
      <c r="C342" s="55" t="str">
        <f>IF(VLOOKUP(ROW()-1,'Report 1 GLs (571 A)'!$A:$K,7,FALSE)="","",VLOOKUP(ROW()-1,'Report 1 GLs (571 A)'!$A:$K,7,FALSE))</f>
        <v/>
      </c>
      <c r="D342" s="55" t="str">
        <f>IF(VLOOKUP(ROW()-1,'Report 1 GLs (571 A)'!$A:$K,8,FALSE)="","",VLOOKUP(ROW()-1,'Report 1 GLs (571 A)'!$A:$K,8,FALSE))</f>
        <v/>
      </c>
      <c r="E342" s="55" t="str">
        <f>IF(VLOOKUP(ROW()-1,'Report 1 GLs (571 A)'!$A:$K,9,FALSE)="","",VLOOKUP(ROW()-1,'Report 1 GLs (571 A)'!$A:$K,9,FALSE))</f>
        <v/>
      </c>
      <c r="F342" s="104" t="str">
        <f>IF(VLOOKUP(ROW()-1,'Report 1 GLs (571 A)'!$A:$K,10,FALSE)="","",VLOOKUP(ROW()-1,'Report 1 GLs (571 A)'!$A:$K,10,FALSE))</f>
        <v/>
      </c>
      <c r="G342" s="55" t="str">
        <f>IF(VLOOKUP(ROW()-1,'Report 1 GLs (571 A)'!$A:$K,11,FALSE)="","",VLOOKUP(ROW()-1,'Report 1 GLs (571 A)'!$A:$K,11,FALSE))</f>
        <v/>
      </c>
      <c r="Z342" s="55" t="s">
        <v>82</v>
      </c>
    </row>
    <row r="343" spans="1:26" x14ac:dyDescent="0.2">
      <c r="A343" s="55" t="str">
        <f>IF(VLOOKUP(ROW()-1,'Report 1 GLs (571 A)'!$A:$K,2,FALSE)="","",VLOOKUP(ROW()-1,'Report 1 GLs (571 A)'!$A:$K,2,FALSE))</f>
        <v/>
      </c>
      <c r="B343" s="104" t="str">
        <f>IF(VLOOKUP(ROW()-1,'Report 1 GLs (571 A)'!$A:$K,6,FALSE)="","",VLOOKUP(ROW()-1,'Report 1 GLs (571 A)'!$A:$K,6,FALSE))</f>
        <v/>
      </c>
      <c r="C343" s="55" t="str">
        <f>IF(VLOOKUP(ROW()-1,'Report 1 GLs (571 A)'!$A:$K,7,FALSE)="","",VLOOKUP(ROW()-1,'Report 1 GLs (571 A)'!$A:$K,7,FALSE))</f>
        <v/>
      </c>
      <c r="D343" s="55" t="str">
        <f>IF(VLOOKUP(ROW()-1,'Report 1 GLs (571 A)'!$A:$K,8,FALSE)="","",VLOOKUP(ROW()-1,'Report 1 GLs (571 A)'!$A:$K,8,FALSE))</f>
        <v/>
      </c>
      <c r="E343" s="55" t="str">
        <f>IF(VLOOKUP(ROW()-1,'Report 1 GLs (571 A)'!$A:$K,9,FALSE)="","",VLOOKUP(ROW()-1,'Report 1 GLs (571 A)'!$A:$K,9,FALSE))</f>
        <v/>
      </c>
      <c r="F343" s="104" t="str">
        <f>IF(VLOOKUP(ROW()-1,'Report 1 GLs (571 A)'!$A:$K,10,FALSE)="","",VLOOKUP(ROW()-1,'Report 1 GLs (571 A)'!$A:$K,10,FALSE))</f>
        <v/>
      </c>
      <c r="G343" s="55" t="str">
        <f>IF(VLOOKUP(ROW()-1,'Report 1 GLs (571 A)'!$A:$K,11,FALSE)="","",VLOOKUP(ROW()-1,'Report 1 GLs (571 A)'!$A:$K,11,FALSE))</f>
        <v/>
      </c>
      <c r="Z343" s="55" t="s">
        <v>82</v>
      </c>
    </row>
    <row r="344" spans="1:26" x14ac:dyDescent="0.2">
      <c r="A344" s="55" t="str">
        <f>IF(VLOOKUP(ROW()-1,'Report 1 GLs (571 A)'!$A:$K,2,FALSE)="","",VLOOKUP(ROW()-1,'Report 1 GLs (571 A)'!$A:$K,2,FALSE))</f>
        <v/>
      </c>
      <c r="B344" s="104" t="str">
        <f>IF(VLOOKUP(ROW()-1,'Report 1 GLs (571 A)'!$A:$K,6,FALSE)="","",VLOOKUP(ROW()-1,'Report 1 GLs (571 A)'!$A:$K,6,FALSE))</f>
        <v/>
      </c>
      <c r="C344" s="55" t="str">
        <f>IF(VLOOKUP(ROW()-1,'Report 1 GLs (571 A)'!$A:$K,7,FALSE)="","",VLOOKUP(ROW()-1,'Report 1 GLs (571 A)'!$A:$K,7,FALSE))</f>
        <v/>
      </c>
      <c r="D344" s="55" t="str">
        <f>IF(VLOOKUP(ROW()-1,'Report 1 GLs (571 A)'!$A:$K,8,FALSE)="","",VLOOKUP(ROW()-1,'Report 1 GLs (571 A)'!$A:$K,8,FALSE))</f>
        <v/>
      </c>
      <c r="E344" s="55" t="str">
        <f>IF(VLOOKUP(ROW()-1,'Report 1 GLs (571 A)'!$A:$K,9,FALSE)="","",VLOOKUP(ROW()-1,'Report 1 GLs (571 A)'!$A:$K,9,FALSE))</f>
        <v/>
      </c>
      <c r="F344" s="104" t="str">
        <f>IF(VLOOKUP(ROW()-1,'Report 1 GLs (571 A)'!$A:$K,10,FALSE)="","",VLOOKUP(ROW()-1,'Report 1 GLs (571 A)'!$A:$K,10,FALSE))</f>
        <v/>
      </c>
      <c r="G344" s="55" t="str">
        <f>IF(VLOOKUP(ROW()-1,'Report 1 GLs (571 A)'!$A:$K,11,FALSE)="","",VLOOKUP(ROW()-1,'Report 1 GLs (571 A)'!$A:$K,11,FALSE))</f>
        <v/>
      </c>
      <c r="Z344" s="55" t="s">
        <v>82</v>
      </c>
    </row>
    <row r="345" spans="1:26" x14ac:dyDescent="0.2">
      <c r="A345" s="55" t="str">
        <f>IF(VLOOKUP(ROW()-1,'Report 1 GLs (571 A)'!$A:$K,2,FALSE)="","",VLOOKUP(ROW()-1,'Report 1 GLs (571 A)'!$A:$K,2,FALSE))</f>
        <v/>
      </c>
      <c r="B345" s="104" t="str">
        <f>IF(VLOOKUP(ROW()-1,'Report 1 GLs (571 A)'!$A:$K,6,FALSE)="","",VLOOKUP(ROW()-1,'Report 1 GLs (571 A)'!$A:$K,6,FALSE))</f>
        <v/>
      </c>
      <c r="C345" s="55" t="str">
        <f>IF(VLOOKUP(ROW()-1,'Report 1 GLs (571 A)'!$A:$K,7,FALSE)="","",VLOOKUP(ROW()-1,'Report 1 GLs (571 A)'!$A:$K,7,FALSE))</f>
        <v/>
      </c>
      <c r="D345" s="55" t="str">
        <f>IF(VLOOKUP(ROW()-1,'Report 1 GLs (571 A)'!$A:$K,8,FALSE)="","",VLOOKUP(ROW()-1,'Report 1 GLs (571 A)'!$A:$K,8,FALSE))</f>
        <v/>
      </c>
      <c r="E345" s="55" t="str">
        <f>IF(VLOOKUP(ROW()-1,'Report 1 GLs (571 A)'!$A:$K,9,FALSE)="","",VLOOKUP(ROW()-1,'Report 1 GLs (571 A)'!$A:$K,9,FALSE))</f>
        <v/>
      </c>
      <c r="F345" s="104" t="str">
        <f>IF(VLOOKUP(ROW()-1,'Report 1 GLs (571 A)'!$A:$K,10,FALSE)="","",VLOOKUP(ROW()-1,'Report 1 GLs (571 A)'!$A:$K,10,FALSE))</f>
        <v/>
      </c>
      <c r="G345" s="55" t="str">
        <f>IF(VLOOKUP(ROW()-1,'Report 1 GLs (571 A)'!$A:$K,11,FALSE)="","",VLOOKUP(ROW()-1,'Report 1 GLs (571 A)'!$A:$K,11,FALSE))</f>
        <v/>
      </c>
      <c r="Z345" s="55" t="s">
        <v>82</v>
      </c>
    </row>
    <row r="346" spans="1:26" x14ac:dyDescent="0.2">
      <c r="A346" s="55" t="str">
        <f>IF(VLOOKUP(ROW()-1,'Report 1 GLs (571 A)'!$A:$K,2,FALSE)="","",VLOOKUP(ROW()-1,'Report 1 GLs (571 A)'!$A:$K,2,FALSE))</f>
        <v/>
      </c>
      <c r="B346" s="104" t="str">
        <f>IF(VLOOKUP(ROW()-1,'Report 1 GLs (571 A)'!$A:$K,6,FALSE)="","",VLOOKUP(ROW()-1,'Report 1 GLs (571 A)'!$A:$K,6,FALSE))</f>
        <v/>
      </c>
      <c r="C346" s="55" t="str">
        <f>IF(VLOOKUP(ROW()-1,'Report 1 GLs (571 A)'!$A:$K,7,FALSE)="","",VLOOKUP(ROW()-1,'Report 1 GLs (571 A)'!$A:$K,7,FALSE))</f>
        <v/>
      </c>
      <c r="D346" s="55" t="str">
        <f>IF(VLOOKUP(ROW()-1,'Report 1 GLs (571 A)'!$A:$K,8,FALSE)="","",VLOOKUP(ROW()-1,'Report 1 GLs (571 A)'!$A:$K,8,FALSE))</f>
        <v/>
      </c>
      <c r="E346" s="55" t="str">
        <f>IF(VLOOKUP(ROW()-1,'Report 1 GLs (571 A)'!$A:$K,9,FALSE)="","",VLOOKUP(ROW()-1,'Report 1 GLs (571 A)'!$A:$K,9,FALSE))</f>
        <v/>
      </c>
      <c r="F346" s="104" t="str">
        <f>IF(VLOOKUP(ROW()-1,'Report 1 GLs (571 A)'!$A:$K,10,FALSE)="","",VLOOKUP(ROW()-1,'Report 1 GLs (571 A)'!$A:$K,10,FALSE))</f>
        <v/>
      </c>
      <c r="G346" s="55" t="str">
        <f>IF(VLOOKUP(ROW()-1,'Report 1 GLs (571 A)'!$A:$K,11,FALSE)="","",VLOOKUP(ROW()-1,'Report 1 GLs (571 A)'!$A:$K,11,FALSE))</f>
        <v/>
      </c>
      <c r="Z346" s="55" t="s">
        <v>82</v>
      </c>
    </row>
    <row r="347" spans="1:26" x14ac:dyDescent="0.2">
      <c r="A347" s="55" t="str">
        <f>IF(VLOOKUP(ROW()-1,'Report 1 GLs (571 A)'!$A:$K,2,FALSE)="","",VLOOKUP(ROW()-1,'Report 1 GLs (571 A)'!$A:$K,2,FALSE))</f>
        <v/>
      </c>
      <c r="B347" s="104" t="str">
        <f>IF(VLOOKUP(ROW()-1,'Report 1 GLs (571 A)'!$A:$K,6,FALSE)="","",VLOOKUP(ROW()-1,'Report 1 GLs (571 A)'!$A:$K,6,FALSE))</f>
        <v/>
      </c>
      <c r="C347" s="55" t="str">
        <f>IF(VLOOKUP(ROW()-1,'Report 1 GLs (571 A)'!$A:$K,7,FALSE)="","",VLOOKUP(ROW()-1,'Report 1 GLs (571 A)'!$A:$K,7,FALSE))</f>
        <v/>
      </c>
      <c r="D347" s="55" t="str">
        <f>IF(VLOOKUP(ROW()-1,'Report 1 GLs (571 A)'!$A:$K,8,FALSE)="","",VLOOKUP(ROW()-1,'Report 1 GLs (571 A)'!$A:$K,8,FALSE))</f>
        <v/>
      </c>
      <c r="E347" s="55" t="str">
        <f>IF(VLOOKUP(ROW()-1,'Report 1 GLs (571 A)'!$A:$K,9,FALSE)="","",VLOOKUP(ROW()-1,'Report 1 GLs (571 A)'!$A:$K,9,FALSE))</f>
        <v/>
      </c>
      <c r="F347" s="104" t="str">
        <f>IF(VLOOKUP(ROW()-1,'Report 1 GLs (571 A)'!$A:$K,10,FALSE)="","",VLOOKUP(ROW()-1,'Report 1 GLs (571 A)'!$A:$K,10,FALSE))</f>
        <v/>
      </c>
      <c r="G347" s="55" t="str">
        <f>IF(VLOOKUP(ROW()-1,'Report 1 GLs (571 A)'!$A:$K,11,FALSE)="","",VLOOKUP(ROW()-1,'Report 1 GLs (571 A)'!$A:$K,11,FALSE))</f>
        <v/>
      </c>
      <c r="Z347" s="55" t="s">
        <v>82</v>
      </c>
    </row>
    <row r="348" spans="1:26" x14ac:dyDescent="0.2">
      <c r="A348" s="55" t="str">
        <f>IF(VLOOKUP(ROW()-1,'Report 1 GLs (571 A)'!$A:$K,2,FALSE)="","",VLOOKUP(ROW()-1,'Report 1 GLs (571 A)'!$A:$K,2,FALSE))</f>
        <v/>
      </c>
      <c r="B348" s="104" t="str">
        <f>IF(VLOOKUP(ROW()-1,'Report 1 GLs (571 A)'!$A:$K,6,FALSE)="","",VLOOKUP(ROW()-1,'Report 1 GLs (571 A)'!$A:$K,6,FALSE))</f>
        <v/>
      </c>
      <c r="C348" s="55" t="str">
        <f>IF(VLOOKUP(ROW()-1,'Report 1 GLs (571 A)'!$A:$K,7,FALSE)="","",VLOOKUP(ROW()-1,'Report 1 GLs (571 A)'!$A:$K,7,FALSE))</f>
        <v/>
      </c>
      <c r="D348" s="55" t="str">
        <f>IF(VLOOKUP(ROW()-1,'Report 1 GLs (571 A)'!$A:$K,8,FALSE)="","",VLOOKUP(ROW()-1,'Report 1 GLs (571 A)'!$A:$K,8,FALSE))</f>
        <v/>
      </c>
      <c r="E348" s="55" t="str">
        <f>IF(VLOOKUP(ROW()-1,'Report 1 GLs (571 A)'!$A:$K,9,FALSE)="","",VLOOKUP(ROW()-1,'Report 1 GLs (571 A)'!$A:$K,9,FALSE))</f>
        <v/>
      </c>
      <c r="F348" s="104" t="str">
        <f>IF(VLOOKUP(ROW()-1,'Report 1 GLs (571 A)'!$A:$K,10,FALSE)="","",VLOOKUP(ROW()-1,'Report 1 GLs (571 A)'!$A:$K,10,FALSE))</f>
        <v/>
      </c>
      <c r="G348" s="55" t="str">
        <f>IF(VLOOKUP(ROW()-1,'Report 1 GLs (571 A)'!$A:$K,11,FALSE)="","",VLOOKUP(ROW()-1,'Report 1 GLs (571 A)'!$A:$K,11,FALSE))</f>
        <v/>
      </c>
      <c r="Z348" s="55" t="s">
        <v>82</v>
      </c>
    </row>
    <row r="349" spans="1:26" x14ac:dyDescent="0.2">
      <c r="A349" s="55" t="str">
        <f>IF(VLOOKUP(ROW()-1,'Report 1 GLs (571 A)'!$A:$K,2,FALSE)="","",VLOOKUP(ROW()-1,'Report 1 GLs (571 A)'!$A:$K,2,FALSE))</f>
        <v/>
      </c>
      <c r="B349" s="104" t="str">
        <f>IF(VLOOKUP(ROW()-1,'Report 1 GLs (571 A)'!$A:$K,6,FALSE)="","",VLOOKUP(ROW()-1,'Report 1 GLs (571 A)'!$A:$K,6,FALSE))</f>
        <v/>
      </c>
      <c r="C349" s="55" t="str">
        <f>IF(VLOOKUP(ROW()-1,'Report 1 GLs (571 A)'!$A:$K,7,FALSE)="","",VLOOKUP(ROW()-1,'Report 1 GLs (571 A)'!$A:$K,7,FALSE))</f>
        <v/>
      </c>
      <c r="D349" s="55" t="str">
        <f>IF(VLOOKUP(ROW()-1,'Report 1 GLs (571 A)'!$A:$K,8,FALSE)="","",VLOOKUP(ROW()-1,'Report 1 GLs (571 A)'!$A:$K,8,FALSE))</f>
        <v/>
      </c>
      <c r="E349" s="55" t="str">
        <f>IF(VLOOKUP(ROW()-1,'Report 1 GLs (571 A)'!$A:$K,9,FALSE)="","",VLOOKUP(ROW()-1,'Report 1 GLs (571 A)'!$A:$K,9,FALSE))</f>
        <v/>
      </c>
      <c r="F349" s="104" t="str">
        <f>IF(VLOOKUP(ROW()-1,'Report 1 GLs (571 A)'!$A:$K,10,FALSE)="","",VLOOKUP(ROW()-1,'Report 1 GLs (571 A)'!$A:$K,10,FALSE))</f>
        <v/>
      </c>
      <c r="G349" s="55" t="str">
        <f>IF(VLOOKUP(ROW()-1,'Report 1 GLs (571 A)'!$A:$K,11,FALSE)="","",VLOOKUP(ROW()-1,'Report 1 GLs (571 A)'!$A:$K,11,FALSE))</f>
        <v/>
      </c>
      <c r="Z349" s="55" t="s">
        <v>82</v>
      </c>
    </row>
    <row r="350" spans="1:26" x14ac:dyDescent="0.2">
      <c r="A350" s="55" t="str">
        <f>IF(VLOOKUP(ROW()-1,'Report 1 GLs (571 A)'!$A:$K,2,FALSE)="","",VLOOKUP(ROW()-1,'Report 1 GLs (571 A)'!$A:$K,2,FALSE))</f>
        <v/>
      </c>
      <c r="B350" s="104" t="str">
        <f>IF(VLOOKUP(ROW()-1,'Report 1 GLs (571 A)'!$A:$K,6,FALSE)="","",VLOOKUP(ROW()-1,'Report 1 GLs (571 A)'!$A:$K,6,FALSE))</f>
        <v/>
      </c>
      <c r="C350" s="55" t="str">
        <f>IF(VLOOKUP(ROW()-1,'Report 1 GLs (571 A)'!$A:$K,7,FALSE)="","",VLOOKUP(ROW()-1,'Report 1 GLs (571 A)'!$A:$K,7,FALSE))</f>
        <v/>
      </c>
      <c r="D350" s="55" t="str">
        <f>IF(VLOOKUP(ROW()-1,'Report 1 GLs (571 A)'!$A:$K,8,FALSE)="","",VLOOKUP(ROW()-1,'Report 1 GLs (571 A)'!$A:$K,8,FALSE))</f>
        <v/>
      </c>
      <c r="E350" s="55" t="str">
        <f>IF(VLOOKUP(ROW()-1,'Report 1 GLs (571 A)'!$A:$K,9,FALSE)="","",VLOOKUP(ROW()-1,'Report 1 GLs (571 A)'!$A:$K,9,FALSE))</f>
        <v/>
      </c>
      <c r="F350" s="104" t="str">
        <f>IF(VLOOKUP(ROW()-1,'Report 1 GLs (571 A)'!$A:$K,10,FALSE)="","",VLOOKUP(ROW()-1,'Report 1 GLs (571 A)'!$A:$K,10,FALSE))</f>
        <v/>
      </c>
      <c r="G350" s="55" t="str">
        <f>IF(VLOOKUP(ROW()-1,'Report 1 GLs (571 A)'!$A:$K,11,FALSE)="","",VLOOKUP(ROW()-1,'Report 1 GLs (571 A)'!$A:$K,11,FALSE))</f>
        <v/>
      </c>
      <c r="Z350" s="55" t="s">
        <v>82</v>
      </c>
    </row>
    <row r="351" spans="1:26" x14ac:dyDescent="0.2">
      <c r="A351" s="55" t="str">
        <f>IF(VLOOKUP(ROW()-1,'Report 1 GLs (571 A)'!$A:$K,2,FALSE)="","",VLOOKUP(ROW()-1,'Report 1 GLs (571 A)'!$A:$K,2,FALSE))</f>
        <v/>
      </c>
      <c r="B351" s="104" t="str">
        <f>IF(VLOOKUP(ROW()-1,'Report 1 GLs (571 A)'!$A:$K,6,FALSE)="","",VLOOKUP(ROW()-1,'Report 1 GLs (571 A)'!$A:$K,6,FALSE))</f>
        <v/>
      </c>
      <c r="C351" s="55" t="str">
        <f>IF(VLOOKUP(ROW()-1,'Report 1 GLs (571 A)'!$A:$K,7,FALSE)="","",VLOOKUP(ROW()-1,'Report 1 GLs (571 A)'!$A:$K,7,FALSE))</f>
        <v/>
      </c>
      <c r="D351" s="55" t="str">
        <f>IF(VLOOKUP(ROW()-1,'Report 1 GLs (571 A)'!$A:$K,8,FALSE)="","",VLOOKUP(ROW()-1,'Report 1 GLs (571 A)'!$A:$K,8,FALSE))</f>
        <v/>
      </c>
      <c r="E351" s="55" t="str">
        <f>IF(VLOOKUP(ROW()-1,'Report 1 GLs (571 A)'!$A:$K,9,FALSE)="","",VLOOKUP(ROW()-1,'Report 1 GLs (571 A)'!$A:$K,9,FALSE))</f>
        <v/>
      </c>
      <c r="F351" s="104" t="str">
        <f>IF(VLOOKUP(ROW()-1,'Report 1 GLs (571 A)'!$A:$K,10,FALSE)="","",VLOOKUP(ROW()-1,'Report 1 GLs (571 A)'!$A:$K,10,FALSE))</f>
        <v/>
      </c>
      <c r="G351" s="55" t="str">
        <f>IF(VLOOKUP(ROW()-1,'Report 1 GLs (571 A)'!$A:$K,11,FALSE)="","",VLOOKUP(ROW()-1,'Report 1 GLs (571 A)'!$A:$K,11,FALSE))</f>
        <v/>
      </c>
      <c r="Z351" s="55" t="s">
        <v>82</v>
      </c>
    </row>
    <row r="352" spans="1:26" x14ac:dyDescent="0.2">
      <c r="A352" s="55" t="str">
        <f>IF(VLOOKUP(ROW()-1,'Report 1 GLs (571 A)'!$A:$K,2,FALSE)="","",VLOOKUP(ROW()-1,'Report 1 GLs (571 A)'!$A:$K,2,FALSE))</f>
        <v/>
      </c>
      <c r="B352" s="104" t="str">
        <f>IF(VLOOKUP(ROW()-1,'Report 1 GLs (571 A)'!$A:$K,6,FALSE)="","",VLOOKUP(ROW()-1,'Report 1 GLs (571 A)'!$A:$K,6,FALSE))</f>
        <v/>
      </c>
      <c r="C352" s="55" t="str">
        <f>IF(VLOOKUP(ROW()-1,'Report 1 GLs (571 A)'!$A:$K,7,FALSE)="","",VLOOKUP(ROW()-1,'Report 1 GLs (571 A)'!$A:$K,7,FALSE))</f>
        <v/>
      </c>
      <c r="D352" s="55" t="str">
        <f>IF(VLOOKUP(ROW()-1,'Report 1 GLs (571 A)'!$A:$K,8,FALSE)="","",VLOOKUP(ROW()-1,'Report 1 GLs (571 A)'!$A:$K,8,FALSE))</f>
        <v/>
      </c>
      <c r="E352" s="55" t="str">
        <f>IF(VLOOKUP(ROW()-1,'Report 1 GLs (571 A)'!$A:$K,9,FALSE)="","",VLOOKUP(ROW()-1,'Report 1 GLs (571 A)'!$A:$K,9,FALSE))</f>
        <v/>
      </c>
      <c r="F352" s="104" t="str">
        <f>IF(VLOOKUP(ROW()-1,'Report 1 GLs (571 A)'!$A:$K,10,FALSE)="","",VLOOKUP(ROW()-1,'Report 1 GLs (571 A)'!$A:$K,10,FALSE))</f>
        <v/>
      </c>
      <c r="G352" s="55" t="str">
        <f>IF(VLOOKUP(ROW()-1,'Report 1 GLs (571 A)'!$A:$K,11,FALSE)="","",VLOOKUP(ROW()-1,'Report 1 GLs (571 A)'!$A:$K,11,FALSE))</f>
        <v/>
      </c>
      <c r="Z352" s="55" t="s">
        <v>82</v>
      </c>
    </row>
    <row r="353" spans="1:26" x14ac:dyDescent="0.2">
      <c r="A353" s="55" t="str">
        <f>IF(VLOOKUP(ROW()-1,'Report 1 GLs (571 A)'!$A:$K,2,FALSE)="","",VLOOKUP(ROW()-1,'Report 1 GLs (571 A)'!$A:$K,2,FALSE))</f>
        <v/>
      </c>
      <c r="B353" s="104" t="str">
        <f>IF(VLOOKUP(ROW()-1,'Report 1 GLs (571 A)'!$A:$K,6,FALSE)="","",VLOOKUP(ROW()-1,'Report 1 GLs (571 A)'!$A:$K,6,FALSE))</f>
        <v/>
      </c>
      <c r="C353" s="55" t="str">
        <f>IF(VLOOKUP(ROW()-1,'Report 1 GLs (571 A)'!$A:$K,7,FALSE)="","",VLOOKUP(ROW()-1,'Report 1 GLs (571 A)'!$A:$K,7,FALSE))</f>
        <v/>
      </c>
      <c r="D353" s="55" t="str">
        <f>IF(VLOOKUP(ROW()-1,'Report 1 GLs (571 A)'!$A:$K,8,FALSE)="","",VLOOKUP(ROW()-1,'Report 1 GLs (571 A)'!$A:$K,8,FALSE))</f>
        <v/>
      </c>
      <c r="E353" s="55" t="str">
        <f>IF(VLOOKUP(ROW()-1,'Report 1 GLs (571 A)'!$A:$K,9,FALSE)="","",VLOOKUP(ROW()-1,'Report 1 GLs (571 A)'!$A:$K,9,FALSE))</f>
        <v/>
      </c>
      <c r="F353" s="104" t="str">
        <f>IF(VLOOKUP(ROW()-1,'Report 1 GLs (571 A)'!$A:$K,10,FALSE)="","",VLOOKUP(ROW()-1,'Report 1 GLs (571 A)'!$A:$K,10,FALSE))</f>
        <v/>
      </c>
      <c r="G353" s="55" t="str">
        <f>IF(VLOOKUP(ROW()-1,'Report 1 GLs (571 A)'!$A:$K,11,FALSE)="","",VLOOKUP(ROW()-1,'Report 1 GLs (571 A)'!$A:$K,11,FALSE))</f>
        <v/>
      </c>
      <c r="Z353" s="55" t="s">
        <v>82</v>
      </c>
    </row>
    <row r="354" spans="1:26" x14ac:dyDescent="0.2">
      <c r="A354" s="55" t="str">
        <f>IF(VLOOKUP(ROW()-1,'Report 1 GLs (571 A)'!$A:$K,2,FALSE)="","",VLOOKUP(ROW()-1,'Report 1 GLs (571 A)'!$A:$K,2,FALSE))</f>
        <v/>
      </c>
      <c r="B354" s="104" t="str">
        <f>IF(VLOOKUP(ROW()-1,'Report 1 GLs (571 A)'!$A:$K,6,FALSE)="","",VLOOKUP(ROW()-1,'Report 1 GLs (571 A)'!$A:$K,6,FALSE))</f>
        <v/>
      </c>
      <c r="C354" s="55" t="str">
        <f>IF(VLOOKUP(ROW()-1,'Report 1 GLs (571 A)'!$A:$K,7,FALSE)="","",VLOOKUP(ROW()-1,'Report 1 GLs (571 A)'!$A:$K,7,FALSE))</f>
        <v/>
      </c>
      <c r="D354" s="55" t="str">
        <f>IF(VLOOKUP(ROW()-1,'Report 1 GLs (571 A)'!$A:$K,8,FALSE)="","",VLOOKUP(ROW()-1,'Report 1 GLs (571 A)'!$A:$K,8,FALSE))</f>
        <v/>
      </c>
      <c r="E354" s="55" t="str">
        <f>IF(VLOOKUP(ROW()-1,'Report 1 GLs (571 A)'!$A:$K,9,FALSE)="","",VLOOKUP(ROW()-1,'Report 1 GLs (571 A)'!$A:$K,9,FALSE))</f>
        <v/>
      </c>
      <c r="F354" s="104" t="str">
        <f>IF(VLOOKUP(ROW()-1,'Report 1 GLs (571 A)'!$A:$K,10,FALSE)="","",VLOOKUP(ROW()-1,'Report 1 GLs (571 A)'!$A:$K,10,FALSE))</f>
        <v/>
      </c>
      <c r="G354" s="55" t="str">
        <f>IF(VLOOKUP(ROW()-1,'Report 1 GLs (571 A)'!$A:$K,11,FALSE)="","",VLOOKUP(ROW()-1,'Report 1 GLs (571 A)'!$A:$K,11,FALSE))</f>
        <v/>
      </c>
      <c r="Z354" s="55" t="s">
        <v>82</v>
      </c>
    </row>
    <row r="355" spans="1:26" x14ac:dyDescent="0.2">
      <c r="A355" s="55" t="str">
        <f>IF(VLOOKUP(ROW()-1,'Report 1 GLs (571 A)'!$A:$K,2,FALSE)="","",VLOOKUP(ROW()-1,'Report 1 GLs (571 A)'!$A:$K,2,FALSE))</f>
        <v/>
      </c>
      <c r="B355" s="104" t="str">
        <f>IF(VLOOKUP(ROW()-1,'Report 1 GLs (571 A)'!$A:$K,6,FALSE)="","",VLOOKUP(ROW()-1,'Report 1 GLs (571 A)'!$A:$K,6,FALSE))</f>
        <v/>
      </c>
      <c r="C355" s="55" t="str">
        <f>IF(VLOOKUP(ROW()-1,'Report 1 GLs (571 A)'!$A:$K,7,FALSE)="","",VLOOKUP(ROW()-1,'Report 1 GLs (571 A)'!$A:$K,7,FALSE))</f>
        <v/>
      </c>
      <c r="D355" s="55" t="str">
        <f>IF(VLOOKUP(ROW()-1,'Report 1 GLs (571 A)'!$A:$K,8,FALSE)="","",VLOOKUP(ROW()-1,'Report 1 GLs (571 A)'!$A:$K,8,FALSE))</f>
        <v/>
      </c>
      <c r="E355" s="55" t="str">
        <f>IF(VLOOKUP(ROW()-1,'Report 1 GLs (571 A)'!$A:$K,9,FALSE)="","",VLOOKUP(ROW()-1,'Report 1 GLs (571 A)'!$A:$K,9,FALSE))</f>
        <v/>
      </c>
      <c r="F355" s="104" t="str">
        <f>IF(VLOOKUP(ROW()-1,'Report 1 GLs (571 A)'!$A:$K,10,FALSE)="","",VLOOKUP(ROW()-1,'Report 1 GLs (571 A)'!$A:$K,10,FALSE))</f>
        <v/>
      </c>
      <c r="G355" s="55" t="str">
        <f>IF(VLOOKUP(ROW()-1,'Report 1 GLs (571 A)'!$A:$K,11,FALSE)="","",VLOOKUP(ROW()-1,'Report 1 GLs (571 A)'!$A:$K,11,FALSE))</f>
        <v/>
      </c>
      <c r="Z355" s="55" t="s">
        <v>82</v>
      </c>
    </row>
    <row r="356" spans="1:26" x14ac:dyDescent="0.2">
      <c r="A356" s="55" t="str">
        <f>IF(VLOOKUP(ROW()-1,'Report 1 GLs (571 A)'!$A:$K,2,FALSE)="","",VLOOKUP(ROW()-1,'Report 1 GLs (571 A)'!$A:$K,2,FALSE))</f>
        <v/>
      </c>
      <c r="B356" s="104" t="str">
        <f>IF(VLOOKUP(ROW()-1,'Report 1 GLs (571 A)'!$A:$K,6,FALSE)="","",VLOOKUP(ROW()-1,'Report 1 GLs (571 A)'!$A:$K,6,FALSE))</f>
        <v/>
      </c>
      <c r="C356" s="55" t="str">
        <f>IF(VLOOKUP(ROW()-1,'Report 1 GLs (571 A)'!$A:$K,7,FALSE)="","",VLOOKUP(ROW()-1,'Report 1 GLs (571 A)'!$A:$K,7,FALSE))</f>
        <v/>
      </c>
      <c r="D356" s="55" t="str">
        <f>IF(VLOOKUP(ROW()-1,'Report 1 GLs (571 A)'!$A:$K,8,FALSE)="","",VLOOKUP(ROW()-1,'Report 1 GLs (571 A)'!$A:$K,8,FALSE))</f>
        <v/>
      </c>
      <c r="E356" s="55" t="str">
        <f>IF(VLOOKUP(ROW()-1,'Report 1 GLs (571 A)'!$A:$K,9,FALSE)="","",VLOOKUP(ROW()-1,'Report 1 GLs (571 A)'!$A:$K,9,FALSE))</f>
        <v/>
      </c>
      <c r="F356" s="104" t="str">
        <f>IF(VLOOKUP(ROW()-1,'Report 1 GLs (571 A)'!$A:$K,10,FALSE)="","",VLOOKUP(ROW()-1,'Report 1 GLs (571 A)'!$A:$K,10,FALSE))</f>
        <v/>
      </c>
      <c r="G356" s="55" t="str">
        <f>IF(VLOOKUP(ROW()-1,'Report 1 GLs (571 A)'!$A:$K,11,FALSE)="","",VLOOKUP(ROW()-1,'Report 1 GLs (571 A)'!$A:$K,11,FALSE))</f>
        <v/>
      </c>
      <c r="Z356" s="55" t="s">
        <v>82</v>
      </c>
    </row>
    <row r="357" spans="1:26" x14ac:dyDescent="0.2">
      <c r="A357" s="55" t="str">
        <f>IF(VLOOKUP(ROW()-1,'Report 1 GLs (571 A)'!$A:$K,2,FALSE)="","",VLOOKUP(ROW()-1,'Report 1 GLs (571 A)'!$A:$K,2,FALSE))</f>
        <v/>
      </c>
      <c r="B357" s="104" t="str">
        <f>IF(VLOOKUP(ROW()-1,'Report 1 GLs (571 A)'!$A:$K,6,FALSE)="","",VLOOKUP(ROW()-1,'Report 1 GLs (571 A)'!$A:$K,6,FALSE))</f>
        <v/>
      </c>
      <c r="C357" s="55" t="str">
        <f>IF(VLOOKUP(ROW()-1,'Report 1 GLs (571 A)'!$A:$K,7,FALSE)="","",VLOOKUP(ROW()-1,'Report 1 GLs (571 A)'!$A:$K,7,FALSE))</f>
        <v/>
      </c>
      <c r="D357" s="55" t="str">
        <f>IF(VLOOKUP(ROW()-1,'Report 1 GLs (571 A)'!$A:$K,8,FALSE)="","",VLOOKUP(ROW()-1,'Report 1 GLs (571 A)'!$A:$K,8,FALSE))</f>
        <v/>
      </c>
      <c r="E357" s="55" t="str">
        <f>IF(VLOOKUP(ROW()-1,'Report 1 GLs (571 A)'!$A:$K,9,FALSE)="","",VLOOKUP(ROW()-1,'Report 1 GLs (571 A)'!$A:$K,9,FALSE))</f>
        <v/>
      </c>
      <c r="F357" s="104" t="str">
        <f>IF(VLOOKUP(ROW()-1,'Report 1 GLs (571 A)'!$A:$K,10,FALSE)="","",VLOOKUP(ROW()-1,'Report 1 GLs (571 A)'!$A:$K,10,FALSE))</f>
        <v/>
      </c>
      <c r="G357" s="55" t="str">
        <f>IF(VLOOKUP(ROW()-1,'Report 1 GLs (571 A)'!$A:$K,11,FALSE)="","",VLOOKUP(ROW()-1,'Report 1 GLs (571 A)'!$A:$K,11,FALSE))</f>
        <v/>
      </c>
      <c r="Z357" s="55" t="s">
        <v>82</v>
      </c>
    </row>
    <row r="358" spans="1:26" x14ac:dyDescent="0.2">
      <c r="A358" s="55" t="str">
        <f>IF(VLOOKUP(ROW()-1,'Report 1 GLs (571 A)'!$A:$K,2,FALSE)="","",VLOOKUP(ROW()-1,'Report 1 GLs (571 A)'!$A:$K,2,FALSE))</f>
        <v/>
      </c>
      <c r="B358" s="104" t="str">
        <f>IF(VLOOKUP(ROW()-1,'Report 1 GLs (571 A)'!$A:$K,6,FALSE)="","",VLOOKUP(ROW()-1,'Report 1 GLs (571 A)'!$A:$K,6,FALSE))</f>
        <v/>
      </c>
      <c r="C358" s="55" t="str">
        <f>IF(VLOOKUP(ROW()-1,'Report 1 GLs (571 A)'!$A:$K,7,FALSE)="","",VLOOKUP(ROW()-1,'Report 1 GLs (571 A)'!$A:$K,7,FALSE))</f>
        <v/>
      </c>
      <c r="D358" s="55" t="str">
        <f>IF(VLOOKUP(ROW()-1,'Report 1 GLs (571 A)'!$A:$K,8,FALSE)="","",VLOOKUP(ROW()-1,'Report 1 GLs (571 A)'!$A:$K,8,FALSE))</f>
        <v/>
      </c>
      <c r="E358" s="55" t="str">
        <f>IF(VLOOKUP(ROW()-1,'Report 1 GLs (571 A)'!$A:$K,9,FALSE)="","",VLOOKUP(ROW()-1,'Report 1 GLs (571 A)'!$A:$K,9,FALSE))</f>
        <v/>
      </c>
      <c r="F358" s="104" t="str">
        <f>IF(VLOOKUP(ROW()-1,'Report 1 GLs (571 A)'!$A:$K,10,FALSE)="","",VLOOKUP(ROW()-1,'Report 1 GLs (571 A)'!$A:$K,10,FALSE))</f>
        <v/>
      </c>
      <c r="G358" s="55" t="str">
        <f>IF(VLOOKUP(ROW()-1,'Report 1 GLs (571 A)'!$A:$K,11,FALSE)="","",VLOOKUP(ROW()-1,'Report 1 GLs (571 A)'!$A:$K,11,FALSE))</f>
        <v/>
      </c>
      <c r="Z358" s="55" t="s">
        <v>82</v>
      </c>
    </row>
    <row r="359" spans="1:26" x14ac:dyDescent="0.2">
      <c r="A359" s="55" t="str">
        <f>IF(VLOOKUP(ROW()-1,'Report 1 GLs (571 A)'!$A:$K,2,FALSE)="","",VLOOKUP(ROW()-1,'Report 1 GLs (571 A)'!$A:$K,2,FALSE))</f>
        <v/>
      </c>
      <c r="B359" s="104" t="str">
        <f>IF(VLOOKUP(ROW()-1,'Report 1 GLs (571 A)'!$A:$K,6,FALSE)="","",VLOOKUP(ROW()-1,'Report 1 GLs (571 A)'!$A:$K,6,FALSE))</f>
        <v/>
      </c>
      <c r="C359" s="55" t="str">
        <f>IF(VLOOKUP(ROW()-1,'Report 1 GLs (571 A)'!$A:$K,7,FALSE)="","",VLOOKUP(ROW()-1,'Report 1 GLs (571 A)'!$A:$K,7,FALSE))</f>
        <v/>
      </c>
      <c r="D359" s="55" t="str">
        <f>IF(VLOOKUP(ROW()-1,'Report 1 GLs (571 A)'!$A:$K,8,FALSE)="","",VLOOKUP(ROW()-1,'Report 1 GLs (571 A)'!$A:$K,8,FALSE))</f>
        <v/>
      </c>
      <c r="E359" s="55" t="str">
        <f>IF(VLOOKUP(ROW()-1,'Report 1 GLs (571 A)'!$A:$K,9,FALSE)="","",VLOOKUP(ROW()-1,'Report 1 GLs (571 A)'!$A:$K,9,FALSE))</f>
        <v/>
      </c>
      <c r="F359" s="104" t="str">
        <f>IF(VLOOKUP(ROW()-1,'Report 1 GLs (571 A)'!$A:$K,10,FALSE)="","",VLOOKUP(ROW()-1,'Report 1 GLs (571 A)'!$A:$K,10,FALSE))</f>
        <v/>
      </c>
      <c r="G359" s="55" t="str">
        <f>IF(VLOOKUP(ROW()-1,'Report 1 GLs (571 A)'!$A:$K,11,FALSE)="","",VLOOKUP(ROW()-1,'Report 1 GLs (571 A)'!$A:$K,11,FALSE))</f>
        <v/>
      </c>
      <c r="Z359" s="55" t="s">
        <v>82</v>
      </c>
    </row>
    <row r="360" spans="1:26" x14ac:dyDescent="0.2">
      <c r="A360" s="55" t="str">
        <f>IF(VLOOKUP(ROW()-1,'Report 1 GLs (571 A)'!$A:$K,2,FALSE)="","",VLOOKUP(ROW()-1,'Report 1 GLs (571 A)'!$A:$K,2,FALSE))</f>
        <v/>
      </c>
      <c r="B360" s="104" t="str">
        <f>IF(VLOOKUP(ROW()-1,'Report 1 GLs (571 A)'!$A:$K,6,FALSE)="","",VLOOKUP(ROW()-1,'Report 1 GLs (571 A)'!$A:$K,6,FALSE))</f>
        <v/>
      </c>
      <c r="C360" s="55" t="str">
        <f>IF(VLOOKUP(ROW()-1,'Report 1 GLs (571 A)'!$A:$K,7,FALSE)="","",VLOOKUP(ROW()-1,'Report 1 GLs (571 A)'!$A:$K,7,FALSE))</f>
        <v/>
      </c>
      <c r="D360" s="55" t="str">
        <f>IF(VLOOKUP(ROW()-1,'Report 1 GLs (571 A)'!$A:$K,8,FALSE)="","",VLOOKUP(ROW()-1,'Report 1 GLs (571 A)'!$A:$K,8,FALSE))</f>
        <v/>
      </c>
      <c r="E360" s="55" t="str">
        <f>IF(VLOOKUP(ROW()-1,'Report 1 GLs (571 A)'!$A:$K,9,FALSE)="","",VLOOKUP(ROW()-1,'Report 1 GLs (571 A)'!$A:$K,9,FALSE))</f>
        <v/>
      </c>
      <c r="F360" s="104" t="str">
        <f>IF(VLOOKUP(ROW()-1,'Report 1 GLs (571 A)'!$A:$K,10,FALSE)="","",VLOOKUP(ROW()-1,'Report 1 GLs (571 A)'!$A:$K,10,FALSE))</f>
        <v/>
      </c>
      <c r="G360" s="55" t="str">
        <f>IF(VLOOKUP(ROW()-1,'Report 1 GLs (571 A)'!$A:$K,11,FALSE)="","",VLOOKUP(ROW()-1,'Report 1 GLs (571 A)'!$A:$K,11,FALSE))</f>
        <v/>
      </c>
      <c r="Z360" s="55" t="s">
        <v>82</v>
      </c>
    </row>
    <row r="361" spans="1:26" x14ac:dyDescent="0.2">
      <c r="A361" s="55" t="str">
        <f>IF(VLOOKUP(ROW()-1,'Report 1 GLs (571 A)'!$A:$K,2,FALSE)="","",VLOOKUP(ROW()-1,'Report 1 GLs (571 A)'!$A:$K,2,FALSE))</f>
        <v/>
      </c>
      <c r="B361" s="104" t="str">
        <f>IF(VLOOKUP(ROW()-1,'Report 1 GLs (571 A)'!$A:$K,6,FALSE)="","",VLOOKUP(ROW()-1,'Report 1 GLs (571 A)'!$A:$K,6,FALSE))</f>
        <v/>
      </c>
      <c r="C361" s="55" t="str">
        <f>IF(VLOOKUP(ROW()-1,'Report 1 GLs (571 A)'!$A:$K,7,FALSE)="","",VLOOKUP(ROW()-1,'Report 1 GLs (571 A)'!$A:$K,7,FALSE))</f>
        <v/>
      </c>
      <c r="D361" s="55" t="str">
        <f>IF(VLOOKUP(ROW()-1,'Report 1 GLs (571 A)'!$A:$K,8,FALSE)="","",VLOOKUP(ROW()-1,'Report 1 GLs (571 A)'!$A:$K,8,FALSE))</f>
        <v/>
      </c>
      <c r="E361" s="55" t="str">
        <f>IF(VLOOKUP(ROW()-1,'Report 1 GLs (571 A)'!$A:$K,9,FALSE)="","",VLOOKUP(ROW()-1,'Report 1 GLs (571 A)'!$A:$K,9,FALSE))</f>
        <v/>
      </c>
      <c r="F361" s="104" t="str">
        <f>IF(VLOOKUP(ROW()-1,'Report 1 GLs (571 A)'!$A:$K,10,FALSE)="","",VLOOKUP(ROW()-1,'Report 1 GLs (571 A)'!$A:$K,10,FALSE))</f>
        <v/>
      </c>
      <c r="G361" s="55" t="str">
        <f>IF(VLOOKUP(ROW()-1,'Report 1 GLs (571 A)'!$A:$K,11,FALSE)="","",VLOOKUP(ROW()-1,'Report 1 GLs (571 A)'!$A:$K,11,FALSE))</f>
        <v/>
      </c>
      <c r="Z361" s="55" t="s">
        <v>82</v>
      </c>
    </row>
    <row r="362" spans="1:26" x14ac:dyDescent="0.2">
      <c r="A362" s="55" t="str">
        <f>IF(VLOOKUP(ROW()-1,'Report 1 GLs (571 A)'!$A:$K,2,FALSE)="","",VLOOKUP(ROW()-1,'Report 1 GLs (571 A)'!$A:$K,2,FALSE))</f>
        <v/>
      </c>
      <c r="B362" s="104" t="str">
        <f>IF(VLOOKUP(ROW()-1,'Report 1 GLs (571 A)'!$A:$K,6,FALSE)="","",VLOOKUP(ROW()-1,'Report 1 GLs (571 A)'!$A:$K,6,FALSE))</f>
        <v/>
      </c>
      <c r="C362" s="55" t="str">
        <f>IF(VLOOKUP(ROW()-1,'Report 1 GLs (571 A)'!$A:$K,7,FALSE)="","",VLOOKUP(ROW()-1,'Report 1 GLs (571 A)'!$A:$K,7,FALSE))</f>
        <v/>
      </c>
      <c r="D362" s="55" t="str">
        <f>IF(VLOOKUP(ROW()-1,'Report 1 GLs (571 A)'!$A:$K,8,FALSE)="","",VLOOKUP(ROW()-1,'Report 1 GLs (571 A)'!$A:$K,8,FALSE))</f>
        <v/>
      </c>
      <c r="E362" s="55" t="str">
        <f>IF(VLOOKUP(ROW()-1,'Report 1 GLs (571 A)'!$A:$K,9,FALSE)="","",VLOOKUP(ROW()-1,'Report 1 GLs (571 A)'!$A:$K,9,FALSE))</f>
        <v/>
      </c>
      <c r="F362" s="104" t="str">
        <f>IF(VLOOKUP(ROW()-1,'Report 1 GLs (571 A)'!$A:$K,10,FALSE)="","",VLOOKUP(ROW()-1,'Report 1 GLs (571 A)'!$A:$K,10,FALSE))</f>
        <v/>
      </c>
      <c r="G362" s="55" t="str">
        <f>IF(VLOOKUP(ROW()-1,'Report 1 GLs (571 A)'!$A:$K,11,FALSE)="","",VLOOKUP(ROW()-1,'Report 1 GLs (571 A)'!$A:$K,11,FALSE))</f>
        <v/>
      </c>
      <c r="Z362" s="55" t="s">
        <v>82</v>
      </c>
    </row>
    <row r="363" spans="1:26" x14ac:dyDescent="0.2">
      <c r="A363" s="55" t="str">
        <f>IF(VLOOKUP(ROW()-1,'Report 1 GLs (571 A)'!$A:$K,2,FALSE)="","",VLOOKUP(ROW()-1,'Report 1 GLs (571 A)'!$A:$K,2,FALSE))</f>
        <v/>
      </c>
      <c r="B363" s="104" t="str">
        <f>IF(VLOOKUP(ROW()-1,'Report 1 GLs (571 A)'!$A:$K,6,FALSE)="","",VLOOKUP(ROW()-1,'Report 1 GLs (571 A)'!$A:$K,6,FALSE))</f>
        <v/>
      </c>
      <c r="C363" s="55" t="str">
        <f>IF(VLOOKUP(ROW()-1,'Report 1 GLs (571 A)'!$A:$K,7,FALSE)="","",VLOOKUP(ROW()-1,'Report 1 GLs (571 A)'!$A:$K,7,FALSE))</f>
        <v/>
      </c>
      <c r="D363" s="55" t="str">
        <f>IF(VLOOKUP(ROW()-1,'Report 1 GLs (571 A)'!$A:$K,8,FALSE)="","",VLOOKUP(ROW()-1,'Report 1 GLs (571 A)'!$A:$K,8,FALSE))</f>
        <v/>
      </c>
      <c r="E363" s="55" t="str">
        <f>IF(VLOOKUP(ROW()-1,'Report 1 GLs (571 A)'!$A:$K,9,FALSE)="","",VLOOKUP(ROW()-1,'Report 1 GLs (571 A)'!$A:$K,9,FALSE))</f>
        <v/>
      </c>
      <c r="F363" s="104" t="str">
        <f>IF(VLOOKUP(ROW()-1,'Report 1 GLs (571 A)'!$A:$K,10,FALSE)="","",VLOOKUP(ROW()-1,'Report 1 GLs (571 A)'!$A:$K,10,FALSE))</f>
        <v/>
      </c>
      <c r="G363" s="55" t="str">
        <f>IF(VLOOKUP(ROW()-1,'Report 1 GLs (571 A)'!$A:$K,11,FALSE)="","",VLOOKUP(ROW()-1,'Report 1 GLs (571 A)'!$A:$K,11,FALSE))</f>
        <v/>
      </c>
      <c r="Z363" s="55" t="s">
        <v>82</v>
      </c>
    </row>
    <row r="364" spans="1:26" x14ac:dyDescent="0.2">
      <c r="A364" s="55" t="str">
        <f>IF(VLOOKUP(ROW()-1,'Report 1 GLs (571 A)'!$A:$K,2,FALSE)="","",VLOOKUP(ROW()-1,'Report 1 GLs (571 A)'!$A:$K,2,FALSE))</f>
        <v/>
      </c>
      <c r="B364" s="104" t="str">
        <f>IF(VLOOKUP(ROW()-1,'Report 1 GLs (571 A)'!$A:$K,6,FALSE)="","",VLOOKUP(ROW()-1,'Report 1 GLs (571 A)'!$A:$K,6,FALSE))</f>
        <v/>
      </c>
      <c r="C364" s="55" t="str">
        <f>IF(VLOOKUP(ROW()-1,'Report 1 GLs (571 A)'!$A:$K,7,FALSE)="","",VLOOKUP(ROW()-1,'Report 1 GLs (571 A)'!$A:$K,7,FALSE))</f>
        <v/>
      </c>
      <c r="D364" s="55" t="str">
        <f>IF(VLOOKUP(ROW()-1,'Report 1 GLs (571 A)'!$A:$K,8,FALSE)="","",VLOOKUP(ROW()-1,'Report 1 GLs (571 A)'!$A:$K,8,FALSE))</f>
        <v/>
      </c>
      <c r="E364" s="55" t="str">
        <f>IF(VLOOKUP(ROW()-1,'Report 1 GLs (571 A)'!$A:$K,9,FALSE)="","",VLOOKUP(ROW()-1,'Report 1 GLs (571 A)'!$A:$K,9,FALSE))</f>
        <v/>
      </c>
      <c r="F364" s="104" t="str">
        <f>IF(VLOOKUP(ROW()-1,'Report 1 GLs (571 A)'!$A:$K,10,FALSE)="","",VLOOKUP(ROW()-1,'Report 1 GLs (571 A)'!$A:$K,10,FALSE))</f>
        <v/>
      </c>
      <c r="G364" s="55" t="str">
        <f>IF(VLOOKUP(ROW()-1,'Report 1 GLs (571 A)'!$A:$K,11,FALSE)="","",VLOOKUP(ROW()-1,'Report 1 GLs (571 A)'!$A:$K,11,FALSE))</f>
        <v/>
      </c>
      <c r="Z364" s="55" t="s">
        <v>82</v>
      </c>
    </row>
    <row r="365" spans="1:26" x14ac:dyDescent="0.2">
      <c r="A365" s="55" t="str">
        <f>IF(VLOOKUP(ROW()-1,'Report 1 GLs (571 A)'!$A:$K,2,FALSE)="","",VLOOKUP(ROW()-1,'Report 1 GLs (571 A)'!$A:$K,2,FALSE))</f>
        <v/>
      </c>
      <c r="B365" s="104" t="str">
        <f>IF(VLOOKUP(ROW()-1,'Report 1 GLs (571 A)'!$A:$K,6,FALSE)="","",VLOOKUP(ROW()-1,'Report 1 GLs (571 A)'!$A:$K,6,FALSE))</f>
        <v/>
      </c>
      <c r="C365" s="55" t="str">
        <f>IF(VLOOKUP(ROW()-1,'Report 1 GLs (571 A)'!$A:$K,7,FALSE)="","",VLOOKUP(ROW()-1,'Report 1 GLs (571 A)'!$A:$K,7,FALSE))</f>
        <v/>
      </c>
      <c r="D365" s="55" t="str">
        <f>IF(VLOOKUP(ROW()-1,'Report 1 GLs (571 A)'!$A:$K,8,FALSE)="","",VLOOKUP(ROW()-1,'Report 1 GLs (571 A)'!$A:$K,8,FALSE))</f>
        <v/>
      </c>
      <c r="E365" s="55" t="str">
        <f>IF(VLOOKUP(ROW()-1,'Report 1 GLs (571 A)'!$A:$K,9,FALSE)="","",VLOOKUP(ROW()-1,'Report 1 GLs (571 A)'!$A:$K,9,FALSE))</f>
        <v/>
      </c>
      <c r="F365" s="104" t="str">
        <f>IF(VLOOKUP(ROW()-1,'Report 1 GLs (571 A)'!$A:$K,10,FALSE)="","",VLOOKUP(ROW()-1,'Report 1 GLs (571 A)'!$A:$K,10,FALSE))</f>
        <v/>
      </c>
      <c r="G365" s="55" t="str">
        <f>IF(VLOOKUP(ROW()-1,'Report 1 GLs (571 A)'!$A:$K,11,FALSE)="","",VLOOKUP(ROW()-1,'Report 1 GLs (571 A)'!$A:$K,11,FALSE))</f>
        <v/>
      </c>
      <c r="Z365" s="55" t="s">
        <v>82</v>
      </c>
    </row>
    <row r="366" spans="1:26" x14ac:dyDescent="0.2">
      <c r="A366" s="55" t="str">
        <f>IF(VLOOKUP(ROW()-1,'Report 1 GLs (571 A)'!$A:$K,2,FALSE)="","",VLOOKUP(ROW()-1,'Report 1 GLs (571 A)'!$A:$K,2,FALSE))</f>
        <v/>
      </c>
      <c r="B366" s="104" t="str">
        <f>IF(VLOOKUP(ROW()-1,'Report 1 GLs (571 A)'!$A:$K,6,FALSE)="","",VLOOKUP(ROW()-1,'Report 1 GLs (571 A)'!$A:$K,6,FALSE))</f>
        <v/>
      </c>
      <c r="C366" s="55" t="str">
        <f>IF(VLOOKUP(ROW()-1,'Report 1 GLs (571 A)'!$A:$K,7,FALSE)="","",VLOOKUP(ROW()-1,'Report 1 GLs (571 A)'!$A:$K,7,FALSE))</f>
        <v/>
      </c>
      <c r="D366" s="55" t="str">
        <f>IF(VLOOKUP(ROW()-1,'Report 1 GLs (571 A)'!$A:$K,8,FALSE)="","",VLOOKUP(ROW()-1,'Report 1 GLs (571 A)'!$A:$K,8,FALSE))</f>
        <v/>
      </c>
      <c r="E366" s="55" t="str">
        <f>IF(VLOOKUP(ROW()-1,'Report 1 GLs (571 A)'!$A:$K,9,FALSE)="","",VLOOKUP(ROW()-1,'Report 1 GLs (571 A)'!$A:$K,9,FALSE))</f>
        <v/>
      </c>
      <c r="F366" s="104" t="str">
        <f>IF(VLOOKUP(ROW()-1,'Report 1 GLs (571 A)'!$A:$K,10,FALSE)="","",VLOOKUP(ROW()-1,'Report 1 GLs (571 A)'!$A:$K,10,FALSE))</f>
        <v/>
      </c>
      <c r="G366" s="55" t="str">
        <f>IF(VLOOKUP(ROW()-1,'Report 1 GLs (571 A)'!$A:$K,11,FALSE)="","",VLOOKUP(ROW()-1,'Report 1 GLs (571 A)'!$A:$K,11,FALSE))</f>
        <v/>
      </c>
      <c r="Z366" s="55" t="s">
        <v>82</v>
      </c>
    </row>
    <row r="367" spans="1:26" x14ac:dyDescent="0.2">
      <c r="A367" s="55" t="str">
        <f>IF(VLOOKUP(ROW()-1,'Report 1 GLs (571 A)'!$A:$K,2,FALSE)="","",VLOOKUP(ROW()-1,'Report 1 GLs (571 A)'!$A:$K,2,FALSE))</f>
        <v/>
      </c>
      <c r="B367" s="104" t="str">
        <f>IF(VLOOKUP(ROW()-1,'Report 1 GLs (571 A)'!$A:$K,6,FALSE)="","",VLOOKUP(ROW()-1,'Report 1 GLs (571 A)'!$A:$K,6,FALSE))</f>
        <v/>
      </c>
      <c r="C367" s="55" t="str">
        <f>IF(VLOOKUP(ROW()-1,'Report 1 GLs (571 A)'!$A:$K,7,FALSE)="","",VLOOKUP(ROW()-1,'Report 1 GLs (571 A)'!$A:$K,7,FALSE))</f>
        <v/>
      </c>
      <c r="D367" s="55" t="str">
        <f>IF(VLOOKUP(ROW()-1,'Report 1 GLs (571 A)'!$A:$K,8,FALSE)="","",VLOOKUP(ROW()-1,'Report 1 GLs (571 A)'!$A:$K,8,FALSE))</f>
        <v/>
      </c>
      <c r="E367" s="55" t="str">
        <f>IF(VLOOKUP(ROW()-1,'Report 1 GLs (571 A)'!$A:$K,9,FALSE)="","",VLOOKUP(ROW()-1,'Report 1 GLs (571 A)'!$A:$K,9,FALSE))</f>
        <v/>
      </c>
      <c r="F367" s="104" t="str">
        <f>IF(VLOOKUP(ROW()-1,'Report 1 GLs (571 A)'!$A:$K,10,FALSE)="","",VLOOKUP(ROW()-1,'Report 1 GLs (571 A)'!$A:$K,10,FALSE))</f>
        <v/>
      </c>
      <c r="G367" s="55" t="str">
        <f>IF(VLOOKUP(ROW()-1,'Report 1 GLs (571 A)'!$A:$K,11,FALSE)="","",VLOOKUP(ROW()-1,'Report 1 GLs (571 A)'!$A:$K,11,FALSE))</f>
        <v/>
      </c>
      <c r="Z367" s="55" t="s">
        <v>82</v>
      </c>
    </row>
    <row r="368" spans="1:26" x14ac:dyDescent="0.2">
      <c r="A368" s="55" t="str">
        <f>IF(VLOOKUP(ROW()-1,'Report 1 GLs (571 A)'!$A:$K,2,FALSE)="","",VLOOKUP(ROW()-1,'Report 1 GLs (571 A)'!$A:$K,2,FALSE))</f>
        <v/>
      </c>
      <c r="B368" s="104" t="str">
        <f>IF(VLOOKUP(ROW()-1,'Report 1 GLs (571 A)'!$A:$K,6,FALSE)="","",VLOOKUP(ROW()-1,'Report 1 GLs (571 A)'!$A:$K,6,FALSE))</f>
        <v/>
      </c>
      <c r="C368" s="55" t="str">
        <f>IF(VLOOKUP(ROW()-1,'Report 1 GLs (571 A)'!$A:$K,7,FALSE)="","",VLOOKUP(ROW()-1,'Report 1 GLs (571 A)'!$A:$K,7,FALSE))</f>
        <v/>
      </c>
      <c r="D368" s="55" t="str">
        <f>IF(VLOOKUP(ROW()-1,'Report 1 GLs (571 A)'!$A:$K,8,FALSE)="","",VLOOKUP(ROW()-1,'Report 1 GLs (571 A)'!$A:$K,8,FALSE))</f>
        <v/>
      </c>
      <c r="E368" s="55" t="str">
        <f>IF(VLOOKUP(ROW()-1,'Report 1 GLs (571 A)'!$A:$K,9,FALSE)="","",VLOOKUP(ROW()-1,'Report 1 GLs (571 A)'!$A:$K,9,FALSE))</f>
        <v/>
      </c>
      <c r="F368" s="104" t="str">
        <f>IF(VLOOKUP(ROW()-1,'Report 1 GLs (571 A)'!$A:$K,10,FALSE)="","",VLOOKUP(ROW()-1,'Report 1 GLs (571 A)'!$A:$K,10,FALSE))</f>
        <v/>
      </c>
      <c r="G368" s="55" t="str">
        <f>IF(VLOOKUP(ROW()-1,'Report 1 GLs (571 A)'!$A:$K,11,FALSE)="","",VLOOKUP(ROW()-1,'Report 1 GLs (571 A)'!$A:$K,11,FALSE))</f>
        <v/>
      </c>
      <c r="Z368" s="55" t="s">
        <v>82</v>
      </c>
    </row>
    <row r="369" spans="1:26" x14ac:dyDescent="0.2">
      <c r="A369" s="55" t="str">
        <f>IF(VLOOKUP(ROW()-1,'Report 1 GLs (571 A)'!$A:$K,2,FALSE)="","",VLOOKUP(ROW()-1,'Report 1 GLs (571 A)'!$A:$K,2,FALSE))</f>
        <v/>
      </c>
      <c r="B369" s="104" t="str">
        <f>IF(VLOOKUP(ROW()-1,'Report 1 GLs (571 A)'!$A:$K,6,FALSE)="","",VLOOKUP(ROW()-1,'Report 1 GLs (571 A)'!$A:$K,6,FALSE))</f>
        <v/>
      </c>
      <c r="C369" s="55" t="str">
        <f>IF(VLOOKUP(ROW()-1,'Report 1 GLs (571 A)'!$A:$K,7,FALSE)="","",VLOOKUP(ROW()-1,'Report 1 GLs (571 A)'!$A:$K,7,FALSE))</f>
        <v/>
      </c>
      <c r="D369" s="55" t="str">
        <f>IF(VLOOKUP(ROW()-1,'Report 1 GLs (571 A)'!$A:$K,8,FALSE)="","",VLOOKUP(ROW()-1,'Report 1 GLs (571 A)'!$A:$K,8,FALSE))</f>
        <v/>
      </c>
      <c r="E369" s="55" t="str">
        <f>IF(VLOOKUP(ROW()-1,'Report 1 GLs (571 A)'!$A:$K,9,FALSE)="","",VLOOKUP(ROW()-1,'Report 1 GLs (571 A)'!$A:$K,9,FALSE))</f>
        <v/>
      </c>
      <c r="F369" s="104" t="str">
        <f>IF(VLOOKUP(ROW()-1,'Report 1 GLs (571 A)'!$A:$K,10,FALSE)="","",VLOOKUP(ROW()-1,'Report 1 GLs (571 A)'!$A:$K,10,FALSE))</f>
        <v/>
      </c>
      <c r="G369" s="55" t="str">
        <f>IF(VLOOKUP(ROW()-1,'Report 1 GLs (571 A)'!$A:$K,11,FALSE)="","",VLOOKUP(ROW()-1,'Report 1 GLs (571 A)'!$A:$K,11,FALSE))</f>
        <v/>
      </c>
      <c r="Z369" s="55" t="s">
        <v>82</v>
      </c>
    </row>
    <row r="370" spans="1:26" x14ac:dyDescent="0.2">
      <c r="A370" s="55" t="str">
        <f>IF(VLOOKUP(ROW()-1,'Report 1 GLs (571 A)'!$A:$K,2,FALSE)="","",VLOOKUP(ROW()-1,'Report 1 GLs (571 A)'!$A:$K,2,FALSE))</f>
        <v/>
      </c>
      <c r="B370" s="104" t="str">
        <f>IF(VLOOKUP(ROW()-1,'Report 1 GLs (571 A)'!$A:$K,6,FALSE)="","",VLOOKUP(ROW()-1,'Report 1 GLs (571 A)'!$A:$K,6,FALSE))</f>
        <v/>
      </c>
      <c r="C370" s="55" t="str">
        <f>IF(VLOOKUP(ROW()-1,'Report 1 GLs (571 A)'!$A:$K,7,FALSE)="","",VLOOKUP(ROW()-1,'Report 1 GLs (571 A)'!$A:$K,7,FALSE))</f>
        <v/>
      </c>
      <c r="D370" s="55" t="str">
        <f>IF(VLOOKUP(ROW()-1,'Report 1 GLs (571 A)'!$A:$K,8,FALSE)="","",VLOOKUP(ROW()-1,'Report 1 GLs (571 A)'!$A:$K,8,FALSE))</f>
        <v/>
      </c>
      <c r="E370" s="55" t="str">
        <f>IF(VLOOKUP(ROW()-1,'Report 1 GLs (571 A)'!$A:$K,9,FALSE)="","",VLOOKUP(ROW()-1,'Report 1 GLs (571 A)'!$A:$K,9,FALSE))</f>
        <v/>
      </c>
      <c r="F370" s="104" t="str">
        <f>IF(VLOOKUP(ROW()-1,'Report 1 GLs (571 A)'!$A:$K,10,FALSE)="","",VLOOKUP(ROW()-1,'Report 1 GLs (571 A)'!$A:$K,10,FALSE))</f>
        <v/>
      </c>
      <c r="G370" s="55" t="str">
        <f>IF(VLOOKUP(ROW()-1,'Report 1 GLs (571 A)'!$A:$K,11,FALSE)="","",VLOOKUP(ROW()-1,'Report 1 GLs (571 A)'!$A:$K,11,FALSE))</f>
        <v/>
      </c>
      <c r="Z370" s="55" t="s">
        <v>82</v>
      </c>
    </row>
    <row r="371" spans="1:26" x14ac:dyDescent="0.2">
      <c r="A371" s="55" t="str">
        <f>IF(VLOOKUP(ROW()-1,'Report 1 GLs (571 A)'!$A:$K,2,FALSE)="","",VLOOKUP(ROW()-1,'Report 1 GLs (571 A)'!$A:$K,2,FALSE))</f>
        <v/>
      </c>
      <c r="B371" s="104" t="str">
        <f>IF(VLOOKUP(ROW()-1,'Report 1 GLs (571 A)'!$A:$K,6,FALSE)="","",VLOOKUP(ROW()-1,'Report 1 GLs (571 A)'!$A:$K,6,FALSE))</f>
        <v/>
      </c>
      <c r="C371" s="55" t="str">
        <f>IF(VLOOKUP(ROW()-1,'Report 1 GLs (571 A)'!$A:$K,7,FALSE)="","",VLOOKUP(ROW()-1,'Report 1 GLs (571 A)'!$A:$K,7,FALSE))</f>
        <v/>
      </c>
      <c r="D371" s="55" t="str">
        <f>IF(VLOOKUP(ROW()-1,'Report 1 GLs (571 A)'!$A:$K,8,FALSE)="","",VLOOKUP(ROW()-1,'Report 1 GLs (571 A)'!$A:$K,8,FALSE))</f>
        <v/>
      </c>
      <c r="E371" s="55" t="str">
        <f>IF(VLOOKUP(ROW()-1,'Report 1 GLs (571 A)'!$A:$K,9,FALSE)="","",VLOOKUP(ROW()-1,'Report 1 GLs (571 A)'!$A:$K,9,FALSE))</f>
        <v/>
      </c>
      <c r="F371" s="104" t="str">
        <f>IF(VLOOKUP(ROW()-1,'Report 1 GLs (571 A)'!$A:$K,10,FALSE)="","",VLOOKUP(ROW()-1,'Report 1 GLs (571 A)'!$A:$K,10,FALSE))</f>
        <v/>
      </c>
      <c r="G371" s="55" t="str">
        <f>IF(VLOOKUP(ROW()-1,'Report 1 GLs (571 A)'!$A:$K,11,FALSE)="","",VLOOKUP(ROW()-1,'Report 1 GLs (571 A)'!$A:$K,11,FALSE))</f>
        <v/>
      </c>
      <c r="Z371" s="55" t="s">
        <v>82</v>
      </c>
    </row>
    <row r="372" spans="1:26" x14ac:dyDescent="0.2">
      <c r="A372" s="55" t="str">
        <f>IF(VLOOKUP(ROW()-1,'Report 1 GLs (571 A)'!$A:$K,2,FALSE)="","",VLOOKUP(ROW()-1,'Report 1 GLs (571 A)'!$A:$K,2,FALSE))</f>
        <v/>
      </c>
      <c r="B372" s="104" t="str">
        <f>IF(VLOOKUP(ROW()-1,'Report 1 GLs (571 A)'!$A:$K,6,FALSE)="","",VLOOKUP(ROW()-1,'Report 1 GLs (571 A)'!$A:$K,6,FALSE))</f>
        <v/>
      </c>
      <c r="C372" s="55" t="str">
        <f>IF(VLOOKUP(ROW()-1,'Report 1 GLs (571 A)'!$A:$K,7,FALSE)="","",VLOOKUP(ROW()-1,'Report 1 GLs (571 A)'!$A:$K,7,FALSE))</f>
        <v/>
      </c>
      <c r="D372" s="55" t="str">
        <f>IF(VLOOKUP(ROW()-1,'Report 1 GLs (571 A)'!$A:$K,8,FALSE)="","",VLOOKUP(ROW()-1,'Report 1 GLs (571 A)'!$A:$K,8,FALSE))</f>
        <v/>
      </c>
      <c r="E372" s="55" t="str">
        <f>IF(VLOOKUP(ROW()-1,'Report 1 GLs (571 A)'!$A:$K,9,FALSE)="","",VLOOKUP(ROW()-1,'Report 1 GLs (571 A)'!$A:$K,9,FALSE))</f>
        <v/>
      </c>
      <c r="F372" s="104" t="str">
        <f>IF(VLOOKUP(ROW()-1,'Report 1 GLs (571 A)'!$A:$K,10,FALSE)="","",VLOOKUP(ROW()-1,'Report 1 GLs (571 A)'!$A:$K,10,FALSE))</f>
        <v/>
      </c>
      <c r="G372" s="55" t="str">
        <f>IF(VLOOKUP(ROW()-1,'Report 1 GLs (571 A)'!$A:$K,11,FALSE)="","",VLOOKUP(ROW()-1,'Report 1 GLs (571 A)'!$A:$K,11,FALSE))</f>
        <v/>
      </c>
      <c r="Z372" s="55" t="s">
        <v>82</v>
      </c>
    </row>
    <row r="373" spans="1:26" x14ac:dyDescent="0.2">
      <c r="A373" s="55" t="str">
        <f>IF(VLOOKUP(ROW()-1,'Report 1 GLs (571 A)'!$A:$K,2,FALSE)="","",VLOOKUP(ROW()-1,'Report 1 GLs (571 A)'!$A:$K,2,FALSE))</f>
        <v/>
      </c>
      <c r="B373" s="104" t="str">
        <f>IF(VLOOKUP(ROW()-1,'Report 1 GLs (571 A)'!$A:$K,6,FALSE)="","",VLOOKUP(ROW()-1,'Report 1 GLs (571 A)'!$A:$K,6,FALSE))</f>
        <v/>
      </c>
      <c r="C373" s="55" t="str">
        <f>IF(VLOOKUP(ROW()-1,'Report 1 GLs (571 A)'!$A:$K,7,FALSE)="","",VLOOKUP(ROW()-1,'Report 1 GLs (571 A)'!$A:$K,7,FALSE))</f>
        <v/>
      </c>
      <c r="D373" s="55" t="str">
        <f>IF(VLOOKUP(ROW()-1,'Report 1 GLs (571 A)'!$A:$K,8,FALSE)="","",VLOOKUP(ROW()-1,'Report 1 GLs (571 A)'!$A:$K,8,FALSE))</f>
        <v/>
      </c>
      <c r="E373" s="55" t="str">
        <f>IF(VLOOKUP(ROW()-1,'Report 1 GLs (571 A)'!$A:$K,9,FALSE)="","",VLOOKUP(ROW()-1,'Report 1 GLs (571 A)'!$A:$K,9,FALSE))</f>
        <v/>
      </c>
      <c r="F373" s="104" t="str">
        <f>IF(VLOOKUP(ROW()-1,'Report 1 GLs (571 A)'!$A:$K,10,FALSE)="","",VLOOKUP(ROW()-1,'Report 1 GLs (571 A)'!$A:$K,10,FALSE))</f>
        <v/>
      </c>
      <c r="G373" s="55" t="str">
        <f>IF(VLOOKUP(ROW()-1,'Report 1 GLs (571 A)'!$A:$K,11,FALSE)="","",VLOOKUP(ROW()-1,'Report 1 GLs (571 A)'!$A:$K,11,FALSE))</f>
        <v/>
      </c>
      <c r="Z373" s="55" t="s">
        <v>82</v>
      </c>
    </row>
    <row r="374" spans="1:26" x14ac:dyDescent="0.2">
      <c r="A374" s="55" t="str">
        <f>IF(VLOOKUP(ROW()-1,'Report 1 GLs (571 A)'!$A:$K,2,FALSE)="","",VLOOKUP(ROW()-1,'Report 1 GLs (571 A)'!$A:$K,2,FALSE))</f>
        <v/>
      </c>
      <c r="B374" s="104" t="str">
        <f>IF(VLOOKUP(ROW()-1,'Report 1 GLs (571 A)'!$A:$K,6,FALSE)="","",VLOOKUP(ROW()-1,'Report 1 GLs (571 A)'!$A:$K,6,FALSE))</f>
        <v/>
      </c>
      <c r="C374" s="55" t="str">
        <f>IF(VLOOKUP(ROW()-1,'Report 1 GLs (571 A)'!$A:$K,7,FALSE)="","",VLOOKUP(ROW()-1,'Report 1 GLs (571 A)'!$A:$K,7,FALSE))</f>
        <v/>
      </c>
      <c r="D374" s="55" t="str">
        <f>IF(VLOOKUP(ROW()-1,'Report 1 GLs (571 A)'!$A:$K,8,FALSE)="","",VLOOKUP(ROW()-1,'Report 1 GLs (571 A)'!$A:$K,8,FALSE))</f>
        <v/>
      </c>
      <c r="E374" s="55" t="str">
        <f>IF(VLOOKUP(ROW()-1,'Report 1 GLs (571 A)'!$A:$K,9,FALSE)="","",VLOOKUP(ROW()-1,'Report 1 GLs (571 A)'!$A:$K,9,FALSE))</f>
        <v/>
      </c>
      <c r="F374" s="104" t="str">
        <f>IF(VLOOKUP(ROW()-1,'Report 1 GLs (571 A)'!$A:$K,10,FALSE)="","",VLOOKUP(ROW()-1,'Report 1 GLs (571 A)'!$A:$K,10,FALSE))</f>
        <v/>
      </c>
      <c r="G374" s="55" t="str">
        <f>IF(VLOOKUP(ROW()-1,'Report 1 GLs (571 A)'!$A:$K,11,FALSE)="","",VLOOKUP(ROW()-1,'Report 1 GLs (571 A)'!$A:$K,11,FALSE))</f>
        <v/>
      </c>
      <c r="Z374" s="55" t="s">
        <v>82</v>
      </c>
    </row>
    <row r="375" spans="1:26" x14ac:dyDescent="0.2">
      <c r="A375" s="55" t="str">
        <f>IF(VLOOKUP(ROW()-1,'Report 1 GLs (571 A)'!$A:$K,2,FALSE)="","",VLOOKUP(ROW()-1,'Report 1 GLs (571 A)'!$A:$K,2,FALSE))</f>
        <v/>
      </c>
      <c r="B375" s="104" t="str">
        <f>IF(VLOOKUP(ROW()-1,'Report 1 GLs (571 A)'!$A:$K,6,FALSE)="","",VLOOKUP(ROW()-1,'Report 1 GLs (571 A)'!$A:$K,6,FALSE))</f>
        <v/>
      </c>
      <c r="C375" s="55" t="str">
        <f>IF(VLOOKUP(ROW()-1,'Report 1 GLs (571 A)'!$A:$K,7,FALSE)="","",VLOOKUP(ROW()-1,'Report 1 GLs (571 A)'!$A:$K,7,FALSE))</f>
        <v/>
      </c>
      <c r="D375" s="55" t="str">
        <f>IF(VLOOKUP(ROW()-1,'Report 1 GLs (571 A)'!$A:$K,8,FALSE)="","",VLOOKUP(ROW()-1,'Report 1 GLs (571 A)'!$A:$K,8,FALSE))</f>
        <v/>
      </c>
      <c r="E375" s="55" t="str">
        <f>IF(VLOOKUP(ROW()-1,'Report 1 GLs (571 A)'!$A:$K,9,FALSE)="","",VLOOKUP(ROW()-1,'Report 1 GLs (571 A)'!$A:$K,9,FALSE))</f>
        <v/>
      </c>
      <c r="F375" s="104" t="str">
        <f>IF(VLOOKUP(ROW()-1,'Report 1 GLs (571 A)'!$A:$K,10,FALSE)="","",VLOOKUP(ROW()-1,'Report 1 GLs (571 A)'!$A:$K,10,FALSE))</f>
        <v/>
      </c>
      <c r="G375" s="55" t="str">
        <f>IF(VLOOKUP(ROW()-1,'Report 1 GLs (571 A)'!$A:$K,11,FALSE)="","",VLOOKUP(ROW()-1,'Report 1 GLs (571 A)'!$A:$K,11,FALSE))</f>
        <v/>
      </c>
      <c r="Z375" s="55" t="s">
        <v>82</v>
      </c>
    </row>
    <row r="376" spans="1:26" x14ac:dyDescent="0.2">
      <c r="A376" s="55" t="str">
        <f>IF(VLOOKUP(ROW()-1,'Report 1 GLs (571 A)'!$A:$K,2,FALSE)="","",VLOOKUP(ROW()-1,'Report 1 GLs (571 A)'!$A:$K,2,FALSE))</f>
        <v/>
      </c>
      <c r="B376" s="104" t="str">
        <f>IF(VLOOKUP(ROW()-1,'Report 1 GLs (571 A)'!$A:$K,6,FALSE)="","",VLOOKUP(ROW()-1,'Report 1 GLs (571 A)'!$A:$K,6,FALSE))</f>
        <v/>
      </c>
      <c r="C376" s="55" t="str">
        <f>IF(VLOOKUP(ROW()-1,'Report 1 GLs (571 A)'!$A:$K,7,FALSE)="","",VLOOKUP(ROW()-1,'Report 1 GLs (571 A)'!$A:$K,7,FALSE))</f>
        <v/>
      </c>
      <c r="D376" s="55" t="str">
        <f>IF(VLOOKUP(ROW()-1,'Report 1 GLs (571 A)'!$A:$K,8,FALSE)="","",VLOOKUP(ROW()-1,'Report 1 GLs (571 A)'!$A:$K,8,FALSE))</f>
        <v/>
      </c>
      <c r="E376" s="55" t="str">
        <f>IF(VLOOKUP(ROW()-1,'Report 1 GLs (571 A)'!$A:$K,9,FALSE)="","",VLOOKUP(ROW()-1,'Report 1 GLs (571 A)'!$A:$K,9,FALSE))</f>
        <v/>
      </c>
      <c r="F376" s="104" t="str">
        <f>IF(VLOOKUP(ROW()-1,'Report 1 GLs (571 A)'!$A:$K,10,FALSE)="","",VLOOKUP(ROW()-1,'Report 1 GLs (571 A)'!$A:$K,10,FALSE))</f>
        <v/>
      </c>
      <c r="G376" s="55" t="str">
        <f>IF(VLOOKUP(ROW()-1,'Report 1 GLs (571 A)'!$A:$K,11,FALSE)="","",VLOOKUP(ROW()-1,'Report 1 GLs (571 A)'!$A:$K,11,FALSE))</f>
        <v/>
      </c>
      <c r="Z376" s="55" t="s">
        <v>82</v>
      </c>
    </row>
    <row r="377" spans="1:26" x14ac:dyDescent="0.2">
      <c r="A377" s="55" t="str">
        <f>IF(VLOOKUP(ROW()-1,'Report 1 GLs (571 A)'!$A:$K,2,FALSE)="","",VLOOKUP(ROW()-1,'Report 1 GLs (571 A)'!$A:$K,2,FALSE))</f>
        <v/>
      </c>
      <c r="B377" s="104" t="str">
        <f>IF(VLOOKUP(ROW()-1,'Report 1 GLs (571 A)'!$A:$K,6,FALSE)="","",VLOOKUP(ROW()-1,'Report 1 GLs (571 A)'!$A:$K,6,FALSE))</f>
        <v/>
      </c>
      <c r="C377" s="55" t="str">
        <f>IF(VLOOKUP(ROW()-1,'Report 1 GLs (571 A)'!$A:$K,7,FALSE)="","",VLOOKUP(ROW()-1,'Report 1 GLs (571 A)'!$A:$K,7,FALSE))</f>
        <v/>
      </c>
      <c r="D377" s="55" t="str">
        <f>IF(VLOOKUP(ROW()-1,'Report 1 GLs (571 A)'!$A:$K,8,FALSE)="","",VLOOKUP(ROW()-1,'Report 1 GLs (571 A)'!$A:$K,8,FALSE))</f>
        <v/>
      </c>
      <c r="E377" s="55" t="str">
        <f>IF(VLOOKUP(ROW()-1,'Report 1 GLs (571 A)'!$A:$K,9,FALSE)="","",VLOOKUP(ROW()-1,'Report 1 GLs (571 A)'!$A:$K,9,FALSE))</f>
        <v/>
      </c>
      <c r="F377" s="104" t="str">
        <f>IF(VLOOKUP(ROW()-1,'Report 1 GLs (571 A)'!$A:$K,10,FALSE)="","",VLOOKUP(ROW()-1,'Report 1 GLs (571 A)'!$A:$K,10,FALSE))</f>
        <v/>
      </c>
      <c r="G377" s="55" t="str">
        <f>IF(VLOOKUP(ROW()-1,'Report 1 GLs (571 A)'!$A:$K,11,FALSE)="","",VLOOKUP(ROW()-1,'Report 1 GLs (571 A)'!$A:$K,11,FALSE))</f>
        <v/>
      </c>
      <c r="Z377" s="55" t="s">
        <v>82</v>
      </c>
    </row>
    <row r="378" spans="1:26" x14ac:dyDescent="0.2">
      <c r="A378" s="55" t="str">
        <f>IF(VLOOKUP(ROW()-1,'Report 1 GLs (571 A)'!$A:$K,2,FALSE)="","",VLOOKUP(ROW()-1,'Report 1 GLs (571 A)'!$A:$K,2,FALSE))</f>
        <v/>
      </c>
      <c r="B378" s="104" t="str">
        <f>IF(VLOOKUP(ROW()-1,'Report 1 GLs (571 A)'!$A:$K,6,FALSE)="","",VLOOKUP(ROW()-1,'Report 1 GLs (571 A)'!$A:$K,6,FALSE))</f>
        <v/>
      </c>
      <c r="C378" s="55" t="str">
        <f>IF(VLOOKUP(ROW()-1,'Report 1 GLs (571 A)'!$A:$K,7,FALSE)="","",VLOOKUP(ROW()-1,'Report 1 GLs (571 A)'!$A:$K,7,FALSE))</f>
        <v/>
      </c>
      <c r="D378" s="55" t="str">
        <f>IF(VLOOKUP(ROW()-1,'Report 1 GLs (571 A)'!$A:$K,8,FALSE)="","",VLOOKUP(ROW()-1,'Report 1 GLs (571 A)'!$A:$K,8,FALSE))</f>
        <v/>
      </c>
      <c r="E378" s="55" t="str">
        <f>IF(VLOOKUP(ROW()-1,'Report 1 GLs (571 A)'!$A:$K,9,FALSE)="","",VLOOKUP(ROW()-1,'Report 1 GLs (571 A)'!$A:$K,9,FALSE))</f>
        <v/>
      </c>
      <c r="F378" s="104" t="str">
        <f>IF(VLOOKUP(ROW()-1,'Report 1 GLs (571 A)'!$A:$K,10,FALSE)="","",VLOOKUP(ROW()-1,'Report 1 GLs (571 A)'!$A:$K,10,FALSE))</f>
        <v/>
      </c>
      <c r="G378" s="55" t="str">
        <f>IF(VLOOKUP(ROW()-1,'Report 1 GLs (571 A)'!$A:$K,11,FALSE)="","",VLOOKUP(ROW()-1,'Report 1 GLs (571 A)'!$A:$K,11,FALSE))</f>
        <v/>
      </c>
      <c r="Z378" s="55" t="s">
        <v>82</v>
      </c>
    </row>
    <row r="379" spans="1:26" x14ac:dyDescent="0.2">
      <c r="A379" s="55" t="str">
        <f>IF(VLOOKUP(ROW()-1,'Report 1 GLs (571 A)'!$A:$K,2,FALSE)="","",VLOOKUP(ROW()-1,'Report 1 GLs (571 A)'!$A:$K,2,FALSE))</f>
        <v/>
      </c>
      <c r="B379" s="104" t="str">
        <f>IF(VLOOKUP(ROW()-1,'Report 1 GLs (571 A)'!$A:$K,6,FALSE)="","",VLOOKUP(ROW()-1,'Report 1 GLs (571 A)'!$A:$K,6,FALSE))</f>
        <v/>
      </c>
      <c r="C379" s="55" t="str">
        <f>IF(VLOOKUP(ROW()-1,'Report 1 GLs (571 A)'!$A:$K,7,FALSE)="","",VLOOKUP(ROW()-1,'Report 1 GLs (571 A)'!$A:$K,7,FALSE))</f>
        <v/>
      </c>
      <c r="D379" s="55" t="str">
        <f>IF(VLOOKUP(ROW()-1,'Report 1 GLs (571 A)'!$A:$K,8,FALSE)="","",VLOOKUP(ROW()-1,'Report 1 GLs (571 A)'!$A:$K,8,FALSE))</f>
        <v/>
      </c>
      <c r="E379" s="55" t="str">
        <f>IF(VLOOKUP(ROW()-1,'Report 1 GLs (571 A)'!$A:$K,9,FALSE)="","",VLOOKUP(ROW()-1,'Report 1 GLs (571 A)'!$A:$K,9,FALSE))</f>
        <v/>
      </c>
      <c r="F379" s="104" t="str">
        <f>IF(VLOOKUP(ROW()-1,'Report 1 GLs (571 A)'!$A:$K,10,FALSE)="","",VLOOKUP(ROW()-1,'Report 1 GLs (571 A)'!$A:$K,10,FALSE))</f>
        <v/>
      </c>
      <c r="G379" s="55" t="str">
        <f>IF(VLOOKUP(ROW()-1,'Report 1 GLs (571 A)'!$A:$K,11,FALSE)="","",VLOOKUP(ROW()-1,'Report 1 GLs (571 A)'!$A:$K,11,FALSE))</f>
        <v/>
      </c>
      <c r="Z379" s="55" t="s">
        <v>82</v>
      </c>
    </row>
    <row r="380" spans="1:26" x14ac:dyDescent="0.2">
      <c r="A380" s="55" t="str">
        <f>IF(VLOOKUP(ROW()-1,'Report 1 GLs (571 A)'!$A:$K,2,FALSE)="","",VLOOKUP(ROW()-1,'Report 1 GLs (571 A)'!$A:$K,2,FALSE))</f>
        <v/>
      </c>
      <c r="B380" s="104" t="str">
        <f>IF(VLOOKUP(ROW()-1,'Report 1 GLs (571 A)'!$A:$K,6,FALSE)="","",VLOOKUP(ROW()-1,'Report 1 GLs (571 A)'!$A:$K,6,FALSE))</f>
        <v/>
      </c>
      <c r="C380" s="55" t="str">
        <f>IF(VLOOKUP(ROW()-1,'Report 1 GLs (571 A)'!$A:$K,7,FALSE)="","",VLOOKUP(ROW()-1,'Report 1 GLs (571 A)'!$A:$K,7,FALSE))</f>
        <v/>
      </c>
      <c r="D380" s="55" t="str">
        <f>IF(VLOOKUP(ROW()-1,'Report 1 GLs (571 A)'!$A:$K,8,FALSE)="","",VLOOKUP(ROW()-1,'Report 1 GLs (571 A)'!$A:$K,8,FALSE))</f>
        <v/>
      </c>
      <c r="E380" s="55" t="str">
        <f>IF(VLOOKUP(ROW()-1,'Report 1 GLs (571 A)'!$A:$K,9,FALSE)="","",VLOOKUP(ROW()-1,'Report 1 GLs (571 A)'!$A:$K,9,FALSE))</f>
        <v/>
      </c>
      <c r="F380" s="104" t="str">
        <f>IF(VLOOKUP(ROW()-1,'Report 1 GLs (571 A)'!$A:$K,10,FALSE)="","",VLOOKUP(ROW()-1,'Report 1 GLs (571 A)'!$A:$K,10,FALSE))</f>
        <v/>
      </c>
      <c r="G380" s="55" t="str">
        <f>IF(VLOOKUP(ROW()-1,'Report 1 GLs (571 A)'!$A:$K,11,FALSE)="","",VLOOKUP(ROW()-1,'Report 1 GLs (571 A)'!$A:$K,11,FALSE))</f>
        <v/>
      </c>
      <c r="Z380" s="55" t="s">
        <v>82</v>
      </c>
    </row>
    <row r="381" spans="1:26" x14ac:dyDescent="0.2">
      <c r="A381" s="55" t="str">
        <f>IF(VLOOKUP(ROW()-1,'Report 1 GLs (571 A)'!$A:$K,2,FALSE)="","",VLOOKUP(ROW()-1,'Report 1 GLs (571 A)'!$A:$K,2,FALSE))</f>
        <v/>
      </c>
      <c r="B381" s="104" t="str">
        <f>IF(VLOOKUP(ROW()-1,'Report 1 GLs (571 A)'!$A:$K,6,FALSE)="","",VLOOKUP(ROW()-1,'Report 1 GLs (571 A)'!$A:$K,6,FALSE))</f>
        <v/>
      </c>
      <c r="C381" s="55" t="str">
        <f>IF(VLOOKUP(ROW()-1,'Report 1 GLs (571 A)'!$A:$K,7,FALSE)="","",VLOOKUP(ROW()-1,'Report 1 GLs (571 A)'!$A:$K,7,FALSE))</f>
        <v/>
      </c>
      <c r="D381" s="55" t="str">
        <f>IF(VLOOKUP(ROW()-1,'Report 1 GLs (571 A)'!$A:$K,8,FALSE)="","",VLOOKUP(ROW()-1,'Report 1 GLs (571 A)'!$A:$K,8,FALSE))</f>
        <v/>
      </c>
      <c r="E381" s="55" t="str">
        <f>IF(VLOOKUP(ROW()-1,'Report 1 GLs (571 A)'!$A:$K,9,FALSE)="","",VLOOKUP(ROW()-1,'Report 1 GLs (571 A)'!$A:$K,9,FALSE))</f>
        <v/>
      </c>
      <c r="F381" s="104" t="str">
        <f>IF(VLOOKUP(ROW()-1,'Report 1 GLs (571 A)'!$A:$K,10,FALSE)="","",VLOOKUP(ROW()-1,'Report 1 GLs (571 A)'!$A:$K,10,FALSE))</f>
        <v/>
      </c>
      <c r="G381" s="55" t="str">
        <f>IF(VLOOKUP(ROW()-1,'Report 1 GLs (571 A)'!$A:$K,11,FALSE)="","",VLOOKUP(ROW()-1,'Report 1 GLs (571 A)'!$A:$K,11,FALSE))</f>
        <v/>
      </c>
      <c r="Z381" s="55" t="s">
        <v>82</v>
      </c>
    </row>
    <row r="382" spans="1:26" x14ac:dyDescent="0.2">
      <c r="A382" s="55" t="str">
        <f>IF(VLOOKUP(ROW()-1,'Report 1 GLs (571 A)'!$A:$K,2,FALSE)="","",VLOOKUP(ROW()-1,'Report 1 GLs (571 A)'!$A:$K,2,FALSE))</f>
        <v/>
      </c>
      <c r="B382" s="104" t="str">
        <f>IF(VLOOKUP(ROW()-1,'Report 1 GLs (571 A)'!$A:$K,6,FALSE)="","",VLOOKUP(ROW()-1,'Report 1 GLs (571 A)'!$A:$K,6,FALSE))</f>
        <v/>
      </c>
      <c r="C382" s="55" t="str">
        <f>IF(VLOOKUP(ROW()-1,'Report 1 GLs (571 A)'!$A:$K,7,FALSE)="","",VLOOKUP(ROW()-1,'Report 1 GLs (571 A)'!$A:$K,7,FALSE))</f>
        <v/>
      </c>
      <c r="D382" s="55" t="str">
        <f>IF(VLOOKUP(ROW()-1,'Report 1 GLs (571 A)'!$A:$K,8,FALSE)="","",VLOOKUP(ROW()-1,'Report 1 GLs (571 A)'!$A:$K,8,FALSE))</f>
        <v/>
      </c>
      <c r="E382" s="55" t="str">
        <f>IF(VLOOKUP(ROW()-1,'Report 1 GLs (571 A)'!$A:$K,9,FALSE)="","",VLOOKUP(ROW()-1,'Report 1 GLs (571 A)'!$A:$K,9,FALSE))</f>
        <v/>
      </c>
      <c r="F382" s="104" t="str">
        <f>IF(VLOOKUP(ROW()-1,'Report 1 GLs (571 A)'!$A:$K,10,FALSE)="","",VLOOKUP(ROW()-1,'Report 1 GLs (571 A)'!$A:$K,10,FALSE))</f>
        <v/>
      </c>
      <c r="G382" s="55" t="str">
        <f>IF(VLOOKUP(ROW()-1,'Report 1 GLs (571 A)'!$A:$K,11,FALSE)="","",VLOOKUP(ROW()-1,'Report 1 GLs (571 A)'!$A:$K,11,FALSE))</f>
        <v/>
      </c>
      <c r="Z382" s="55" t="s">
        <v>82</v>
      </c>
    </row>
    <row r="383" spans="1:26" x14ac:dyDescent="0.2">
      <c r="A383" s="55" t="str">
        <f>IF(VLOOKUP(ROW()-1,'Report 1 GLs (571 A)'!$A:$K,2,FALSE)="","",VLOOKUP(ROW()-1,'Report 1 GLs (571 A)'!$A:$K,2,FALSE))</f>
        <v/>
      </c>
      <c r="B383" s="104" t="str">
        <f>IF(VLOOKUP(ROW()-1,'Report 1 GLs (571 A)'!$A:$K,6,FALSE)="","",VLOOKUP(ROW()-1,'Report 1 GLs (571 A)'!$A:$K,6,FALSE))</f>
        <v/>
      </c>
      <c r="C383" s="55" t="str">
        <f>IF(VLOOKUP(ROW()-1,'Report 1 GLs (571 A)'!$A:$K,7,FALSE)="","",VLOOKUP(ROW()-1,'Report 1 GLs (571 A)'!$A:$K,7,FALSE))</f>
        <v/>
      </c>
      <c r="D383" s="55" t="str">
        <f>IF(VLOOKUP(ROW()-1,'Report 1 GLs (571 A)'!$A:$K,8,FALSE)="","",VLOOKUP(ROW()-1,'Report 1 GLs (571 A)'!$A:$K,8,FALSE))</f>
        <v/>
      </c>
      <c r="E383" s="55" t="str">
        <f>IF(VLOOKUP(ROW()-1,'Report 1 GLs (571 A)'!$A:$K,9,FALSE)="","",VLOOKUP(ROW()-1,'Report 1 GLs (571 A)'!$A:$K,9,FALSE))</f>
        <v/>
      </c>
      <c r="F383" s="104" t="str">
        <f>IF(VLOOKUP(ROW()-1,'Report 1 GLs (571 A)'!$A:$K,10,FALSE)="","",VLOOKUP(ROW()-1,'Report 1 GLs (571 A)'!$A:$K,10,FALSE))</f>
        <v/>
      </c>
      <c r="G383" s="55" t="str">
        <f>IF(VLOOKUP(ROW()-1,'Report 1 GLs (571 A)'!$A:$K,11,FALSE)="","",VLOOKUP(ROW()-1,'Report 1 GLs (571 A)'!$A:$K,11,FALSE))</f>
        <v/>
      </c>
      <c r="Z383" s="55" t="s">
        <v>82</v>
      </c>
    </row>
    <row r="384" spans="1:26" x14ac:dyDescent="0.2">
      <c r="A384" s="55" t="str">
        <f>IF(VLOOKUP(ROW()-1,'Report 1 GLs (571 A)'!$A:$K,2,FALSE)="","",VLOOKUP(ROW()-1,'Report 1 GLs (571 A)'!$A:$K,2,FALSE))</f>
        <v/>
      </c>
      <c r="B384" s="104" t="str">
        <f>IF(VLOOKUP(ROW()-1,'Report 1 GLs (571 A)'!$A:$K,6,FALSE)="","",VLOOKUP(ROW()-1,'Report 1 GLs (571 A)'!$A:$K,6,FALSE))</f>
        <v/>
      </c>
      <c r="C384" s="55" t="str">
        <f>IF(VLOOKUP(ROW()-1,'Report 1 GLs (571 A)'!$A:$K,7,FALSE)="","",VLOOKUP(ROW()-1,'Report 1 GLs (571 A)'!$A:$K,7,FALSE))</f>
        <v/>
      </c>
      <c r="D384" s="55" t="str">
        <f>IF(VLOOKUP(ROW()-1,'Report 1 GLs (571 A)'!$A:$K,8,FALSE)="","",VLOOKUP(ROW()-1,'Report 1 GLs (571 A)'!$A:$K,8,FALSE))</f>
        <v/>
      </c>
      <c r="E384" s="55" t="str">
        <f>IF(VLOOKUP(ROW()-1,'Report 1 GLs (571 A)'!$A:$K,9,FALSE)="","",VLOOKUP(ROW()-1,'Report 1 GLs (571 A)'!$A:$K,9,FALSE))</f>
        <v/>
      </c>
      <c r="F384" s="104" t="str">
        <f>IF(VLOOKUP(ROW()-1,'Report 1 GLs (571 A)'!$A:$K,10,FALSE)="","",VLOOKUP(ROW()-1,'Report 1 GLs (571 A)'!$A:$K,10,FALSE))</f>
        <v/>
      </c>
      <c r="G384" s="55" t="str">
        <f>IF(VLOOKUP(ROW()-1,'Report 1 GLs (571 A)'!$A:$K,11,FALSE)="","",VLOOKUP(ROW()-1,'Report 1 GLs (571 A)'!$A:$K,11,FALSE))</f>
        <v/>
      </c>
      <c r="Z384" s="55" t="s">
        <v>82</v>
      </c>
    </row>
    <row r="385" spans="1:26" x14ac:dyDescent="0.2">
      <c r="A385" s="55" t="str">
        <f>IF(VLOOKUP(ROW()-1,'Report 1 GLs (571 A)'!$A:$K,2,FALSE)="","",VLOOKUP(ROW()-1,'Report 1 GLs (571 A)'!$A:$K,2,FALSE))</f>
        <v/>
      </c>
      <c r="B385" s="104" t="str">
        <f>IF(VLOOKUP(ROW()-1,'Report 1 GLs (571 A)'!$A:$K,6,FALSE)="","",VLOOKUP(ROW()-1,'Report 1 GLs (571 A)'!$A:$K,6,FALSE))</f>
        <v/>
      </c>
      <c r="C385" s="55" t="str">
        <f>IF(VLOOKUP(ROW()-1,'Report 1 GLs (571 A)'!$A:$K,7,FALSE)="","",VLOOKUP(ROW()-1,'Report 1 GLs (571 A)'!$A:$K,7,FALSE))</f>
        <v/>
      </c>
      <c r="D385" s="55" t="str">
        <f>IF(VLOOKUP(ROW()-1,'Report 1 GLs (571 A)'!$A:$K,8,FALSE)="","",VLOOKUP(ROW()-1,'Report 1 GLs (571 A)'!$A:$K,8,FALSE))</f>
        <v/>
      </c>
      <c r="E385" s="55" t="str">
        <f>IF(VLOOKUP(ROW()-1,'Report 1 GLs (571 A)'!$A:$K,9,FALSE)="","",VLOOKUP(ROW()-1,'Report 1 GLs (571 A)'!$A:$K,9,FALSE))</f>
        <v/>
      </c>
      <c r="F385" s="104" t="str">
        <f>IF(VLOOKUP(ROW()-1,'Report 1 GLs (571 A)'!$A:$K,10,FALSE)="","",VLOOKUP(ROW()-1,'Report 1 GLs (571 A)'!$A:$K,10,FALSE))</f>
        <v/>
      </c>
      <c r="G385" s="55" t="str">
        <f>IF(VLOOKUP(ROW()-1,'Report 1 GLs (571 A)'!$A:$K,11,FALSE)="","",VLOOKUP(ROW()-1,'Report 1 GLs (571 A)'!$A:$K,11,FALSE))</f>
        <v/>
      </c>
      <c r="Z385" s="55" t="s">
        <v>82</v>
      </c>
    </row>
    <row r="386" spans="1:26" x14ac:dyDescent="0.2">
      <c r="A386" s="55" t="str">
        <f>IF(VLOOKUP(ROW()-1,'Report 1 GLs (571 A)'!$A:$K,2,FALSE)="","",VLOOKUP(ROW()-1,'Report 1 GLs (571 A)'!$A:$K,2,FALSE))</f>
        <v/>
      </c>
      <c r="B386" s="104" t="str">
        <f>IF(VLOOKUP(ROW()-1,'Report 1 GLs (571 A)'!$A:$K,6,FALSE)="","",VLOOKUP(ROW()-1,'Report 1 GLs (571 A)'!$A:$K,6,FALSE))</f>
        <v/>
      </c>
      <c r="C386" s="55" t="str">
        <f>IF(VLOOKUP(ROW()-1,'Report 1 GLs (571 A)'!$A:$K,7,FALSE)="","",VLOOKUP(ROW()-1,'Report 1 GLs (571 A)'!$A:$K,7,FALSE))</f>
        <v/>
      </c>
      <c r="D386" s="55" t="str">
        <f>IF(VLOOKUP(ROW()-1,'Report 1 GLs (571 A)'!$A:$K,8,FALSE)="","",VLOOKUP(ROW()-1,'Report 1 GLs (571 A)'!$A:$K,8,FALSE))</f>
        <v/>
      </c>
      <c r="E386" s="55" t="str">
        <f>IF(VLOOKUP(ROW()-1,'Report 1 GLs (571 A)'!$A:$K,9,FALSE)="","",VLOOKUP(ROW()-1,'Report 1 GLs (571 A)'!$A:$K,9,FALSE))</f>
        <v/>
      </c>
      <c r="F386" s="104" t="str">
        <f>IF(VLOOKUP(ROW()-1,'Report 1 GLs (571 A)'!$A:$K,10,FALSE)="","",VLOOKUP(ROW()-1,'Report 1 GLs (571 A)'!$A:$K,10,FALSE))</f>
        <v/>
      </c>
      <c r="G386" s="55" t="str">
        <f>IF(VLOOKUP(ROW()-1,'Report 1 GLs (571 A)'!$A:$K,11,FALSE)="","",VLOOKUP(ROW()-1,'Report 1 GLs (571 A)'!$A:$K,11,FALSE))</f>
        <v/>
      </c>
      <c r="Z386" s="55" t="s">
        <v>82</v>
      </c>
    </row>
    <row r="387" spans="1:26" x14ac:dyDescent="0.2">
      <c r="A387" s="55" t="str">
        <f>IF(VLOOKUP(ROW()-1,'Report 1 GLs (571 A)'!$A:$K,2,FALSE)="","",VLOOKUP(ROW()-1,'Report 1 GLs (571 A)'!$A:$K,2,FALSE))</f>
        <v/>
      </c>
      <c r="B387" s="104" t="str">
        <f>IF(VLOOKUP(ROW()-1,'Report 1 GLs (571 A)'!$A:$K,6,FALSE)="","",VLOOKUP(ROW()-1,'Report 1 GLs (571 A)'!$A:$K,6,FALSE))</f>
        <v/>
      </c>
      <c r="C387" s="55" t="str">
        <f>IF(VLOOKUP(ROW()-1,'Report 1 GLs (571 A)'!$A:$K,7,FALSE)="","",VLOOKUP(ROW()-1,'Report 1 GLs (571 A)'!$A:$K,7,FALSE))</f>
        <v/>
      </c>
      <c r="D387" s="55" t="str">
        <f>IF(VLOOKUP(ROW()-1,'Report 1 GLs (571 A)'!$A:$K,8,FALSE)="","",VLOOKUP(ROW()-1,'Report 1 GLs (571 A)'!$A:$K,8,FALSE))</f>
        <v/>
      </c>
      <c r="E387" s="55" t="str">
        <f>IF(VLOOKUP(ROW()-1,'Report 1 GLs (571 A)'!$A:$K,9,FALSE)="","",VLOOKUP(ROW()-1,'Report 1 GLs (571 A)'!$A:$K,9,FALSE))</f>
        <v/>
      </c>
      <c r="F387" s="104" t="str">
        <f>IF(VLOOKUP(ROW()-1,'Report 1 GLs (571 A)'!$A:$K,10,FALSE)="","",VLOOKUP(ROW()-1,'Report 1 GLs (571 A)'!$A:$K,10,FALSE))</f>
        <v/>
      </c>
      <c r="G387" s="55" t="str">
        <f>IF(VLOOKUP(ROW()-1,'Report 1 GLs (571 A)'!$A:$K,11,FALSE)="","",VLOOKUP(ROW()-1,'Report 1 GLs (571 A)'!$A:$K,11,FALSE))</f>
        <v/>
      </c>
      <c r="Z387" s="55" t="s">
        <v>82</v>
      </c>
    </row>
    <row r="388" spans="1:26" x14ac:dyDescent="0.2">
      <c r="A388" s="55" t="str">
        <f>IF(VLOOKUP(ROW()-1,'Report 1 GLs (571 A)'!$A:$K,2,FALSE)="","",VLOOKUP(ROW()-1,'Report 1 GLs (571 A)'!$A:$K,2,FALSE))</f>
        <v/>
      </c>
      <c r="B388" s="104" t="str">
        <f>IF(VLOOKUP(ROW()-1,'Report 1 GLs (571 A)'!$A:$K,6,FALSE)="","",VLOOKUP(ROW()-1,'Report 1 GLs (571 A)'!$A:$K,6,FALSE))</f>
        <v/>
      </c>
      <c r="C388" s="55" t="str">
        <f>IF(VLOOKUP(ROW()-1,'Report 1 GLs (571 A)'!$A:$K,7,FALSE)="","",VLOOKUP(ROW()-1,'Report 1 GLs (571 A)'!$A:$K,7,FALSE))</f>
        <v/>
      </c>
      <c r="D388" s="55" t="str">
        <f>IF(VLOOKUP(ROW()-1,'Report 1 GLs (571 A)'!$A:$K,8,FALSE)="","",VLOOKUP(ROW()-1,'Report 1 GLs (571 A)'!$A:$K,8,FALSE))</f>
        <v/>
      </c>
      <c r="E388" s="55" t="str">
        <f>IF(VLOOKUP(ROW()-1,'Report 1 GLs (571 A)'!$A:$K,9,FALSE)="","",VLOOKUP(ROW()-1,'Report 1 GLs (571 A)'!$A:$K,9,FALSE))</f>
        <v/>
      </c>
      <c r="F388" s="104" t="str">
        <f>IF(VLOOKUP(ROW()-1,'Report 1 GLs (571 A)'!$A:$K,10,FALSE)="","",VLOOKUP(ROW()-1,'Report 1 GLs (571 A)'!$A:$K,10,FALSE))</f>
        <v/>
      </c>
      <c r="G388" s="55" t="str">
        <f>IF(VLOOKUP(ROW()-1,'Report 1 GLs (571 A)'!$A:$K,11,FALSE)="","",VLOOKUP(ROW()-1,'Report 1 GLs (571 A)'!$A:$K,11,FALSE))</f>
        <v/>
      </c>
      <c r="Z388" s="55" t="s">
        <v>82</v>
      </c>
    </row>
    <row r="389" spans="1:26" x14ac:dyDescent="0.2">
      <c r="A389" s="55" t="str">
        <f>IF(VLOOKUP(ROW()-1,'Report 1 GLs (571 A)'!$A:$K,2,FALSE)="","",VLOOKUP(ROW()-1,'Report 1 GLs (571 A)'!$A:$K,2,FALSE))</f>
        <v/>
      </c>
      <c r="B389" s="104" t="str">
        <f>IF(VLOOKUP(ROW()-1,'Report 1 GLs (571 A)'!$A:$K,6,FALSE)="","",VLOOKUP(ROW()-1,'Report 1 GLs (571 A)'!$A:$K,6,FALSE))</f>
        <v/>
      </c>
      <c r="C389" s="55" t="str">
        <f>IF(VLOOKUP(ROW()-1,'Report 1 GLs (571 A)'!$A:$K,7,FALSE)="","",VLOOKUP(ROW()-1,'Report 1 GLs (571 A)'!$A:$K,7,FALSE))</f>
        <v/>
      </c>
      <c r="D389" s="55" t="str">
        <f>IF(VLOOKUP(ROW()-1,'Report 1 GLs (571 A)'!$A:$K,8,FALSE)="","",VLOOKUP(ROW()-1,'Report 1 GLs (571 A)'!$A:$K,8,FALSE))</f>
        <v/>
      </c>
      <c r="E389" s="55" t="str">
        <f>IF(VLOOKUP(ROW()-1,'Report 1 GLs (571 A)'!$A:$K,9,FALSE)="","",VLOOKUP(ROW()-1,'Report 1 GLs (571 A)'!$A:$K,9,FALSE))</f>
        <v/>
      </c>
      <c r="F389" s="104" t="str">
        <f>IF(VLOOKUP(ROW()-1,'Report 1 GLs (571 A)'!$A:$K,10,FALSE)="","",VLOOKUP(ROW()-1,'Report 1 GLs (571 A)'!$A:$K,10,FALSE))</f>
        <v/>
      </c>
      <c r="G389" s="55" t="str">
        <f>IF(VLOOKUP(ROW()-1,'Report 1 GLs (571 A)'!$A:$K,11,FALSE)="","",VLOOKUP(ROW()-1,'Report 1 GLs (571 A)'!$A:$K,11,FALSE))</f>
        <v/>
      </c>
      <c r="Z389" s="55" t="s">
        <v>82</v>
      </c>
    </row>
    <row r="390" spans="1:26" x14ac:dyDescent="0.2">
      <c r="A390" s="55" t="str">
        <f>IF(VLOOKUP(ROW()-1,'Report 1 GLs (571 A)'!$A:$K,2,FALSE)="","",VLOOKUP(ROW()-1,'Report 1 GLs (571 A)'!$A:$K,2,FALSE))</f>
        <v/>
      </c>
      <c r="B390" s="104" t="str">
        <f>IF(VLOOKUP(ROW()-1,'Report 1 GLs (571 A)'!$A:$K,6,FALSE)="","",VLOOKUP(ROW()-1,'Report 1 GLs (571 A)'!$A:$K,6,FALSE))</f>
        <v/>
      </c>
      <c r="C390" s="55" t="str">
        <f>IF(VLOOKUP(ROW()-1,'Report 1 GLs (571 A)'!$A:$K,7,FALSE)="","",VLOOKUP(ROW()-1,'Report 1 GLs (571 A)'!$A:$K,7,FALSE))</f>
        <v/>
      </c>
      <c r="D390" s="55" t="str">
        <f>IF(VLOOKUP(ROW()-1,'Report 1 GLs (571 A)'!$A:$K,8,FALSE)="","",VLOOKUP(ROW()-1,'Report 1 GLs (571 A)'!$A:$K,8,FALSE))</f>
        <v/>
      </c>
      <c r="E390" s="55" t="str">
        <f>IF(VLOOKUP(ROW()-1,'Report 1 GLs (571 A)'!$A:$K,9,FALSE)="","",VLOOKUP(ROW()-1,'Report 1 GLs (571 A)'!$A:$K,9,FALSE))</f>
        <v/>
      </c>
      <c r="F390" s="104" t="str">
        <f>IF(VLOOKUP(ROW()-1,'Report 1 GLs (571 A)'!$A:$K,10,FALSE)="","",VLOOKUP(ROW()-1,'Report 1 GLs (571 A)'!$A:$K,10,FALSE))</f>
        <v/>
      </c>
      <c r="G390" s="55" t="str">
        <f>IF(VLOOKUP(ROW()-1,'Report 1 GLs (571 A)'!$A:$K,11,FALSE)="","",VLOOKUP(ROW()-1,'Report 1 GLs (571 A)'!$A:$K,11,FALSE))</f>
        <v/>
      </c>
      <c r="Z390" s="55" t="s">
        <v>82</v>
      </c>
    </row>
    <row r="391" spans="1:26" x14ac:dyDescent="0.2">
      <c r="A391" s="55" t="str">
        <f>IF(VLOOKUP(ROW()-1,'Report 1 GLs (571 A)'!$A:$K,2,FALSE)="","",VLOOKUP(ROW()-1,'Report 1 GLs (571 A)'!$A:$K,2,FALSE))</f>
        <v/>
      </c>
      <c r="B391" s="104" t="str">
        <f>IF(VLOOKUP(ROW()-1,'Report 1 GLs (571 A)'!$A:$K,6,FALSE)="","",VLOOKUP(ROW()-1,'Report 1 GLs (571 A)'!$A:$K,6,FALSE))</f>
        <v/>
      </c>
      <c r="C391" s="55" t="str">
        <f>IF(VLOOKUP(ROW()-1,'Report 1 GLs (571 A)'!$A:$K,7,FALSE)="","",VLOOKUP(ROW()-1,'Report 1 GLs (571 A)'!$A:$K,7,FALSE))</f>
        <v/>
      </c>
      <c r="D391" s="55" t="str">
        <f>IF(VLOOKUP(ROW()-1,'Report 1 GLs (571 A)'!$A:$K,8,FALSE)="","",VLOOKUP(ROW()-1,'Report 1 GLs (571 A)'!$A:$K,8,FALSE))</f>
        <v/>
      </c>
      <c r="E391" s="55" t="str">
        <f>IF(VLOOKUP(ROW()-1,'Report 1 GLs (571 A)'!$A:$K,9,FALSE)="","",VLOOKUP(ROW()-1,'Report 1 GLs (571 A)'!$A:$K,9,FALSE))</f>
        <v/>
      </c>
      <c r="F391" s="104" t="str">
        <f>IF(VLOOKUP(ROW()-1,'Report 1 GLs (571 A)'!$A:$K,10,FALSE)="","",VLOOKUP(ROW()-1,'Report 1 GLs (571 A)'!$A:$K,10,FALSE))</f>
        <v/>
      </c>
      <c r="G391" s="55" t="str">
        <f>IF(VLOOKUP(ROW()-1,'Report 1 GLs (571 A)'!$A:$K,11,FALSE)="","",VLOOKUP(ROW()-1,'Report 1 GLs (571 A)'!$A:$K,11,FALSE))</f>
        <v/>
      </c>
      <c r="Z391" s="55" t="s">
        <v>82</v>
      </c>
    </row>
    <row r="392" spans="1:26" x14ac:dyDescent="0.2">
      <c r="A392" s="55" t="str">
        <f>IF(VLOOKUP(ROW()-1,'Report 1 GLs (571 A)'!$A:$K,2,FALSE)="","",VLOOKUP(ROW()-1,'Report 1 GLs (571 A)'!$A:$K,2,FALSE))</f>
        <v/>
      </c>
      <c r="B392" s="104" t="str">
        <f>IF(VLOOKUP(ROW()-1,'Report 1 GLs (571 A)'!$A:$K,6,FALSE)="","",VLOOKUP(ROW()-1,'Report 1 GLs (571 A)'!$A:$K,6,FALSE))</f>
        <v/>
      </c>
      <c r="C392" s="55" t="str">
        <f>IF(VLOOKUP(ROW()-1,'Report 1 GLs (571 A)'!$A:$K,7,FALSE)="","",VLOOKUP(ROW()-1,'Report 1 GLs (571 A)'!$A:$K,7,FALSE))</f>
        <v/>
      </c>
      <c r="D392" s="55" t="str">
        <f>IF(VLOOKUP(ROW()-1,'Report 1 GLs (571 A)'!$A:$K,8,FALSE)="","",VLOOKUP(ROW()-1,'Report 1 GLs (571 A)'!$A:$K,8,FALSE))</f>
        <v/>
      </c>
      <c r="E392" s="55" t="str">
        <f>IF(VLOOKUP(ROW()-1,'Report 1 GLs (571 A)'!$A:$K,9,FALSE)="","",VLOOKUP(ROW()-1,'Report 1 GLs (571 A)'!$A:$K,9,FALSE))</f>
        <v/>
      </c>
      <c r="F392" s="104" t="str">
        <f>IF(VLOOKUP(ROW()-1,'Report 1 GLs (571 A)'!$A:$K,10,FALSE)="","",VLOOKUP(ROW()-1,'Report 1 GLs (571 A)'!$A:$K,10,FALSE))</f>
        <v/>
      </c>
      <c r="G392" s="55" t="str">
        <f>IF(VLOOKUP(ROW()-1,'Report 1 GLs (571 A)'!$A:$K,11,FALSE)="","",VLOOKUP(ROW()-1,'Report 1 GLs (571 A)'!$A:$K,11,FALSE))</f>
        <v/>
      </c>
      <c r="Z392" s="55" t="s">
        <v>82</v>
      </c>
    </row>
    <row r="393" spans="1:26" x14ac:dyDescent="0.2">
      <c r="A393" s="55" t="str">
        <f>IF(VLOOKUP(ROW()-1,'Report 1 GLs (571 A)'!$A:$K,2,FALSE)="","",VLOOKUP(ROW()-1,'Report 1 GLs (571 A)'!$A:$K,2,FALSE))</f>
        <v/>
      </c>
      <c r="B393" s="104" t="str">
        <f>IF(VLOOKUP(ROW()-1,'Report 1 GLs (571 A)'!$A:$K,6,FALSE)="","",VLOOKUP(ROW()-1,'Report 1 GLs (571 A)'!$A:$K,6,FALSE))</f>
        <v/>
      </c>
      <c r="C393" s="55" t="str">
        <f>IF(VLOOKUP(ROW()-1,'Report 1 GLs (571 A)'!$A:$K,7,FALSE)="","",VLOOKUP(ROW()-1,'Report 1 GLs (571 A)'!$A:$K,7,FALSE))</f>
        <v/>
      </c>
      <c r="D393" s="55" t="str">
        <f>IF(VLOOKUP(ROW()-1,'Report 1 GLs (571 A)'!$A:$K,8,FALSE)="","",VLOOKUP(ROW()-1,'Report 1 GLs (571 A)'!$A:$K,8,FALSE))</f>
        <v/>
      </c>
      <c r="E393" s="55" t="str">
        <f>IF(VLOOKUP(ROW()-1,'Report 1 GLs (571 A)'!$A:$K,9,FALSE)="","",VLOOKUP(ROW()-1,'Report 1 GLs (571 A)'!$A:$K,9,FALSE))</f>
        <v/>
      </c>
      <c r="F393" s="104" t="str">
        <f>IF(VLOOKUP(ROW()-1,'Report 1 GLs (571 A)'!$A:$K,10,FALSE)="","",VLOOKUP(ROW()-1,'Report 1 GLs (571 A)'!$A:$K,10,FALSE))</f>
        <v/>
      </c>
      <c r="G393" s="55" t="str">
        <f>IF(VLOOKUP(ROW()-1,'Report 1 GLs (571 A)'!$A:$K,11,FALSE)="","",VLOOKUP(ROW()-1,'Report 1 GLs (571 A)'!$A:$K,11,FALSE))</f>
        <v/>
      </c>
      <c r="Z393" s="55" t="s">
        <v>82</v>
      </c>
    </row>
    <row r="394" spans="1:26" x14ac:dyDescent="0.2">
      <c r="A394" s="55" t="str">
        <f>IF(VLOOKUP(ROW()-1,'Report 1 GLs (571 A)'!$A:$K,2,FALSE)="","",VLOOKUP(ROW()-1,'Report 1 GLs (571 A)'!$A:$K,2,FALSE))</f>
        <v/>
      </c>
      <c r="B394" s="104" t="str">
        <f>IF(VLOOKUP(ROW()-1,'Report 1 GLs (571 A)'!$A:$K,6,FALSE)="","",VLOOKUP(ROW()-1,'Report 1 GLs (571 A)'!$A:$K,6,FALSE))</f>
        <v/>
      </c>
      <c r="C394" s="55" t="str">
        <f>IF(VLOOKUP(ROW()-1,'Report 1 GLs (571 A)'!$A:$K,7,FALSE)="","",VLOOKUP(ROW()-1,'Report 1 GLs (571 A)'!$A:$K,7,FALSE))</f>
        <v/>
      </c>
      <c r="D394" s="55" t="str">
        <f>IF(VLOOKUP(ROW()-1,'Report 1 GLs (571 A)'!$A:$K,8,FALSE)="","",VLOOKUP(ROW()-1,'Report 1 GLs (571 A)'!$A:$K,8,FALSE))</f>
        <v/>
      </c>
      <c r="E394" s="55" t="str">
        <f>IF(VLOOKUP(ROW()-1,'Report 1 GLs (571 A)'!$A:$K,9,FALSE)="","",VLOOKUP(ROW()-1,'Report 1 GLs (571 A)'!$A:$K,9,FALSE))</f>
        <v/>
      </c>
      <c r="F394" s="104" t="str">
        <f>IF(VLOOKUP(ROW()-1,'Report 1 GLs (571 A)'!$A:$K,10,FALSE)="","",VLOOKUP(ROW()-1,'Report 1 GLs (571 A)'!$A:$K,10,FALSE))</f>
        <v/>
      </c>
      <c r="G394" s="55" t="str">
        <f>IF(VLOOKUP(ROW()-1,'Report 1 GLs (571 A)'!$A:$K,11,FALSE)="","",VLOOKUP(ROW()-1,'Report 1 GLs (571 A)'!$A:$K,11,FALSE))</f>
        <v/>
      </c>
      <c r="Z394" s="55" t="s">
        <v>82</v>
      </c>
    </row>
    <row r="395" spans="1:26" x14ac:dyDescent="0.2">
      <c r="A395" s="55" t="str">
        <f>IF(VLOOKUP(ROW()-1,'Report 1 GLs (571 A)'!$A:$K,2,FALSE)="","",VLOOKUP(ROW()-1,'Report 1 GLs (571 A)'!$A:$K,2,FALSE))</f>
        <v/>
      </c>
      <c r="B395" s="104" t="str">
        <f>IF(VLOOKUP(ROW()-1,'Report 1 GLs (571 A)'!$A:$K,6,FALSE)="","",VLOOKUP(ROW()-1,'Report 1 GLs (571 A)'!$A:$K,6,FALSE))</f>
        <v/>
      </c>
      <c r="C395" s="55" t="str">
        <f>IF(VLOOKUP(ROW()-1,'Report 1 GLs (571 A)'!$A:$K,7,FALSE)="","",VLOOKUP(ROW()-1,'Report 1 GLs (571 A)'!$A:$K,7,FALSE))</f>
        <v/>
      </c>
      <c r="D395" s="55" t="str">
        <f>IF(VLOOKUP(ROW()-1,'Report 1 GLs (571 A)'!$A:$K,8,FALSE)="","",VLOOKUP(ROW()-1,'Report 1 GLs (571 A)'!$A:$K,8,FALSE))</f>
        <v/>
      </c>
      <c r="E395" s="55" t="str">
        <f>IF(VLOOKUP(ROW()-1,'Report 1 GLs (571 A)'!$A:$K,9,FALSE)="","",VLOOKUP(ROW()-1,'Report 1 GLs (571 A)'!$A:$K,9,FALSE))</f>
        <v/>
      </c>
      <c r="F395" s="104" t="str">
        <f>IF(VLOOKUP(ROW()-1,'Report 1 GLs (571 A)'!$A:$K,10,FALSE)="","",VLOOKUP(ROW()-1,'Report 1 GLs (571 A)'!$A:$K,10,FALSE))</f>
        <v/>
      </c>
      <c r="G395" s="55" t="str">
        <f>IF(VLOOKUP(ROW()-1,'Report 1 GLs (571 A)'!$A:$K,11,FALSE)="","",VLOOKUP(ROW()-1,'Report 1 GLs (571 A)'!$A:$K,11,FALSE))</f>
        <v/>
      </c>
      <c r="Z395" s="55" t="s">
        <v>82</v>
      </c>
    </row>
    <row r="396" spans="1:26" x14ac:dyDescent="0.2">
      <c r="A396" s="55" t="str">
        <f>IF(VLOOKUP(ROW()-1,'Report 1 GLs (571 A)'!$A:$K,2,FALSE)="","",VLOOKUP(ROW()-1,'Report 1 GLs (571 A)'!$A:$K,2,FALSE))</f>
        <v/>
      </c>
      <c r="B396" s="104" t="str">
        <f>IF(VLOOKUP(ROW()-1,'Report 1 GLs (571 A)'!$A:$K,6,FALSE)="","",VLOOKUP(ROW()-1,'Report 1 GLs (571 A)'!$A:$K,6,FALSE))</f>
        <v/>
      </c>
      <c r="C396" s="55" t="str">
        <f>IF(VLOOKUP(ROW()-1,'Report 1 GLs (571 A)'!$A:$K,7,FALSE)="","",VLOOKUP(ROW()-1,'Report 1 GLs (571 A)'!$A:$K,7,FALSE))</f>
        <v/>
      </c>
      <c r="D396" s="55" t="str">
        <f>IF(VLOOKUP(ROW()-1,'Report 1 GLs (571 A)'!$A:$K,8,FALSE)="","",VLOOKUP(ROW()-1,'Report 1 GLs (571 A)'!$A:$K,8,FALSE))</f>
        <v/>
      </c>
      <c r="E396" s="55" t="str">
        <f>IF(VLOOKUP(ROW()-1,'Report 1 GLs (571 A)'!$A:$K,9,FALSE)="","",VLOOKUP(ROW()-1,'Report 1 GLs (571 A)'!$A:$K,9,FALSE))</f>
        <v/>
      </c>
      <c r="F396" s="104" t="str">
        <f>IF(VLOOKUP(ROW()-1,'Report 1 GLs (571 A)'!$A:$K,10,FALSE)="","",VLOOKUP(ROW()-1,'Report 1 GLs (571 A)'!$A:$K,10,FALSE))</f>
        <v/>
      </c>
      <c r="G396" s="55" t="str">
        <f>IF(VLOOKUP(ROW()-1,'Report 1 GLs (571 A)'!$A:$K,11,FALSE)="","",VLOOKUP(ROW()-1,'Report 1 GLs (571 A)'!$A:$K,11,FALSE))</f>
        <v/>
      </c>
      <c r="Z396" s="55" t="s">
        <v>82</v>
      </c>
    </row>
    <row r="397" spans="1:26" x14ac:dyDescent="0.2">
      <c r="A397" s="55" t="str">
        <f>IF(VLOOKUP(ROW()-1,'Report 1 GLs (571 A)'!$A:$K,2,FALSE)="","",VLOOKUP(ROW()-1,'Report 1 GLs (571 A)'!$A:$K,2,FALSE))</f>
        <v/>
      </c>
      <c r="B397" s="104" t="str">
        <f>IF(VLOOKUP(ROW()-1,'Report 1 GLs (571 A)'!$A:$K,6,FALSE)="","",VLOOKUP(ROW()-1,'Report 1 GLs (571 A)'!$A:$K,6,FALSE))</f>
        <v/>
      </c>
      <c r="C397" s="55" t="str">
        <f>IF(VLOOKUP(ROW()-1,'Report 1 GLs (571 A)'!$A:$K,7,FALSE)="","",VLOOKUP(ROW()-1,'Report 1 GLs (571 A)'!$A:$K,7,FALSE))</f>
        <v/>
      </c>
      <c r="D397" s="55" t="str">
        <f>IF(VLOOKUP(ROW()-1,'Report 1 GLs (571 A)'!$A:$K,8,FALSE)="","",VLOOKUP(ROW()-1,'Report 1 GLs (571 A)'!$A:$K,8,FALSE))</f>
        <v/>
      </c>
      <c r="E397" s="55" t="str">
        <f>IF(VLOOKUP(ROW()-1,'Report 1 GLs (571 A)'!$A:$K,9,FALSE)="","",VLOOKUP(ROW()-1,'Report 1 GLs (571 A)'!$A:$K,9,FALSE))</f>
        <v/>
      </c>
      <c r="F397" s="104" t="str">
        <f>IF(VLOOKUP(ROW()-1,'Report 1 GLs (571 A)'!$A:$K,10,FALSE)="","",VLOOKUP(ROW()-1,'Report 1 GLs (571 A)'!$A:$K,10,FALSE))</f>
        <v/>
      </c>
      <c r="G397" s="55" t="str">
        <f>IF(VLOOKUP(ROW()-1,'Report 1 GLs (571 A)'!$A:$K,11,FALSE)="","",VLOOKUP(ROW()-1,'Report 1 GLs (571 A)'!$A:$K,11,FALSE))</f>
        <v/>
      </c>
      <c r="Z397" s="55" t="s">
        <v>82</v>
      </c>
    </row>
    <row r="398" spans="1:26" x14ac:dyDescent="0.2">
      <c r="A398" s="55" t="str">
        <f>IF(VLOOKUP(ROW()-1,'Report 1 GLs (571 A)'!$A:$K,2,FALSE)="","",VLOOKUP(ROW()-1,'Report 1 GLs (571 A)'!$A:$K,2,FALSE))</f>
        <v/>
      </c>
      <c r="B398" s="104" t="str">
        <f>IF(VLOOKUP(ROW()-1,'Report 1 GLs (571 A)'!$A:$K,6,FALSE)="","",VLOOKUP(ROW()-1,'Report 1 GLs (571 A)'!$A:$K,6,FALSE))</f>
        <v/>
      </c>
      <c r="C398" s="55" t="str">
        <f>IF(VLOOKUP(ROW()-1,'Report 1 GLs (571 A)'!$A:$K,7,FALSE)="","",VLOOKUP(ROW()-1,'Report 1 GLs (571 A)'!$A:$K,7,FALSE))</f>
        <v/>
      </c>
      <c r="D398" s="55" t="str">
        <f>IF(VLOOKUP(ROW()-1,'Report 1 GLs (571 A)'!$A:$K,8,FALSE)="","",VLOOKUP(ROW()-1,'Report 1 GLs (571 A)'!$A:$K,8,FALSE))</f>
        <v/>
      </c>
      <c r="E398" s="55" t="str">
        <f>IF(VLOOKUP(ROW()-1,'Report 1 GLs (571 A)'!$A:$K,9,FALSE)="","",VLOOKUP(ROW()-1,'Report 1 GLs (571 A)'!$A:$K,9,FALSE))</f>
        <v/>
      </c>
      <c r="F398" s="104" t="str">
        <f>IF(VLOOKUP(ROW()-1,'Report 1 GLs (571 A)'!$A:$K,10,FALSE)="","",VLOOKUP(ROW()-1,'Report 1 GLs (571 A)'!$A:$K,10,FALSE))</f>
        <v/>
      </c>
      <c r="G398" s="55" t="str">
        <f>IF(VLOOKUP(ROW()-1,'Report 1 GLs (571 A)'!$A:$K,11,FALSE)="","",VLOOKUP(ROW()-1,'Report 1 GLs (571 A)'!$A:$K,11,FALSE))</f>
        <v/>
      </c>
      <c r="Z398" s="55" t="s">
        <v>82</v>
      </c>
    </row>
    <row r="399" spans="1:26" x14ac:dyDescent="0.2">
      <c r="A399" s="55" t="str">
        <f>IF(VLOOKUP(ROW()-1,'Report 1 GLs (571 A)'!$A:$K,2,FALSE)="","",VLOOKUP(ROW()-1,'Report 1 GLs (571 A)'!$A:$K,2,FALSE))</f>
        <v/>
      </c>
      <c r="B399" s="104" t="str">
        <f>IF(VLOOKUP(ROW()-1,'Report 1 GLs (571 A)'!$A:$K,6,FALSE)="","",VLOOKUP(ROW()-1,'Report 1 GLs (571 A)'!$A:$K,6,FALSE))</f>
        <v/>
      </c>
      <c r="C399" s="55" t="str">
        <f>IF(VLOOKUP(ROW()-1,'Report 1 GLs (571 A)'!$A:$K,7,FALSE)="","",VLOOKUP(ROW()-1,'Report 1 GLs (571 A)'!$A:$K,7,FALSE))</f>
        <v/>
      </c>
      <c r="D399" s="55" t="str">
        <f>IF(VLOOKUP(ROW()-1,'Report 1 GLs (571 A)'!$A:$K,8,FALSE)="","",VLOOKUP(ROW()-1,'Report 1 GLs (571 A)'!$A:$K,8,FALSE))</f>
        <v/>
      </c>
      <c r="E399" s="55" t="str">
        <f>IF(VLOOKUP(ROW()-1,'Report 1 GLs (571 A)'!$A:$K,9,FALSE)="","",VLOOKUP(ROW()-1,'Report 1 GLs (571 A)'!$A:$K,9,FALSE))</f>
        <v/>
      </c>
      <c r="F399" s="104" t="str">
        <f>IF(VLOOKUP(ROW()-1,'Report 1 GLs (571 A)'!$A:$K,10,FALSE)="","",VLOOKUP(ROW()-1,'Report 1 GLs (571 A)'!$A:$K,10,FALSE))</f>
        <v/>
      </c>
      <c r="G399" s="55" t="str">
        <f>IF(VLOOKUP(ROW()-1,'Report 1 GLs (571 A)'!$A:$K,11,FALSE)="","",VLOOKUP(ROW()-1,'Report 1 GLs (571 A)'!$A:$K,11,FALSE))</f>
        <v/>
      </c>
      <c r="Z399" s="55" t="s">
        <v>82</v>
      </c>
    </row>
    <row r="400" spans="1:26" x14ac:dyDescent="0.2">
      <c r="A400" s="55" t="str">
        <f>IF(VLOOKUP(ROW()-1,'Report 1 GLs (571 A)'!$A:$K,2,FALSE)="","",VLOOKUP(ROW()-1,'Report 1 GLs (571 A)'!$A:$K,2,FALSE))</f>
        <v/>
      </c>
      <c r="B400" s="104" t="str">
        <f>IF(VLOOKUP(ROW()-1,'Report 1 GLs (571 A)'!$A:$K,6,FALSE)="","",VLOOKUP(ROW()-1,'Report 1 GLs (571 A)'!$A:$K,6,FALSE))</f>
        <v/>
      </c>
      <c r="C400" s="55" t="str">
        <f>IF(VLOOKUP(ROW()-1,'Report 1 GLs (571 A)'!$A:$K,7,FALSE)="","",VLOOKUP(ROW()-1,'Report 1 GLs (571 A)'!$A:$K,7,FALSE))</f>
        <v/>
      </c>
      <c r="D400" s="55" t="str">
        <f>IF(VLOOKUP(ROW()-1,'Report 1 GLs (571 A)'!$A:$K,8,FALSE)="","",VLOOKUP(ROW()-1,'Report 1 GLs (571 A)'!$A:$K,8,FALSE))</f>
        <v/>
      </c>
      <c r="E400" s="55" t="str">
        <f>IF(VLOOKUP(ROW()-1,'Report 1 GLs (571 A)'!$A:$K,9,FALSE)="","",VLOOKUP(ROW()-1,'Report 1 GLs (571 A)'!$A:$K,9,FALSE))</f>
        <v/>
      </c>
      <c r="F400" s="104" t="str">
        <f>IF(VLOOKUP(ROW()-1,'Report 1 GLs (571 A)'!$A:$K,10,FALSE)="","",VLOOKUP(ROW()-1,'Report 1 GLs (571 A)'!$A:$K,10,FALSE))</f>
        <v/>
      </c>
      <c r="G400" s="55" t="str">
        <f>IF(VLOOKUP(ROW()-1,'Report 1 GLs (571 A)'!$A:$K,11,FALSE)="","",VLOOKUP(ROW()-1,'Report 1 GLs (571 A)'!$A:$K,11,FALSE))</f>
        <v/>
      </c>
      <c r="Z400" s="55" t="s">
        <v>82</v>
      </c>
    </row>
    <row r="401" spans="1:26" x14ac:dyDescent="0.2">
      <c r="A401" s="55" t="str">
        <f>IF(VLOOKUP(ROW()-1,'Report 1 GLs (571 A)'!$A:$K,2,FALSE)="","",VLOOKUP(ROW()-1,'Report 1 GLs (571 A)'!$A:$K,2,FALSE))</f>
        <v/>
      </c>
      <c r="B401" s="104" t="str">
        <f>IF(VLOOKUP(ROW()-1,'Report 1 GLs (571 A)'!$A:$K,6,FALSE)="","",VLOOKUP(ROW()-1,'Report 1 GLs (571 A)'!$A:$K,6,FALSE))</f>
        <v/>
      </c>
      <c r="C401" s="55" t="str">
        <f>IF(VLOOKUP(ROW()-1,'Report 1 GLs (571 A)'!$A:$K,7,FALSE)="","",VLOOKUP(ROW()-1,'Report 1 GLs (571 A)'!$A:$K,7,FALSE))</f>
        <v/>
      </c>
      <c r="D401" s="55" t="str">
        <f>IF(VLOOKUP(ROW()-1,'Report 1 GLs (571 A)'!$A:$K,8,FALSE)="","",VLOOKUP(ROW()-1,'Report 1 GLs (571 A)'!$A:$K,8,FALSE))</f>
        <v/>
      </c>
      <c r="E401" s="55" t="str">
        <f>IF(VLOOKUP(ROW()-1,'Report 1 GLs (571 A)'!$A:$K,9,FALSE)="","",VLOOKUP(ROW()-1,'Report 1 GLs (571 A)'!$A:$K,9,FALSE))</f>
        <v/>
      </c>
      <c r="F401" s="104" t="str">
        <f>IF(VLOOKUP(ROW()-1,'Report 1 GLs (571 A)'!$A:$K,10,FALSE)="","",VLOOKUP(ROW()-1,'Report 1 GLs (571 A)'!$A:$K,10,FALSE))</f>
        <v/>
      </c>
      <c r="G401" s="55" t="str">
        <f>IF(VLOOKUP(ROW()-1,'Report 1 GLs (571 A)'!$A:$K,11,FALSE)="","",VLOOKUP(ROW()-1,'Report 1 GLs (571 A)'!$A:$K,11,FALSE))</f>
        <v/>
      </c>
      <c r="Z401" s="55" t="s">
        <v>82</v>
      </c>
    </row>
    <row r="402" spans="1:26" x14ac:dyDescent="0.2">
      <c r="A402" s="55" t="str">
        <f>IF(VLOOKUP(ROW()-1,'Report 1 GLs (571 A)'!$A:$K,2,FALSE)="","",VLOOKUP(ROW()-1,'Report 1 GLs (571 A)'!$A:$K,2,FALSE))</f>
        <v/>
      </c>
      <c r="B402" s="104" t="str">
        <f>IF(VLOOKUP(ROW()-1,'Report 1 GLs (571 A)'!$A:$K,6,FALSE)="","",VLOOKUP(ROW()-1,'Report 1 GLs (571 A)'!$A:$K,6,FALSE))</f>
        <v/>
      </c>
      <c r="C402" s="55" t="str">
        <f>IF(VLOOKUP(ROW()-1,'Report 1 GLs (571 A)'!$A:$K,7,FALSE)="","",VLOOKUP(ROW()-1,'Report 1 GLs (571 A)'!$A:$K,7,FALSE))</f>
        <v/>
      </c>
      <c r="D402" s="55" t="str">
        <f>IF(VLOOKUP(ROW()-1,'Report 1 GLs (571 A)'!$A:$K,8,FALSE)="","",VLOOKUP(ROW()-1,'Report 1 GLs (571 A)'!$A:$K,8,FALSE))</f>
        <v/>
      </c>
      <c r="E402" s="55" t="str">
        <f>IF(VLOOKUP(ROW()-1,'Report 1 GLs (571 A)'!$A:$K,9,FALSE)="","",VLOOKUP(ROW()-1,'Report 1 GLs (571 A)'!$A:$K,9,FALSE))</f>
        <v/>
      </c>
      <c r="F402" s="104" t="str">
        <f>IF(VLOOKUP(ROW()-1,'Report 1 GLs (571 A)'!$A:$K,10,FALSE)="","",VLOOKUP(ROW()-1,'Report 1 GLs (571 A)'!$A:$K,10,FALSE))</f>
        <v/>
      </c>
      <c r="G402" s="55" t="str">
        <f>IF(VLOOKUP(ROW()-1,'Report 1 GLs (571 A)'!$A:$K,11,FALSE)="","",VLOOKUP(ROW()-1,'Report 1 GLs (571 A)'!$A:$K,11,FALSE))</f>
        <v/>
      </c>
      <c r="Z402" s="55" t="s">
        <v>82</v>
      </c>
    </row>
    <row r="403" spans="1:26" x14ac:dyDescent="0.2">
      <c r="A403" s="55" t="str">
        <f>IF(VLOOKUP(ROW()-1,'Report 1 GLs (571 A)'!$A:$K,2,FALSE)="","",VLOOKUP(ROW()-1,'Report 1 GLs (571 A)'!$A:$K,2,FALSE))</f>
        <v/>
      </c>
      <c r="B403" s="104" t="str">
        <f>IF(VLOOKUP(ROW()-1,'Report 1 GLs (571 A)'!$A:$K,6,FALSE)="","",VLOOKUP(ROW()-1,'Report 1 GLs (571 A)'!$A:$K,6,FALSE))</f>
        <v/>
      </c>
      <c r="C403" s="55" t="str">
        <f>IF(VLOOKUP(ROW()-1,'Report 1 GLs (571 A)'!$A:$K,7,FALSE)="","",VLOOKUP(ROW()-1,'Report 1 GLs (571 A)'!$A:$K,7,FALSE))</f>
        <v/>
      </c>
      <c r="D403" s="55" t="str">
        <f>IF(VLOOKUP(ROW()-1,'Report 1 GLs (571 A)'!$A:$K,8,FALSE)="","",VLOOKUP(ROW()-1,'Report 1 GLs (571 A)'!$A:$K,8,FALSE))</f>
        <v/>
      </c>
      <c r="E403" s="55" t="str">
        <f>IF(VLOOKUP(ROW()-1,'Report 1 GLs (571 A)'!$A:$K,9,FALSE)="","",VLOOKUP(ROW()-1,'Report 1 GLs (571 A)'!$A:$K,9,FALSE))</f>
        <v/>
      </c>
      <c r="F403" s="104" t="str">
        <f>IF(VLOOKUP(ROW()-1,'Report 1 GLs (571 A)'!$A:$K,10,FALSE)="","",VLOOKUP(ROW()-1,'Report 1 GLs (571 A)'!$A:$K,10,FALSE))</f>
        <v/>
      </c>
      <c r="G403" s="55" t="str">
        <f>IF(VLOOKUP(ROW()-1,'Report 1 GLs (571 A)'!$A:$K,11,FALSE)="","",VLOOKUP(ROW()-1,'Report 1 GLs (571 A)'!$A:$K,11,FALSE))</f>
        <v/>
      </c>
      <c r="Z403" s="55" t="s">
        <v>82</v>
      </c>
    </row>
    <row r="404" spans="1:26" x14ac:dyDescent="0.2">
      <c r="A404" s="55" t="str">
        <f>IF(VLOOKUP(ROW()-1,'Report 1 GLs (571 A)'!$A:$K,2,FALSE)="","",VLOOKUP(ROW()-1,'Report 1 GLs (571 A)'!$A:$K,2,FALSE))</f>
        <v/>
      </c>
      <c r="B404" s="104" t="str">
        <f>IF(VLOOKUP(ROW()-1,'Report 1 GLs (571 A)'!$A:$K,6,FALSE)="","",VLOOKUP(ROW()-1,'Report 1 GLs (571 A)'!$A:$K,6,FALSE))</f>
        <v/>
      </c>
      <c r="C404" s="55" t="str">
        <f>IF(VLOOKUP(ROW()-1,'Report 1 GLs (571 A)'!$A:$K,7,FALSE)="","",VLOOKUP(ROW()-1,'Report 1 GLs (571 A)'!$A:$K,7,FALSE))</f>
        <v/>
      </c>
      <c r="D404" s="55" t="str">
        <f>IF(VLOOKUP(ROW()-1,'Report 1 GLs (571 A)'!$A:$K,8,FALSE)="","",VLOOKUP(ROW()-1,'Report 1 GLs (571 A)'!$A:$K,8,FALSE))</f>
        <v/>
      </c>
      <c r="E404" s="55" t="str">
        <f>IF(VLOOKUP(ROW()-1,'Report 1 GLs (571 A)'!$A:$K,9,FALSE)="","",VLOOKUP(ROW()-1,'Report 1 GLs (571 A)'!$A:$K,9,FALSE))</f>
        <v/>
      </c>
      <c r="F404" s="104" t="str">
        <f>IF(VLOOKUP(ROW()-1,'Report 1 GLs (571 A)'!$A:$K,10,FALSE)="","",VLOOKUP(ROW()-1,'Report 1 GLs (571 A)'!$A:$K,10,FALSE))</f>
        <v/>
      </c>
      <c r="G404" s="55" t="str">
        <f>IF(VLOOKUP(ROW()-1,'Report 1 GLs (571 A)'!$A:$K,11,FALSE)="","",VLOOKUP(ROW()-1,'Report 1 GLs (571 A)'!$A:$K,11,FALSE))</f>
        <v/>
      </c>
      <c r="Z404" s="55" t="s">
        <v>82</v>
      </c>
    </row>
    <row r="405" spans="1:26" x14ac:dyDescent="0.2">
      <c r="A405" s="55" t="str">
        <f>IF(VLOOKUP(ROW()-1,'Report 1 GLs (571 A)'!$A:$K,2,FALSE)="","",VLOOKUP(ROW()-1,'Report 1 GLs (571 A)'!$A:$K,2,FALSE))</f>
        <v/>
      </c>
      <c r="B405" s="104" t="str">
        <f>IF(VLOOKUP(ROW()-1,'Report 1 GLs (571 A)'!$A:$K,6,FALSE)="","",VLOOKUP(ROW()-1,'Report 1 GLs (571 A)'!$A:$K,6,FALSE))</f>
        <v/>
      </c>
      <c r="C405" s="55" t="str">
        <f>IF(VLOOKUP(ROW()-1,'Report 1 GLs (571 A)'!$A:$K,7,FALSE)="","",VLOOKUP(ROW()-1,'Report 1 GLs (571 A)'!$A:$K,7,FALSE))</f>
        <v/>
      </c>
      <c r="D405" s="55" t="str">
        <f>IF(VLOOKUP(ROW()-1,'Report 1 GLs (571 A)'!$A:$K,8,FALSE)="","",VLOOKUP(ROW()-1,'Report 1 GLs (571 A)'!$A:$K,8,FALSE))</f>
        <v/>
      </c>
      <c r="E405" s="55" t="str">
        <f>IF(VLOOKUP(ROW()-1,'Report 1 GLs (571 A)'!$A:$K,9,FALSE)="","",VLOOKUP(ROW()-1,'Report 1 GLs (571 A)'!$A:$K,9,FALSE))</f>
        <v/>
      </c>
      <c r="F405" s="104" t="str">
        <f>IF(VLOOKUP(ROW()-1,'Report 1 GLs (571 A)'!$A:$K,10,FALSE)="","",VLOOKUP(ROW()-1,'Report 1 GLs (571 A)'!$A:$K,10,FALSE))</f>
        <v/>
      </c>
      <c r="G405" s="55" t="str">
        <f>IF(VLOOKUP(ROW()-1,'Report 1 GLs (571 A)'!$A:$K,11,FALSE)="","",VLOOKUP(ROW()-1,'Report 1 GLs (571 A)'!$A:$K,11,FALSE))</f>
        <v/>
      </c>
      <c r="Z405" s="55" t="s">
        <v>82</v>
      </c>
    </row>
    <row r="406" spans="1:26" x14ac:dyDescent="0.2">
      <c r="A406" s="55" t="str">
        <f>IF(VLOOKUP(ROW()-1,'Report 1 GLs (571 A)'!$A:$K,2,FALSE)="","",VLOOKUP(ROW()-1,'Report 1 GLs (571 A)'!$A:$K,2,FALSE))</f>
        <v/>
      </c>
      <c r="B406" s="104" t="str">
        <f>IF(VLOOKUP(ROW()-1,'Report 1 GLs (571 A)'!$A:$K,6,FALSE)="","",VLOOKUP(ROW()-1,'Report 1 GLs (571 A)'!$A:$K,6,FALSE))</f>
        <v/>
      </c>
      <c r="C406" s="55" t="str">
        <f>IF(VLOOKUP(ROW()-1,'Report 1 GLs (571 A)'!$A:$K,7,FALSE)="","",VLOOKUP(ROW()-1,'Report 1 GLs (571 A)'!$A:$K,7,FALSE))</f>
        <v/>
      </c>
      <c r="D406" s="55" t="str">
        <f>IF(VLOOKUP(ROW()-1,'Report 1 GLs (571 A)'!$A:$K,8,FALSE)="","",VLOOKUP(ROW()-1,'Report 1 GLs (571 A)'!$A:$K,8,FALSE))</f>
        <v/>
      </c>
      <c r="E406" s="55" t="str">
        <f>IF(VLOOKUP(ROW()-1,'Report 1 GLs (571 A)'!$A:$K,9,FALSE)="","",VLOOKUP(ROW()-1,'Report 1 GLs (571 A)'!$A:$K,9,FALSE))</f>
        <v/>
      </c>
      <c r="F406" s="104" t="str">
        <f>IF(VLOOKUP(ROW()-1,'Report 1 GLs (571 A)'!$A:$K,10,FALSE)="","",VLOOKUP(ROW()-1,'Report 1 GLs (571 A)'!$A:$K,10,FALSE))</f>
        <v/>
      </c>
      <c r="G406" s="55" t="str">
        <f>IF(VLOOKUP(ROW()-1,'Report 1 GLs (571 A)'!$A:$K,11,FALSE)="","",VLOOKUP(ROW()-1,'Report 1 GLs (571 A)'!$A:$K,11,FALSE))</f>
        <v/>
      </c>
      <c r="Z406" s="55" t="s">
        <v>82</v>
      </c>
    </row>
    <row r="407" spans="1:26" x14ac:dyDescent="0.2">
      <c r="A407" s="55" t="str">
        <f>IF(VLOOKUP(ROW()-1,'Report 1 GLs (571 A)'!$A:$K,2,FALSE)="","",VLOOKUP(ROW()-1,'Report 1 GLs (571 A)'!$A:$K,2,FALSE))</f>
        <v/>
      </c>
      <c r="B407" s="104" t="str">
        <f>IF(VLOOKUP(ROW()-1,'Report 1 GLs (571 A)'!$A:$K,6,FALSE)="","",VLOOKUP(ROW()-1,'Report 1 GLs (571 A)'!$A:$K,6,FALSE))</f>
        <v/>
      </c>
      <c r="C407" s="55" t="str">
        <f>IF(VLOOKUP(ROW()-1,'Report 1 GLs (571 A)'!$A:$K,7,FALSE)="","",VLOOKUP(ROW()-1,'Report 1 GLs (571 A)'!$A:$K,7,FALSE))</f>
        <v/>
      </c>
      <c r="D407" s="55" t="str">
        <f>IF(VLOOKUP(ROW()-1,'Report 1 GLs (571 A)'!$A:$K,8,FALSE)="","",VLOOKUP(ROW()-1,'Report 1 GLs (571 A)'!$A:$K,8,FALSE))</f>
        <v/>
      </c>
      <c r="E407" s="55" t="str">
        <f>IF(VLOOKUP(ROW()-1,'Report 1 GLs (571 A)'!$A:$K,9,FALSE)="","",VLOOKUP(ROW()-1,'Report 1 GLs (571 A)'!$A:$K,9,FALSE))</f>
        <v/>
      </c>
      <c r="F407" s="104" t="str">
        <f>IF(VLOOKUP(ROW()-1,'Report 1 GLs (571 A)'!$A:$K,10,FALSE)="","",VLOOKUP(ROW()-1,'Report 1 GLs (571 A)'!$A:$K,10,FALSE))</f>
        <v/>
      </c>
      <c r="G407" s="55" t="str">
        <f>IF(VLOOKUP(ROW()-1,'Report 1 GLs (571 A)'!$A:$K,11,FALSE)="","",VLOOKUP(ROW()-1,'Report 1 GLs (571 A)'!$A:$K,11,FALSE))</f>
        <v/>
      </c>
      <c r="Z407" s="55" t="s">
        <v>82</v>
      </c>
    </row>
    <row r="408" spans="1:26" x14ac:dyDescent="0.2">
      <c r="A408" s="55" t="str">
        <f>IF(VLOOKUP(ROW()-1,'Report 1 GLs (571 A)'!$A:$K,2,FALSE)="","",VLOOKUP(ROW()-1,'Report 1 GLs (571 A)'!$A:$K,2,FALSE))</f>
        <v/>
      </c>
      <c r="B408" s="104" t="str">
        <f>IF(VLOOKUP(ROW()-1,'Report 1 GLs (571 A)'!$A:$K,6,FALSE)="","",VLOOKUP(ROW()-1,'Report 1 GLs (571 A)'!$A:$K,6,FALSE))</f>
        <v/>
      </c>
      <c r="C408" s="55" t="str">
        <f>IF(VLOOKUP(ROW()-1,'Report 1 GLs (571 A)'!$A:$K,7,FALSE)="","",VLOOKUP(ROW()-1,'Report 1 GLs (571 A)'!$A:$K,7,FALSE))</f>
        <v/>
      </c>
      <c r="D408" s="55" t="str">
        <f>IF(VLOOKUP(ROW()-1,'Report 1 GLs (571 A)'!$A:$K,8,FALSE)="","",VLOOKUP(ROW()-1,'Report 1 GLs (571 A)'!$A:$K,8,FALSE))</f>
        <v/>
      </c>
      <c r="E408" s="55" t="str">
        <f>IF(VLOOKUP(ROW()-1,'Report 1 GLs (571 A)'!$A:$K,9,FALSE)="","",VLOOKUP(ROW()-1,'Report 1 GLs (571 A)'!$A:$K,9,FALSE))</f>
        <v/>
      </c>
      <c r="F408" s="104" t="str">
        <f>IF(VLOOKUP(ROW()-1,'Report 1 GLs (571 A)'!$A:$K,10,FALSE)="","",VLOOKUP(ROW()-1,'Report 1 GLs (571 A)'!$A:$K,10,FALSE))</f>
        <v/>
      </c>
      <c r="G408" s="55" t="str">
        <f>IF(VLOOKUP(ROW()-1,'Report 1 GLs (571 A)'!$A:$K,11,FALSE)="","",VLOOKUP(ROW()-1,'Report 1 GLs (571 A)'!$A:$K,11,FALSE))</f>
        <v/>
      </c>
      <c r="Z408" s="55" t="s">
        <v>82</v>
      </c>
    </row>
    <row r="409" spans="1:26" x14ac:dyDescent="0.2">
      <c r="A409" s="55" t="str">
        <f>IF(VLOOKUP(ROW()-1,'Report 1 GLs (571 A)'!$A:$K,2,FALSE)="","",VLOOKUP(ROW()-1,'Report 1 GLs (571 A)'!$A:$K,2,FALSE))</f>
        <v/>
      </c>
      <c r="B409" s="104" t="str">
        <f>IF(VLOOKUP(ROW()-1,'Report 1 GLs (571 A)'!$A:$K,6,FALSE)="","",VLOOKUP(ROW()-1,'Report 1 GLs (571 A)'!$A:$K,6,FALSE))</f>
        <v/>
      </c>
      <c r="C409" s="55" t="str">
        <f>IF(VLOOKUP(ROW()-1,'Report 1 GLs (571 A)'!$A:$K,7,FALSE)="","",VLOOKUP(ROW()-1,'Report 1 GLs (571 A)'!$A:$K,7,FALSE))</f>
        <v/>
      </c>
      <c r="D409" s="55" t="str">
        <f>IF(VLOOKUP(ROW()-1,'Report 1 GLs (571 A)'!$A:$K,8,FALSE)="","",VLOOKUP(ROW()-1,'Report 1 GLs (571 A)'!$A:$K,8,FALSE))</f>
        <v/>
      </c>
      <c r="E409" s="55" t="str">
        <f>IF(VLOOKUP(ROW()-1,'Report 1 GLs (571 A)'!$A:$K,9,FALSE)="","",VLOOKUP(ROW()-1,'Report 1 GLs (571 A)'!$A:$K,9,FALSE))</f>
        <v/>
      </c>
      <c r="F409" s="104" t="str">
        <f>IF(VLOOKUP(ROW()-1,'Report 1 GLs (571 A)'!$A:$K,10,FALSE)="","",VLOOKUP(ROW()-1,'Report 1 GLs (571 A)'!$A:$K,10,FALSE))</f>
        <v/>
      </c>
      <c r="G409" s="55" t="str">
        <f>IF(VLOOKUP(ROW()-1,'Report 1 GLs (571 A)'!$A:$K,11,FALSE)="","",VLOOKUP(ROW()-1,'Report 1 GLs (571 A)'!$A:$K,11,FALSE))</f>
        <v/>
      </c>
      <c r="Z409" s="55" t="s">
        <v>82</v>
      </c>
    </row>
    <row r="410" spans="1:26" x14ac:dyDescent="0.2">
      <c r="A410" s="55" t="str">
        <f>IF(VLOOKUP(ROW()-1,'Report 1 GLs (571 A)'!$A:$K,2,FALSE)="","",VLOOKUP(ROW()-1,'Report 1 GLs (571 A)'!$A:$K,2,FALSE))</f>
        <v/>
      </c>
      <c r="B410" s="104" t="str">
        <f>IF(VLOOKUP(ROW()-1,'Report 1 GLs (571 A)'!$A:$K,6,FALSE)="","",VLOOKUP(ROW()-1,'Report 1 GLs (571 A)'!$A:$K,6,FALSE))</f>
        <v/>
      </c>
      <c r="C410" s="55" t="str">
        <f>IF(VLOOKUP(ROW()-1,'Report 1 GLs (571 A)'!$A:$K,7,FALSE)="","",VLOOKUP(ROW()-1,'Report 1 GLs (571 A)'!$A:$K,7,FALSE))</f>
        <v/>
      </c>
      <c r="D410" s="55" t="str">
        <f>IF(VLOOKUP(ROW()-1,'Report 1 GLs (571 A)'!$A:$K,8,FALSE)="","",VLOOKUP(ROW()-1,'Report 1 GLs (571 A)'!$A:$K,8,FALSE))</f>
        <v/>
      </c>
      <c r="E410" s="55" t="str">
        <f>IF(VLOOKUP(ROW()-1,'Report 1 GLs (571 A)'!$A:$K,9,FALSE)="","",VLOOKUP(ROW()-1,'Report 1 GLs (571 A)'!$A:$K,9,FALSE))</f>
        <v/>
      </c>
      <c r="F410" s="104" t="str">
        <f>IF(VLOOKUP(ROW()-1,'Report 1 GLs (571 A)'!$A:$K,10,FALSE)="","",VLOOKUP(ROW()-1,'Report 1 GLs (571 A)'!$A:$K,10,FALSE))</f>
        <v/>
      </c>
      <c r="G410" s="55" t="str">
        <f>IF(VLOOKUP(ROW()-1,'Report 1 GLs (571 A)'!$A:$K,11,FALSE)="","",VLOOKUP(ROW()-1,'Report 1 GLs (571 A)'!$A:$K,11,FALSE))</f>
        <v/>
      </c>
      <c r="Z410" s="55" t="s">
        <v>82</v>
      </c>
    </row>
    <row r="411" spans="1:26" x14ac:dyDescent="0.2">
      <c r="A411" s="55" t="str">
        <f>IF(VLOOKUP(ROW()-1,'Report 1 GLs (571 A)'!$A:$K,2,FALSE)="","",VLOOKUP(ROW()-1,'Report 1 GLs (571 A)'!$A:$K,2,FALSE))</f>
        <v/>
      </c>
      <c r="B411" s="104" t="str">
        <f>IF(VLOOKUP(ROW()-1,'Report 1 GLs (571 A)'!$A:$K,6,FALSE)="","",VLOOKUP(ROW()-1,'Report 1 GLs (571 A)'!$A:$K,6,FALSE))</f>
        <v/>
      </c>
      <c r="C411" s="55" t="str">
        <f>IF(VLOOKUP(ROW()-1,'Report 1 GLs (571 A)'!$A:$K,7,FALSE)="","",VLOOKUP(ROW()-1,'Report 1 GLs (571 A)'!$A:$K,7,FALSE))</f>
        <v/>
      </c>
      <c r="D411" s="55" t="str">
        <f>IF(VLOOKUP(ROW()-1,'Report 1 GLs (571 A)'!$A:$K,8,FALSE)="","",VLOOKUP(ROW()-1,'Report 1 GLs (571 A)'!$A:$K,8,FALSE))</f>
        <v/>
      </c>
      <c r="E411" s="55" t="str">
        <f>IF(VLOOKUP(ROW()-1,'Report 1 GLs (571 A)'!$A:$K,9,FALSE)="","",VLOOKUP(ROW()-1,'Report 1 GLs (571 A)'!$A:$K,9,FALSE))</f>
        <v/>
      </c>
      <c r="F411" s="104" t="str">
        <f>IF(VLOOKUP(ROW()-1,'Report 1 GLs (571 A)'!$A:$K,10,FALSE)="","",VLOOKUP(ROW()-1,'Report 1 GLs (571 A)'!$A:$K,10,FALSE))</f>
        <v/>
      </c>
      <c r="G411" s="55" t="str">
        <f>IF(VLOOKUP(ROW()-1,'Report 1 GLs (571 A)'!$A:$K,11,FALSE)="","",VLOOKUP(ROW()-1,'Report 1 GLs (571 A)'!$A:$K,11,FALSE))</f>
        <v/>
      </c>
      <c r="Z411" s="55" t="s">
        <v>82</v>
      </c>
    </row>
    <row r="412" spans="1:26" x14ac:dyDescent="0.2">
      <c r="A412" s="55" t="str">
        <f>IF(VLOOKUP(ROW()-1,'Report 1 GLs (571 A)'!$A:$K,2,FALSE)="","",VLOOKUP(ROW()-1,'Report 1 GLs (571 A)'!$A:$K,2,FALSE))</f>
        <v/>
      </c>
      <c r="B412" s="104" t="str">
        <f>IF(VLOOKUP(ROW()-1,'Report 1 GLs (571 A)'!$A:$K,6,FALSE)="","",VLOOKUP(ROW()-1,'Report 1 GLs (571 A)'!$A:$K,6,FALSE))</f>
        <v/>
      </c>
      <c r="C412" s="55" t="str">
        <f>IF(VLOOKUP(ROW()-1,'Report 1 GLs (571 A)'!$A:$K,7,FALSE)="","",VLOOKUP(ROW()-1,'Report 1 GLs (571 A)'!$A:$K,7,FALSE))</f>
        <v/>
      </c>
      <c r="D412" s="55" t="str">
        <f>IF(VLOOKUP(ROW()-1,'Report 1 GLs (571 A)'!$A:$K,8,FALSE)="","",VLOOKUP(ROW()-1,'Report 1 GLs (571 A)'!$A:$K,8,FALSE))</f>
        <v/>
      </c>
      <c r="E412" s="55" t="str">
        <f>IF(VLOOKUP(ROW()-1,'Report 1 GLs (571 A)'!$A:$K,9,FALSE)="","",VLOOKUP(ROW()-1,'Report 1 GLs (571 A)'!$A:$K,9,FALSE))</f>
        <v/>
      </c>
      <c r="F412" s="104" t="str">
        <f>IF(VLOOKUP(ROW()-1,'Report 1 GLs (571 A)'!$A:$K,10,FALSE)="","",VLOOKUP(ROW()-1,'Report 1 GLs (571 A)'!$A:$K,10,FALSE))</f>
        <v/>
      </c>
      <c r="G412" s="55" t="str">
        <f>IF(VLOOKUP(ROW()-1,'Report 1 GLs (571 A)'!$A:$K,11,FALSE)="","",VLOOKUP(ROW()-1,'Report 1 GLs (571 A)'!$A:$K,11,FALSE))</f>
        <v/>
      </c>
      <c r="Z412" s="55" t="s">
        <v>82</v>
      </c>
    </row>
    <row r="413" spans="1:26" x14ac:dyDescent="0.2">
      <c r="A413" s="55" t="str">
        <f>IF(VLOOKUP(ROW()-1,'Report 1 GLs (571 A)'!$A:$K,2,FALSE)="","",VLOOKUP(ROW()-1,'Report 1 GLs (571 A)'!$A:$K,2,FALSE))</f>
        <v/>
      </c>
      <c r="B413" s="104" t="str">
        <f>IF(VLOOKUP(ROW()-1,'Report 1 GLs (571 A)'!$A:$K,6,FALSE)="","",VLOOKUP(ROW()-1,'Report 1 GLs (571 A)'!$A:$K,6,FALSE))</f>
        <v/>
      </c>
      <c r="C413" s="55" t="str">
        <f>IF(VLOOKUP(ROW()-1,'Report 1 GLs (571 A)'!$A:$K,7,FALSE)="","",VLOOKUP(ROW()-1,'Report 1 GLs (571 A)'!$A:$K,7,FALSE))</f>
        <v/>
      </c>
      <c r="D413" s="55" t="str">
        <f>IF(VLOOKUP(ROW()-1,'Report 1 GLs (571 A)'!$A:$K,8,FALSE)="","",VLOOKUP(ROW()-1,'Report 1 GLs (571 A)'!$A:$K,8,FALSE))</f>
        <v/>
      </c>
      <c r="E413" s="55" t="str">
        <f>IF(VLOOKUP(ROW()-1,'Report 1 GLs (571 A)'!$A:$K,9,FALSE)="","",VLOOKUP(ROW()-1,'Report 1 GLs (571 A)'!$A:$K,9,FALSE))</f>
        <v/>
      </c>
      <c r="F413" s="104" t="str">
        <f>IF(VLOOKUP(ROW()-1,'Report 1 GLs (571 A)'!$A:$K,10,FALSE)="","",VLOOKUP(ROW()-1,'Report 1 GLs (571 A)'!$A:$K,10,FALSE))</f>
        <v/>
      </c>
      <c r="G413" s="55" t="str">
        <f>IF(VLOOKUP(ROW()-1,'Report 1 GLs (571 A)'!$A:$K,11,FALSE)="","",VLOOKUP(ROW()-1,'Report 1 GLs (571 A)'!$A:$K,11,FALSE))</f>
        <v/>
      </c>
      <c r="Z413" s="55" t="s">
        <v>82</v>
      </c>
    </row>
    <row r="414" spans="1:26" x14ac:dyDescent="0.2">
      <c r="A414" s="55" t="str">
        <f>IF(VLOOKUP(ROW()-1,'Report 1 GLs (571 A)'!$A:$K,2,FALSE)="","",VLOOKUP(ROW()-1,'Report 1 GLs (571 A)'!$A:$K,2,FALSE))</f>
        <v/>
      </c>
      <c r="B414" s="104" t="str">
        <f>IF(VLOOKUP(ROW()-1,'Report 1 GLs (571 A)'!$A:$K,6,FALSE)="","",VLOOKUP(ROW()-1,'Report 1 GLs (571 A)'!$A:$K,6,FALSE))</f>
        <v/>
      </c>
      <c r="C414" s="55" t="str">
        <f>IF(VLOOKUP(ROW()-1,'Report 1 GLs (571 A)'!$A:$K,7,FALSE)="","",VLOOKUP(ROW()-1,'Report 1 GLs (571 A)'!$A:$K,7,FALSE))</f>
        <v/>
      </c>
      <c r="D414" s="55" t="str">
        <f>IF(VLOOKUP(ROW()-1,'Report 1 GLs (571 A)'!$A:$K,8,FALSE)="","",VLOOKUP(ROW()-1,'Report 1 GLs (571 A)'!$A:$K,8,FALSE))</f>
        <v/>
      </c>
      <c r="E414" s="55" t="str">
        <f>IF(VLOOKUP(ROW()-1,'Report 1 GLs (571 A)'!$A:$K,9,FALSE)="","",VLOOKUP(ROW()-1,'Report 1 GLs (571 A)'!$A:$K,9,FALSE))</f>
        <v/>
      </c>
      <c r="F414" s="104" t="str">
        <f>IF(VLOOKUP(ROW()-1,'Report 1 GLs (571 A)'!$A:$K,10,FALSE)="","",VLOOKUP(ROW()-1,'Report 1 GLs (571 A)'!$A:$K,10,FALSE))</f>
        <v/>
      </c>
      <c r="G414" s="55" t="str">
        <f>IF(VLOOKUP(ROW()-1,'Report 1 GLs (571 A)'!$A:$K,11,FALSE)="","",VLOOKUP(ROW()-1,'Report 1 GLs (571 A)'!$A:$K,11,FALSE))</f>
        <v/>
      </c>
      <c r="Z414" s="55" t="s">
        <v>82</v>
      </c>
    </row>
    <row r="415" spans="1:26" x14ac:dyDescent="0.2">
      <c r="A415" s="55" t="str">
        <f>IF(VLOOKUP(ROW()-1,'Report 1 GLs (571 A)'!$A:$K,2,FALSE)="","",VLOOKUP(ROW()-1,'Report 1 GLs (571 A)'!$A:$K,2,FALSE))</f>
        <v/>
      </c>
      <c r="B415" s="104" t="str">
        <f>IF(VLOOKUP(ROW()-1,'Report 1 GLs (571 A)'!$A:$K,6,FALSE)="","",VLOOKUP(ROW()-1,'Report 1 GLs (571 A)'!$A:$K,6,FALSE))</f>
        <v/>
      </c>
      <c r="C415" s="55" t="str">
        <f>IF(VLOOKUP(ROW()-1,'Report 1 GLs (571 A)'!$A:$K,7,FALSE)="","",VLOOKUP(ROW()-1,'Report 1 GLs (571 A)'!$A:$K,7,FALSE))</f>
        <v/>
      </c>
      <c r="D415" s="55" t="str">
        <f>IF(VLOOKUP(ROW()-1,'Report 1 GLs (571 A)'!$A:$K,8,FALSE)="","",VLOOKUP(ROW()-1,'Report 1 GLs (571 A)'!$A:$K,8,FALSE))</f>
        <v/>
      </c>
      <c r="E415" s="55" t="str">
        <f>IF(VLOOKUP(ROW()-1,'Report 1 GLs (571 A)'!$A:$K,9,FALSE)="","",VLOOKUP(ROW()-1,'Report 1 GLs (571 A)'!$A:$K,9,FALSE))</f>
        <v/>
      </c>
      <c r="F415" s="104" t="str">
        <f>IF(VLOOKUP(ROW()-1,'Report 1 GLs (571 A)'!$A:$K,10,FALSE)="","",VLOOKUP(ROW()-1,'Report 1 GLs (571 A)'!$A:$K,10,FALSE))</f>
        <v/>
      </c>
      <c r="G415" s="55" t="str">
        <f>IF(VLOOKUP(ROW()-1,'Report 1 GLs (571 A)'!$A:$K,11,FALSE)="","",VLOOKUP(ROW()-1,'Report 1 GLs (571 A)'!$A:$K,11,FALSE))</f>
        <v/>
      </c>
      <c r="Z415" s="55" t="s">
        <v>82</v>
      </c>
    </row>
    <row r="416" spans="1:26" x14ac:dyDescent="0.2">
      <c r="A416" s="55" t="str">
        <f>IF(VLOOKUP(ROW()-1,'Report 1 GLs (571 A)'!$A:$K,2,FALSE)="","",VLOOKUP(ROW()-1,'Report 1 GLs (571 A)'!$A:$K,2,FALSE))</f>
        <v/>
      </c>
      <c r="B416" s="104" t="str">
        <f>IF(VLOOKUP(ROW()-1,'Report 1 GLs (571 A)'!$A:$K,6,FALSE)="","",VLOOKUP(ROW()-1,'Report 1 GLs (571 A)'!$A:$K,6,FALSE))</f>
        <v/>
      </c>
      <c r="C416" s="55" t="str">
        <f>IF(VLOOKUP(ROW()-1,'Report 1 GLs (571 A)'!$A:$K,7,FALSE)="","",VLOOKUP(ROW()-1,'Report 1 GLs (571 A)'!$A:$K,7,FALSE))</f>
        <v/>
      </c>
      <c r="D416" s="55" t="str">
        <f>IF(VLOOKUP(ROW()-1,'Report 1 GLs (571 A)'!$A:$K,8,FALSE)="","",VLOOKUP(ROW()-1,'Report 1 GLs (571 A)'!$A:$K,8,FALSE))</f>
        <v/>
      </c>
      <c r="E416" s="55" t="str">
        <f>IF(VLOOKUP(ROW()-1,'Report 1 GLs (571 A)'!$A:$K,9,FALSE)="","",VLOOKUP(ROW()-1,'Report 1 GLs (571 A)'!$A:$K,9,FALSE))</f>
        <v/>
      </c>
      <c r="F416" s="104" t="str">
        <f>IF(VLOOKUP(ROW()-1,'Report 1 GLs (571 A)'!$A:$K,10,FALSE)="","",VLOOKUP(ROW()-1,'Report 1 GLs (571 A)'!$A:$K,10,FALSE))</f>
        <v/>
      </c>
      <c r="G416" s="55" t="str">
        <f>IF(VLOOKUP(ROW()-1,'Report 1 GLs (571 A)'!$A:$K,11,FALSE)="","",VLOOKUP(ROW()-1,'Report 1 GLs (571 A)'!$A:$K,11,FALSE))</f>
        <v/>
      </c>
      <c r="Z416" s="55" t="s">
        <v>82</v>
      </c>
    </row>
    <row r="417" spans="1:26" x14ac:dyDescent="0.2">
      <c r="A417" s="55" t="str">
        <f>IF(VLOOKUP(ROW()-1,'Report 1 GLs (571 A)'!$A:$K,2,FALSE)="","",VLOOKUP(ROW()-1,'Report 1 GLs (571 A)'!$A:$K,2,FALSE))</f>
        <v/>
      </c>
      <c r="B417" s="104" t="str">
        <f>IF(VLOOKUP(ROW()-1,'Report 1 GLs (571 A)'!$A:$K,6,FALSE)="","",VLOOKUP(ROW()-1,'Report 1 GLs (571 A)'!$A:$K,6,FALSE))</f>
        <v/>
      </c>
      <c r="C417" s="55" t="str">
        <f>IF(VLOOKUP(ROW()-1,'Report 1 GLs (571 A)'!$A:$K,7,FALSE)="","",VLOOKUP(ROW()-1,'Report 1 GLs (571 A)'!$A:$K,7,FALSE))</f>
        <v/>
      </c>
      <c r="D417" s="55" t="str">
        <f>IF(VLOOKUP(ROW()-1,'Report 1 GLs (571 A)'!$A:$K,8,FALSE)="","",VLOOKUP(ROW()-1,'Report 1 GLs (571 A)'!$A:$K,8,FALSE))</f>
        <v/>
      </c>
      <c r="E417" s="55" t="str">
        <f>IF(VLOOKUP(ROW()-1,'Report 1 GLs (571 A)'!$A:$K,9,FALSE)="","",VLOOKUP(ROW()-1,'Report 1 GLs (571 A)'!$A:$K,9,FALSE))</f>
        <v/>
      </c>
      <c r="F417" s="104" t="str">
        <f>IF(VLOOKUP(ROW()-1,'Report 1 GLs (571 A)'!$A:$K,10,FALSE)="","",VLOOKUP(ROW()-1,'Report 1 GLs (571 A)'!$A:$K,10,FALSE))</f>
        <v/>
      </c>
      <c r="G417" s="55" t="str">
        <f>IF(VLOOKUP(ROW()-1,'Report 1 GLs (571 A)'!$A:$K,11,FALSE)="","",VLOOKUP(ROW()-1,'Report 1 GLs (571 A)'!$A:$K,11,FALSE))</f>
        <v/>
      </c>
      <c r="Z417" s="55" t="s">
        <v>82</v>
      </c>
    </row>
    <row r="418" spans="1:26" x14ac:dyDescent="0.2">
      <c r="A418" s="55" t="str">
        <f>IF(VLOOKUP(ROW()-1,'Report 1 GLs (571 A)'!$A:$K,2,FALSE)="","",VLOOKUP(ROW()-1,'Report 1 GLs (571 A)'!$A:$K,2,FALSE))</f>
        <v/>
      </c>
      <c r="B418" s="104" t="str">
        <f>IF(VLOOKUP(ROW()-1,'Report 1 GLs (571 A)'!$A:$K,6,FALSE)="","",VLOOKUP(ROW()-1,'Report 1 GLs (571 A)'!$A:$K,6,FALSE))</f>
        <v/>
      </c>
      <c r="C418" s="55" t="str">
        <f>IF(VLOOKUP(ROW()-1,'Report 1 GLs (571 A)'!$A:$K,7,FALSE)="","",VLOOKUP(ROW()-1,'Report 1 GLs (571 A)'!$A:$K,7,FALSE))</f>
        <v/>
      </c>
      <c r="D418" s="55" t="str">
        <f>IF(VLOOKUP(ROW()-1,'Report 1 GLs (571 A)'!$A:$K,8,FALSE)="","",VLOOKUP(ROW()-1,'Report 1 GLs (571 A)'!$A:$K,8,FALSE))</f>
        <v/>
      </c>
      <c r="E418" s="55" t="str">
        <f>IF(VLOOKUP(ROW()-1,'Report 1 GLs (571 A)'!$A:$K,9,FALSE)="","",VLOOKUP(ROW()-1,'Report 1 GLs (571 A)'!$A:$K,9,FALSE))</f>
        <v/>
      </c>
      <c r="F418" s="104" t="str">
        <f>IF(VLOOKUP(ROW()-1,'Report 1 GLs (571 A)'!$A:$K,10,FALSE)="","",VLOOKUP(ROW()-1,'Report 1 GLs (571 A)'!$A:$K,10,FALSE))</f>
        <v/>
      </c>
      <c r="G418" s="55" t="str">
        <f>IF(VLOOKUP(ROW()-1,'Report 1 GLs (571 A)'!$A:$K,11,FALSE)="","",VLOOKUP(ROW()-1,'Report 1 GLs (571 A)'!$A:$K,11,FALSE))</f>
        <v/>
      </c>
      <c r="Z418" s="55" t="s">
        <v>82</v>
      </c>
    </row>
    <row r="419" spans="1:26" x14ac:dyDescent="0.2">
      <c r="A419" s="55" t="str">
        <f>IF(VLOOKUP(ROW()-1,'Report 1 GLs (571 A)'!$A:$K,2,FALSE)="","",VLOOKUP(ROW()-1,'Report 1 GLs (571 A)'!$A:$K,2,FALSE))</f>
        <v/>
      </c>
      <c r="B419" s="104" t="str">
        <f>IF(VLOOKUP(ROW()-1,'Report 1 GLs (571 A)'!$A:$K,6,FALSE)="","",VLOOKUP(ROW()-1,'Report 1 GLs (571 A)'!$A:$K,6,FALSE))</f>
        <v/>
      </c>
      <c r="C419" s="55" t="str">
        <f>IF(VLOOKUP(ROW()-1,'Report 1 GLs (571 A)'!$A:$K,7,FALSE)="","",VLOOKUP(ROW()-1,'Report 1 GLs (571 A)'!$A:$K,7,FALSE))</f>
        <v/>
      </c>
      <c r="D419" s="55" t="str">
        <f>IF(VLOOKUP(ROW()-1,'Report 1 GLs (571 A)'!$A:$K,8,FALSE)="","",VLOOKUP(ROW()-1,'Report 1 GLs (571 A)'!$A:$K,8,FALSE))</f>
        <v/>
      </c>
      <c r="E419" s="55" t="str">
        <f>IF(VLOOKUP(ROW()-1,'Report 1 GLs (571 A)'!$A:$K,9,FALSE)="","",VLOOKUP(ROW()-1,'Report 1 GLs (571 A)'!$A:$K,9,FALSE))</f>
        <v/>
      </c>
      <c r="F419" s="104" t="str">
        <f>IF(VLOOKUP(ROW()-1,'Report 1 GLs (571 A)'!$A:$K,10,FALSE)="","",VLOOKUP(ROW()-1,'Report 1 GLs (571 A)'!$A:$K,10,FALSE))</f>
        <v/>
      </c>
      <c r="G419" s="55" t="str">
        <f>IF(VLOOKUP(ROW()-1,'Report 1 GLs (571 A)'!$A:$K,11,FALSE)="","",VLOOKUP(ROW()-1,'Report 1 GLs (571 A)'!$A:$K,11,FALSE))</f>
        <v/>
      </c>
      <c r="Z419" s="55" t="s">
        <v>82</v>
      </c>
    </row>
    <row r="420" spans="1:26" x14ac:dyDescent="0.2">
      <c r="A420" s="55" t="str">
        <f>IF(VLOOKUP(ROW()-1,'Report 1 GLs (571 A)'!$A:$K,2,FALSE)="","",VLOOKUP(ROW()-1,'Report 1 GLs (571 A)'!$A:$K,2,FALSE))</f>
        <v/>
      </c>
      <c r="B420" s="104" t="str">
        <f>IF(VLOOKUP(ROW()-1,'Report 1 GLs (571 A)'!$A:$K,6,FALSE)="","",VLOOKUP(ROW()-1,'Report 1 GLs (571 A)'!$A:$K,6,FALSE))</f>
        <v/>
      </c>
      <c r="C420" s="55" t="str">
        <f>IF(VLOOKUP(ROW()-1,'Report 1 GLs (571 A)'!$A:$K,7,FALSE)="","",VLOOKUP(ROW()-1,'Report 1 GLs (571 A)'!$A:$K,7,FALSE))</f>
        <v/>
      </c>
      <c r="D420" s="55" t="str">
        <f>IF(VLOOKUP(ROW()-1,'Report 1 GLs (571 A)'!$A:$K,8,FALSE)="","",VLOOKUP(ROW()-1,'Report 1 GLs (571 A)'!$A:$K,8,FALSE))</f>
        <v/>
      </c>
      <c r="E420" s="55" t="str">
        <f>IF(VLOOKUP(ROW()-1,'Report 1 GLs (571 A)'!$A:$K,9,FALSE)="","",VLOOKUP(ROW()-1,'Report 1 GLs (571 A)'!$A:$K,9,FALSE))</f>
        <v/>
      </c>
      <c r="F420" s="104" t="str">
        <f>IF(VLOOKUP(ROW()-1,'Report 1 GLs (571 A)'!$A:$K,10,FALSE)="","",VLOOKUP(ROW()-1,'Report 1 GLs (571 A)'!$A:$K,10,FALSE))</f>
        <v/>
      </c>
      <c r="G420" s="55" t="str">
        <f>IF(VLOOKUP(ROW()-1,'Report 1 GLs (571 A)'!$A:$K,11,FALSE)="","",VLOOKUP(ROW()-1,'Report 1 GLs (571 A)'!$A:$K,11,FALSE))</f>
        <v/>
      </c>
      <c r="Z420" s="55" t="s">
        <v>82</v>
      </c>
    </row>
    <row r="421" spans="1:26" x14ac:dyDescent="0.2">
      <c r="A421" s="55" t="str">
        <f>IF(VLOOKUP(ROW()-1,'Report 1 GLs (571 A)'!$A:$K,2,FALSE)="","",VLOOKUP(ROW()-1,'Report 1 GLs (571 A)'!$A:$K,2,FALSE))</f>
        <v/>
      </c>
      <c r="B421" s="104" t="str">
        <f>IF(VLOOKUP(ROW()-1,'Report 1 GLs (571 A)'!$A:$K,6,FALSE)="","",VLOOKUP(ROW()-1,'Report 1 GLs (571 A)'!$A:$K,6,FALSE))</f>
        <v/>
      </c>
      <c r="C421" s="55" t="str">
        <f>IF(VLOOKUP(ROW()-1,'Report 1 GLs (571 A)'!$A:$K,7,FALSE)="","",VLOOKUP(ROW()-1,'Report 1 GLs (571 A)'!$A:$K,7,FALSE))</f>
        <v/>
      </c>
      <c r="D421" s="55" t="str">
        <f>IF(VLOOKUP(ROW()-1,'Report 1 GLs (571 A)'!$A:$K,8,FALSE)="","",VLOOKUP(ROW()-1,'Report 1 GLs (571 A)'!$A:$K,8,FALSE))</f>
        <v/>
      </c>
      <c r="E421" s="55" t="str">
        <f>IF(VLOOKUP(ROW()-1,'Report 1 GLs (571 A)'!$A:$K,9,FALSE)="","",VLOOKUP(ROW()-1,'Report 1 GLs (571 A)'!$A:$K,9,FALSE))</f>
        <v/>
      </c>
      <c r="F421" s="104" t="str">
        <f>IF(VLOOKUP(ROW()-1,'Report 1 GLs (571 A)'!$A:$K,10,FALSE)="","",VLOOKUP(ROW()-1,'Report 1 GLs (571 A)'!$A:$K,10,FALSE))</f>
        <v/>
      </c>
      <c r="G421" s="55" t="str">
        <f>IF(VLOOKUP(ROW()-1,'Report 1 GLs (571 A)'!$A:$K,11,FALSE)="","",VLOOKUP(ROW()-1,'Report 1 GLs (571 A)'!$A:$K,11,FALSE))</f>
        <v/>
      </c>
      <c r="Z421" s="55" t="s">
        <v>82</v>
      </c>
    </row>
    <row r="422" spans="1:26" x14ac:dyDescent="0.2">
      <c r="A422" s="55" t="str">
        <f>IF(VLOOKUP(ROW()-1,'Report 1 GLs (571 A)'!$A:$K,2,FALSE)="","",VLOOKUP(ROW()-1,'Report 1 GLs (571 A)'!$A:$K,2,FALSE))</f>
        <v/>
      </c>
      <c r="B422" s="104" t="str">
        <f>IF(VLOOKUP(ROW()-1,'Report 1 GLs (571 A)'!$A:$K,6,FALSE)="","",VLOOKUP(ROW()-1,'Report 1 GLs (571 A)'!$A:$K,6,FALSE))</f>
        <v/>
      </c>
      <c r="C422" s="55" t="str">
        <f>IF(VLOOKUP(ROW()-1,'Report 1 GLs (571 A)'!$A:$K,7,FALSE)="","",VLOOKUP(ROW()-1,'Report 1 GLs (571 A)'!$A:$K,7,FALSE))</f>
        <v/>
      </c>
      <c r="D422" s="55" t="str">
        <f>IF(VLOOKUP(ROW()-1,'Report 1 GLs (571 A)'!$A:$K,8,FALSE)="","",VLOOKUP(ROW()-1,'Report 1 GLs (571 A)'!$A:$K,8,FALSE))</f>
        <v/>
      </c>
      <c r="E422" s="55" t="str">
        <f>IF(VLOOKUP(ROW()-1,'Report 1 GLs (571 A)'!$A:$K,9,FALSE)="","",VLOOKUP(ROW()-1,'Report 1 GLs (571 A)'!$A:$K,9,FALSE))</f>
        <v/>
      </c>
      <c r="F422" s="104" t="str">
        <f>IF(VLOOKUP(ROW()-1,'Report 1 GLs (571 A)'!$A:$K,10,FALSE)="","",VLOOKUP(ROW()-1,'Report 1 GLs (571 A)'!$A:$K,10,FALSE))</f>
        <v/>
      </c>
      <c r="G422" s="55" t="str">
        <f>IF(VLOOKUP(ROW()-1,'Report 1 GLs (571 A)'!$A:$K,11,FALSE)="","",VLOOKUP(ROW()-1,'Report 1 GLs (571 A)'!$A:$K,11,FALSE))</f>
        <v/>
      </c>
      <c r="Z422" s="55" t="s">
        <v>82</v>
      </c>
    </row>
    <row r="423" spans="1:26" x14ac:dyDescent="0.2">
      <c r="A423" s="55" t="str">
        <f>IF(VLOOKUP(ROW()-1,'Report 1 GLs (571 A)'!$A:$K,2,FALSE)="","",VLOOKUP(ROW()-1,'Report 1 GLs (571 A)'!$A:$K,2,FALSE))</f>
        <v/>
      </c>
      <c r="B423" s="104" t="str">
        <f>IF(VLOOKUP(ROW()-1,'Report 1 GLs (571 A)'!$A:$K,6,FALSE)="","",VLOOKUP(ROW()-1,'Report 1 GLs (571 A)'!$A:$K,6,FALSE))</f>
        <v/>
      </c>
      <c r="C423" s="55" t="str">
        <f>IF(VLOOKUP(ROW()-1,'Report 1 GLs (571 A)'!$A:$K,7,FALSE)="","",VLOOKUP(ROW()-1,'Report 1 GLs (571 A)'!$A:$K,7,FALSE))</f>
        <v/>
      </c>
      <c r="D423" s="55" t="str">
        <f>IF(VLOOKUP(ROW()-1,'Report 1 GLs (571 A)'!$A:$K,8,FALSE)="","",VLOOKUP(ROW()-1,'Report 1 GLs (571 A)'!$A:$K,8,FALSE))</f>
        <v/>
      </c>
      <c r="E423" s="55" t="str">
        <f>IF(VLOOKUP(ROW()-1,'Report 1 GLs (571 A)'!$A:$K,9,FALSE)="","",VLOOKUP(ROW()-1,'Report 1 GLs (571 A)'!$A:$K,9,FALSE))</f>
        <v/>
      </c>
      <c r="F423" s="104" t="str">
        <f>IF(VLOOKUP(ROW()-1,'Report 1 GLs (571 A)'!$A:$K,10,FALSE)="","",VLOOKUP(ROW()-1,'Report 1 GLs (571 A)'!$A:$K,10,FALSE))</f>
        <v/>
      </c>
      <c r="G423" s="55" t="str">
        <f>IF(VLOOKUP(ROW()-1,'Report 1 GLs (571 A)'!$A:$K,11,FALSE)="","",VLOOKUP(ROW()-1,'Report 1 GLs (571 A)'!$A:$K,11,FALSE))</f>
        <v/>
      </c>
      <c r="Z423" s="55" t="s">
        <v>82</v>
      </c>
    </row>
    <row r="424" spans="1:26" x14ac:dyDescent="0.2">
      <c r="A424" s="55" t="str">
        <f>IF(VLOOKUP(ROW()-1,'Report 1 GLs (571 A)'!$A:$K,2,FALSE)="","",VLOOKUP(ROW()-1,'Report 1 GLs (571 A)'!$A:$K,2,FALSE))</f>
        <v/>
      </c>
      <c r="B424" s="104" t="str">
        <f>IF(VLOOKUP(ROW()-1,'Report 1 GLs (571 A)'!$A:$K,6,FALSE)="","",VLOOKUP(ROW()-1,'Report 1 GLs (571 A)'!$A:$K,6,FALSE))</f>
        <v/>
      </c>
      <c r="C424" s="55" t="str">
        <f>IF(VLOOKUP(ROW()-1,'Report 1 GLs (571 A)'!$A:$K,7,FALSE)="","",VLOOKUP(ROW()-1,'Report 1 GLs (571 A)'!$A:$K,7,FALSE))</f>
        <v/>
      </c>
      <c r="D424" s="55" t="str">
        <f>IF(VLOOKUP(ROW()-1,'Report 1 GLs (571 A)'!$A:$K,8,FALSE)="","",VLOOKUP(ROW()-1,'Report 1 GLs (571 A)'!$A:$K,8,FALSE))</f>
        <v/>
      </c>
      <c r="E424" s="55" t="str">
        <f>IF(VLOOKUP(ROW()-1,'Report 1 GLs (571 A)'!$A:$K,9,FALSE)="","",VLOOKUP(ROW()-1,'Report 1 GLs (571 A)'!$A:$K,9,FALSE))</f>
        <v/>
      </c>
      <c r="F424" s="104" t="str">
        <f>IF(VLOOKUP(ROW()-1,'Report 1 GLs (571 A)'!$A:$K,10,FALSE)="","",VLOOKUP(ROW()-1,'Report 1 GLs (571 A)'!$A:$K,10,FALSE))</f>
        <v/>
      </c>
      <c r="G424" s="55" t="str">
        <f>IF(VLOOKUP(ROW()-1,'Report 1 GLs (571 A)'!$A:$K,11,FALSE)="","",VLOOKUP(ROW()-1,'Report 1 GLs (571 A)'!$A:$K,11,FALSE))</f>
        <v/>
      </c>
      <c r="Z424" s="55" t="s">
        <v>82</v>
      </c>
    </row>
    <row r="425" spans="1:26" x14ac:dyDescent="0.2">
      <c r="A425" s="55" t="str">
        <f>IF(VLOOKUP(ROW()-1,'Report 1 GLs (571 A)'!$A:$K,2,FALSE)="","",VLOOKUP(ROW()-1,'Report 1 GLs (571 A)'!$A:$K,2,FALSE))</f>
        <v/>
      </c>
      <c r="B425" s="104" t="str">
        <f>IF(VLOOKUP(ROW()-1,'Report 1 GLs (571 A)'!$A:$K,6,FALSE)="","",VLOOKUP(ROW()-1,'Report 1 GLs (571 A)'!$A:$K,6,FALSE))</f>
        <v/>
      </c>
      <c r="C425" s="55" t="str">
        <f>IF(VLOOKUP(ROW()-1,'Report 1 GLs (571 A)'!$A:$K,7,FALSE)="","",VLOOKUP(ROW()-1,'Report 1 GLs (571 A)'!$A:$K,7,FALSE))</f>
        <v/>
      </c>
      <c r="D425" s="55" t="str">
        <f>IF(VLOOKUP(ROW()-1,'Report 1 GLs (571 A)'!$A:$K,8,FALSE)="","",VLOOKUP(ROW()-1,'Report 1 GLs (571 A)'!$A:$K,8,FALSE))</f>
        <v/>
      </c>
      <c r="E425" s="55" t="str">
        <f>IF(VLOOKUP(ROW()-1,'Report 1 GLs (571 A)'!$A:$K,9,FALSE)="","",VLOOKUP(ROW()-1,'Report 1 GLs (571 A)'!$A:$K,9,FALSE))</f>
        <v/>
      </c>
      <c r="F425" s="104" t="str">
        <f>IF(VLOOKUP(ROW()-1,'Report 1 GLs (571 A)'!$A:$K,10,FALSE)="","",VLOOKUP(ROW()-1,'Report 1 GLs (571 A)'!$A:$K,10,FALSE))</f>
        <v/>
      </c>
      <c r="G425" s="55" t="str">
        <f>IF(VLOOKUP(ROW()-1,'Report 1 GLs (571 A)'!$A:$K,11,FALSE)="","",VLOOKUP(ROW()-1,'Report 1 GLs (571 A)'!$A:$K,11,FALSE))</f>
        <v/>
      </c>
      <c r="Z425" s="55" t="s">
        <v>82</v>
      </c>
    </row>
    <row r="426" spans="1:26" x14ac:dyDescent="0.2">
      <c r="A426" s="55" t="str">
        <f>IF(VLOOKUP(ROW()-1,'Report 1 GLs (571 A)'!$A:$K,2,FALSE)="","",VLOOKUP(ROW()-1,'Report 1 GLs (571 A)'!$A:$K,2,FALSE))</f>
        <v/>
      </c>
      <c r="B426" s="104" t="str">
        <f>IF(VLOOKUP(ROW()-1,'Report 1 GLs (571 A)'!$A:$K,6,FALSE)="","",VLOOKUP(ROW()-1,'Report 1 GLs (571 A)'!$A:$K,6,FALSE))</f>
        <v/>
      </c>
      <c r="C426" s="55" t="str">
        <f>IF(VLOOKUP(ROW()-1,'Report 1 GLs (571 A)'!$A:$K,7,FALSE)="","",VLOOKUP(ROW()-1,'Report 1 GLs (571 A)'!$A:$K,7,FALSE))</f>
        <v/>
      </c>
      <c r="D426" s="55" t="str">
        <f>IF(VLOOKUP(ROW()-1,'Report 1 GLs (571 A)'!$A:$K,8,FALSE)="","",VLOOKUP(ROW()-1,'Report 1 GLs (571 A)'!$A:$K,8,FALSE))</f>
        <v/>
      </c>
      <c r="E426" s="55" t="str">
        <f>IF(VLOOKUP(ROW()-1,'Report 1 GLs (571 A)'!$A:$K,9,FALSE)="","",VLOOKUP(ROW()-1,'Report 1 GLs (571 A)'!$A:$K,9,FALSE))</f>
        <v/>
      </c>
      <c r="F426" s="104" t="str">
        <f>IF(VLOOKUP(ROW()-1,'Report 1 GLs (571 A)'!$A:$K,10,FALSE)="","",VLOOKUP(ROW()-1,'Report 1 GLs (571 A)'!$A:$K,10,FALSE))</f>
        <v/>
      </c>
      <c r="G426" s="55" t="str">
        <f>IF(VLOOKUP(ROW()-1,'Report 1 GLs (571 A)'!$A:$K,11,FALSE)="","",VLOOKUP(ROW()-1,'Report 1 GLs (571 A)'!$A:$K,11,FALSE))</f>
        <v/>
      </c>
      <c r="Z426" s="55" t="s">
        <v>82</v>
      </c>
    </row>
    <row r="427" spans="1:26" x14ac:dyDescent="0.2">
      <c r="A427" s="55" t="str">
        <f>IF(VLOOKUP(ROW()-1,'Report 1 GLs (571 A)'!$A:$K,2,FALSE)="","",VLOOKUP(ROW()-1,'Report 1 GLs (571 A)'!$A:$K,2,FALSE))</f>
        <v/>
      </c>
      <c r="B427" s="104" t="str">
        <f>IF(VLOOKUP(ROW()-1,'Report 1 GLs (571 A)'!$A:$K,6,FALSE)="","",VLOOKUP(ROW()-1,'Report 1 GLs (571 A)'!$A:$K,6,FALSE))</f>
        <v/>
      </c>
      <c r="C427" s="55" t="str">
        <f>IF(VLOOKUP(ROW()-1,'Report 1 GLs (571 A)'!$A:$K,7,FALSE)="","",VLOOKUP(ROW()-1,'Report 1 GLs (571 A)'!$A:$K,7,FALSE))</f>
        <v/>
      </c>
      <c r="D427" s="55" t="str">
        <f>IF(VLOOKUP(ROW()-1,'Report 1 GLs (571 A)'!$A:$K,8,FALSE)="","",VLOOKUP(ROW()-1,'Report 1 GLs (571 A)'!$A:$K,8,FALSE))</f>
        <v/>
      </c>
      <c r="E427" s="55" t="str">
        <f>IF(VLOOKUP(ROW()-1,'Report 1 GLs (571 A)'!$A:$K,9,FALSE)="","",VLOOKUP(ROW()-1,'Report 1 GLs (571 A)'!$A:$K,9,FALSE))</f>
        <v/>
      </c>
      <c r="F427" s="104" t="str">
        <f>IF(VLOOKUP(ROW()-1,'Report 1 GLs (571 A)'!$A:$K,10,FALSE)="","",VLOOKUP(ROW()-1,'Report 1 GLs (571 A)'!$A:$K,10,FALSE))</f>
        <v/>
      </c>
      <c r="G427" s="55" t="str">
        <f>IF(VLOOKUP(ROW()-1,'Report 1 GLs (571 A)'!$A:$K,11,FALSE)="","",VLOOKUP(ROW()-1,'Report 1 GLs (571 A)'!$A:$K,11,FALSE))</f>
        <v/>
      </c>
      <c r="Z427" s="55" t="s">
        <v>82</v>
      </c>
    </row>
    <row r="428" spans="1:26" x14ac:dyDescent="0.2">
      <c r="A428" s="55" t="str">
        <f>IF(VLOOKUP(ROW()-1,'Report 1 GLs (571 A)'!$A:$K,2,FALSE)="","",VLOOKUP(ROW()-1,'Report 1 GLs (571 A)'!$A:$K,2,FALSE))</f>
        <v/>
      </c>
      <c r="B428" s="104" t="str">
        <f>IF(VLOOKUP(ROW()-1,'Report 1 GLs (571 A)'!$A:$K,6,FALSE)="","",VLOOKUP(ROW()-1,'Report 1 GLs (571 A)'!$A:$K,6,FALSE))</f>
        <v/>
      </c>
      <c r="C428" s="55" t="str">
        <f>IF(VLOOKUP(ROW()-1,'Report 1 GLs (571 A)'!$A:$K,7,FALSE)="","",VLOOKUP(ROW()-1,'Report 1 GLs (571 A)'!$A:$K,7,FALSE))</f>
        <v/>
      </c>
      <c r="D428" s="55" t="str">
        <f>IF(VLOOKUP(ROW()-1,'Report 1 GLs (571 A)'!$A:$K,8,FALSE)="","",VLOOKUP(ROW()-1,'Report 1 GLs (571 A)'!$A:$K,8,FALSE))</f>
        <v/>
      </c>
      <c r="E428" s="55" t="str">
        <f>IF(VLOOKUP(ROW()-1,'Report 1 GLs (571 A)'!$A:$K,9,FALSE)="","",VLOOKUP(ROW()-1,'Report 1 GLs (571 A)'!$A:$K,9,FALSE))</f>
        <v/>
      </c>
      <c r="F428" s="104" t="str">
        <f>IF(VLOOKUP(ROW()-1,'Report 1 GLs (571 A)'!$A:$K,10,FALSE)="","",VLOOKUP(ROW()-1,'Report 1 GLs (571 A)'!$A:$K,10,FALSE))</f>
        <v/>
      </c>
      <c r="G428" s="55" t="str">
        <f>IF(VLOOKUP(ROW()-1,'Report 1 GLs (571 A)'!$A:$K,11,FALSE)="","",VLOOKUP(ROW()-1,'Report 1 GLs (571 A)'!$A:$K,11,FALSE))</f>
        <v/>
      </c>
      <c r="Z428" s="55" t="s">
        <v>82</v>
      </c>
    </row>
    <row r="429" spans="1:26" x14ac:dyDescent="0.2">
      <c r="A429" s="55" t="str">
        <f>IF(VLOOKUP(ROW()-1,'Report 1 GLs (571 A)'!$A:$K,2,FALSE)="","",VLOOKUP(ROW()-1,'Report 1 GLs (571 A)'!$A:$K,2,FALSE))</f>
        <v/>
      </c>
      <c r="B429" s="104" t="str">
        <f>IF(VLOOKUP(ROW()-1,'Report 1 GLs (571 A)'!$A:$K,6,FALSE)="","",VLOOKUP(ROW()-1,'Report 1 GLs (571 A)'!$A:$K,6,FALSE))</f>
        <v/>
      </c>
      <c r="C429" s="55" t="str">
        <f>IF(VLOOKUP(ROW()-1,'Report 1 GLs (571 A)'!$A:$K,7,FALSE)="","",VLOOKUP(ROW()-1,'Report 1 GLs (571 A)'!$A:$K,7,FALSE))</f>
        <v/>
      </c>
      <c r="D429" s="55" t="str">
        <f>IF(VLOOKUP(ROW()-1,'Report 1 GLs (571 A)'!$A:$K,8,FALSE)="","",VLOOKUP(ROW()-1,'Report 1 GLs (571 A)'!$A:$K,8,FALSE))</f>
        <v/>
      </c>
      <c r="E429" s="55" t="str">
        <f>IF(VLOOKUP(ROW()-1,'Report 1 GLs (571 A)'!$A:$K,9,FALSE)="","",VLOOKUP(ROW()-1,'Report 1 GLs (571 A)'!$A:$K,9,FALSE))</f>
        <v/>
      </c>
      <c r="F429" s="104" t="str">
        <f>IF(VLOOKUP(ROW()-1,'Report 1 GLs (571 A)'!$A:$K,10,FALSE)="","",VLOOKUP(ROW()-1,'Report 1 GLs (571 A)'!$A:$K,10,FALSE))</f>
        <v/>
      </c>
      <c r="G429" s="55" t="str">
        <f>IF(VLOOKUP(ROW()-1,'Report 1 GLs (571 A)'!$A:$K,11,FALSE)="","",VLOOKUP(ROW()-1,'Report 1 GLs (571 A)'!$A:$K,11,FALSE))</f>
        <v/>
      </c>
      <c r="Z429" s="55" t="s">
        <v>82</v>
      </c>
    </row>
    <row r="430" spans="1:26" x14ac:dyDescent="0.2">
      <c r="A430" s="55" t="str">
        <f>IF(VLOOKUP(ROW()-1,'Report 1 GLs (571 A)'!$A:$K,2,FALSE)="","",VLOOKUP(ROW()-1,'Report 1 GLs (571 A)'!$A:$K,2,FALSE))</f>
        <v/>
      </c>
      <c r="B430" s="104" t="str">
        <f>IF(VLOOKUP(ROW()-1,'Report 1 GLs (571 A)'!$A:$K,6,FALSE)="","",VLOOKUP(ROW()-1,'Report 1 GLs (571 A)'!$A:$K,6,FALSE))</f>
        <v/>
      </c>
      <c r="C430" s="55" t="str">
        <f>IF(VLOOKUP(ROW()-1,'Report 1 GLs (571 A)'!$A:$K,7,FALSE)="","",VLOOKUP(ROW()-1,'Report 1 GLs (571 A)'!$A:$K,7,FALSE))</f>
        <v/>
      </c>
      <c r="D430" s="55" t="str">
        <f>IF(VLOOKUP(ROW()-1,'Report 1 GLs (571 A)'!$A:$K,8,FALSE)="","",VLOOKUP(ROW()-1,'Report 1 GLs (571 A)'!$A:$K,8,FALSE))</f>
        <v/>
      </c>
      <c r="E430" s="55" t="str">
        <f>IF(VLOOKUP(ROW()-1,'Report 1 GLs (571 A)'!$A:$K,9,FALSE)="","",VLOOKUP(ROW()-1,'Report 1 GLs (571 A)'!$A:$K,9,FALSE))</f>
        <v/>
      </c>
      <c r="F430" s="104" t="str">
        <f>IF(VLOOKUP(ROW()-1,'Report 1 GLs (571 A)'!$A:$K,10,FALSE)="","",VLOOKUP(ROW()-1,'Report 1 GLs (571 A)'!$A:$K,10,FALSE))</f>
        <v/>
      </c>
      <c r="G430" s="55" t="str">
        <f>IF(VLOOKUP(ROW()-1,'Report 1 GLs (571 A)'!$A:$K,11,FALSE)="","",VLOOKUP(ROW()-1,'Report 1 GLs (571 A)'!$A:$K,11,FALSE))</f>
        <v/>
      </c>
      <c r="Z430" s="55" t="s">
        <v>82</v>
      </c>
    </row>
    <row r="431" spans="1:26" x14ac:dyDescent="0.2">
      <c r="A431" s="55" t="str">
        <f>IF(VLOOKUP(ROW()-1,'Report 1 GLs (571 A)'!$A:$K,2,FALSE)="","",VLOOKUP(ROW()-1,'Report 1 GLs (571 A)'!$A:$K,2,FALSE))</f>
        <v/>
      </c>
      <c r="B431" s="104" t="str">
        <f>IF(VLOOKUP(ROW()-1,'Report 1 GLs (571 A)'!$A:$K,6,FALSE)="","",VLOOKUP(ROW()-1,'Report 1 GLs (571 A)'!$A:$K,6,FALSE))</f>
        <v/>
      </c>
      <c r="C431" s="55" t="str">
        <f>IF(VLOOKUP(ROW()-1,'Report 1 GLs (571 A)'!$A:$K,7,FALSE)="","",VLOOKUP(ROW()-1,'Report 1 GLs (571 A)'!$A:$K,7,FALSE))</f>
        <v/>
      </c>
      <c r="D431" s="55" t="str">
        <f>IF(VLOOKUP(ROW()-1,'Report 1 GLs (571 A)'!$A:$K,8,FALSE)="","",VLOOKUP(ROW()-1,'Report 1 GLs (571 A)'!$A:$K,8,FALSE))</f>
        <v/>
      </c>
      <c r="E431" s="55" t="str">
        <f>IF(VLOOKUP(ROW()-1,'Report 1 GLs (571 A)'!$A:$K,9,FALSE)="","",VLOOKUP(ROW()-1,'Report 1 GLs (571 A)'!$A:$K,9,FALSE))</f>
        <v/>
      </c>
      <c r="F431" s="104" t="str">
        <f>IF(VLOOKUP(ROW()-1,'Report 1 GLs (571 A)'!$A:$K,10,FALSE)="","",VLOOKUP(ROW()-1,'Report 1 GLs (571 A)'!$A:$K,10,FALSE))</f>
        <v/>
      </c>
      <c r="G431" s="55" t="str">
        <f>IF(VLOOKUP(ROW()-1,'Report 1 GLs (571 A)'!$A:$K,11,FALSE)="","",VLOOKUP(ROW()-1,'Report 1 GLs (571 A)'!$A:$K,11,FALSE))</f>
        <v/>
      </c>
      <c r="Z431" s="55" t="s">
        <v>82</v>
      </c>
    </row>
    <row r="432" spans="1:26" x14ac:dyDescent="0.2">
      <c r="A432" s="55" t="str">
        <f>IF(VLOOKUP(ROW()-1,'Report 1 GLs (571 A)'!$A:$K,2,FALSE)="","",VLOOKUP(ROW()-1,'Report 1 GLs (571 A)'!$A:$K,2,FALSE))</f>
        <v/>
      </c>
      <c r="B432" s="104" t="str">
        <f>IF(VLOOKUP(ROW()-1,'Report 1 GLs (571 A)'!$A:$K,6,FALSE)="","",VLOOKUP(ROW()-1,'Report 1 GLs (571 A)'!$A:$K,6,FALSE))</f>
        <v/>
      </c>
      <c r="C432" s="55" t="str">
        <f>IF(VLOOKUP(ROW()-1,'Report 1 GLs (571 A)'!$A:$K,7,FALSE)="","",VLOOKUP(ROW()-1,'Report 1 GLs (571 A)'!$A:$K,7,FALSE))</f>
        <v/>
      </c>
      <c r="D432" s="55" t="str">
        <f>IF(VLOOKUP(ROW()-1,'Report 1 GLs (571 A)'!$A:$K,8,FALSE)="","",VLOOKUP(ROW()-1,'Report 1 GLs (571 A)'!$A:$K,8,FALSE))</f>
        <v/>
      </c>
      <c r="E432" s="55" t="str">
        <f>IF(VLOOKUP(ROW()-1,'Report 1 GLs (571 A)'!$A:$K,9,FALSE)="","",VLOOKUP(ROW()-1,'Report 1 GLs (571 A)'!$A:$K,9,FALSE))</f>
        <v/>
      </c>
      <c r="F432" s="104" t="str">
        <f>IF(VLOOKUP(ROW()-1,'Report 1 GLs (571 A)'!$A:$K,10,FALSE)="","",VLOOKUP(ROW()-1,'Report 1 GLs (571 A)'!$A:$K,10,FALSE))</f>
        <v/>
      </c>
      <c r="G432" s="55" t="str">
        <f>IF(VLOOKUP(ROW()-1,'Report 1 GLs (571 A)'!$A:$K,11,FALSE)="","",VLOOKUP(ROW()-1,'Report 1 GLs (571 A)'!$A:$K,11,FALSE))</f>
        <v/>
      </c>
      <c r="Z432" s="55" t="s">
        <v>82</v>
      </c>
    </row>
    <row r="433" spans="1:26" x14ac:dyDescent="0.2">
      <c r="A433" s="55" t="str">
        <f>IF(VLOOKUP(ROW()-1,'Report 1 GLs (571 A)'!$A:$K,2,FALSE)="","",VLOOKUP(ROW()-1,'Report 1 GLs (571 A)'!$A:$K,2,FALSE))</f>
        <v/>
      </c>
      <c r="B433" s="104" t="str">
        <f>IF(VLOOKUP(ROW()-1,'Report 1 GLs (571 A)'!$A:$K,6,FALSE)="","",VLOOKUP(ROW()-1,'Report 1 GLs (571 A)'!$A:$K,6,FALSE))</f>
        <v/>
      </c>
      <c r="C433" s="55" t="str">
        <f>IF(VLOOKUP(ROW()-1,'Report 1 GLs (571 A)'!$A:$K,7,FALSE)="","",VLOOKUP(ROW()-1,'Report 1 GLs (571 A)'!$A:$K,7,FALSE))</f>
        <v/>
      </c>
      <c r="D433" s="55" t="str">
        <f>IF(VLOOKUP(ROW()-1,'Report 1 GLs (571 A)'!$A:$K,8,FALSE)="","",VLOOKUP(ROW()-1,'Report 1 GLs (571 A)'!$A:$K,8,FALSE))</f>
        <v/>
      </c>
      <c r="E433" s="55" t="str">
        <f>IF(VLOOKUP(ROW()-1,'Report 1 GLs (571 A)'!$A:$K,9,FALSE)="","",VLOOKUP(ROW()-1,'Report 1 GLs (571 A)'!$A:$K,9,FALSE))</f>
        <v/>
      </c>
      <c r="F433" s="104" t="str">
        <f>IF(VLOOKUP(ROW()-1,'Report 1 GLs (571 A)'!$A:$K,10,FALSE)="","",VLOOKUP(ROW()-1,'Report 1 GLs (571 A)'!$A:$K,10,FALSE))</f>
        <v/>
      </c>
      <c r="G433" s="55" t="str">
        <f>IF(VLOOKUP(ROW()-1,'Report 1 GLs (571 A)'!$A:$K,11,FALSE)="","",VLOOKUP(ROW()-1,'Report 1 GLs (571 A)'!$A:$K,11,FALSE))</f>
        <v/>
      </c>
      <c r="Z433" s="55" t="s">
        <v>82</v>
      </c>
    </row>
    <row r="434" spans="1:26" x14ac:dyDescent="0.2">
      <c r="A434" s="55" t="str">
        <f>IF(VLOOKUP(ROW()-1,'Report 1 GLs (571 A)'!$A:$K,2,FALSE)="","",VLOOKUP(ROW()-1,'Report 1 GLs (571 A)'!$A:$K,2,FALSE))</f>
        <v/>
      </c>
      <c r="B434" s="104" t="str">
        <f>IF(VLOOKUP(ROW()-1,'Report 1 GLs (571 A)'!$A:$K,6,FALSE)="","",VLOOKUP(ROW()-1,'Report 1 GLs (571 A)'!$A:$K,6,FALSE))</f>
        <v/>
      </c>
      <c r="C434" s="55" t="str">
        <f>IF(VLOOKUP(ROW()-1,'Report 1 GLs (571 A)'!$A:$K,7,FALSE)="","",VLOOKUP(ROW()-1,'Report 1 GLs (571 A)'!$A:$K,7,FALSE))</f>
        <v/>
      </c>
      <c r="D434" s="55" t="str">
        <f>IF(VLOOKUP(ROW()-1,'Report 1 GLs (571 A)'!$A:$K,8,FALSE)="","",VLOOKUP(ROW()-1,'Report 1 GLs (571 A)'!$A:$K,8,FALSE))</f>
        <v/>
      </c>
      <c r="E434" s="55" t="str">
        <f>IF(VLOOKUP(ROW()-1,'Report 1 GLs (571 A)'!$A:$K,9,FALSE)="","",VLOOKUP(ROW()-1,'Report 1 GLs (571 A)'!$A:$K,9,FALSE))</f>
        <v/>
      </c>
      <c r="F434" s="104" t="str">
        <f>IF(VLOOKUP(ROW()-1,'Report 1 GLs (571 A)'!$A:$K,10,FALSE)="","",VLOOKUP(ROW()-1,'Report 1 GLs (571 A)'!$A:$K,10,FALSE))</f>
        <v/>
      </c>
      <c r="G434" s="55" t="str">
        <f>IF(VLOOKUP(ROW()-1,'Report 1 GLs (571 A)'!$A:$K,11,FALSE)="","",VLOOKUP(ROW()-1,'Report 1 GLs (571 A)'!$A:$K,11,FALSE))</f>
        <v/>
      </c>
      <c r="Z434" s="55" t="s">
        <v>82</v>
      </c>
    </row>
    <row r="435" spans="1:26" x14ac:dyDescent="0.2">
      <c r="A435" s="55" t="str">
        <f>IF(VLOOKUP(ROW()-1,'Report 1 GLs (571 A)'!$A:$K,2,FALSE)="","",VLOOKUP(ROW()-1,'Report 1 GLs (571 A)'!$A:$K,2,FALSE))</f>
        <v/>
      </c>
      <c r="B435" s="104" t="str">
        <f>IF(VLOOKUP(ROW()-1,'Report 1 GLs (571 A)'!$A:$K,6,FALSE)="","",VLOOKUP(ROW()-1,'Report 1 GLs (571 A)'!$A:$K,6,FALSE))</f>
        <v/>
      </c>
      <c r="C435" s="55" t="str">
        <f>IF(VLOOKUP(ROW()-1,'Report 1 GLs (571 A)'!$A:$K,7,FALSE)="","",VLOOKUP(ROW()-1,'Report 1 GLs (571 A)'!$A:$K,7,FALSE))</f>
        <v/>
      </c>
      <c r="D435" s="55" t="str">
        <f>IF(VLOOKUP(ROW()-1,'Report 1 GLs (571 A)'!$A:$K,8,FALSE)="","",VLOOKUP(ROW()-1,'Report 1 GLs (571 A)'!$A:$K,8,FALSE))</f>
        <v/>
      </c>
      <c r="E435" s="55" t="str">
        <f>IF(VLOOKUP(ROW()-1,'Report 1 GLs (571 A)'!$A:$K,9,FALSE)="","",VLOOKUP(ROW()-1,'Report 1 GLs (571 A)'!$A:$K,9,FALSE))</f>
        <v/>
      </c>
      <c r="F435" s="104" t="str">
        <f>IF(VLOOKUP(ROW()-1,'Report 1 GLs (571 A)'!$A:$K,10,FALSE)="","",VLOOKUP(ROW()-1,'Report 1 GLs (571 A)'!$A:$K,10,FALSE))</f>
        <v/>
      </c>
      <c r="G435" s="55" t="str">
        <f>IF(VLOOKUP(ROW()-1,'Report 1 GLs (571 A)'!$A:$K,11,FALSE)="","",VLOOKUP(ROW()-1,'Report 1 GLs (571 A)'!$A:$K,11,FALSE))</f>
        <v/>
      </c>
      <c r="Z435" s="55" t="s">
        <v>82</v>
      </c>
    </row>
    <row r="436" spans="1:26" x14ac:dyDescent="0.2">
      <c r="A436" s="55" t="str">
        <f>IF(VLOOKUP(ROW()-1,'Report 1 GLs (571 A)'!$A:$K,2,FALSE)="","",VLOOKUP(ROW()-1,'Report 1 GLs (571 A)'!$A:$K,2,FALSE))</f>
        <v/>
      </c>
      <c r="B436" s="104" t="str">
        <f>IF(VLOOKUP(ROW()-1,'Report 1 GLs (571 A)'!$A:$K,6,FALSE)="","",VLOOKUP(ROW()-1,'Report 1 GLs (571 A)'!$A:$K,6,FALSE))</f>
        <v/>
      </c>
      <c r="C436" s="55" t="str">
        <f>IF(VLOOKUP(ROW()-1,'Report 1 GLs (571 A)'!$A:$K,7,FALSE)="","",VLOOKUP(ROW()-1,'Report 1 GLs (571 A)'!$A:$K,7,FALSE))</f>
        <v/>
      </c>
      <c r="D436" s="55" t="str">
        <f>IF(VLOOKUP(ROW()-1,'Report 1 GLs (571 A)'!$A:$K,8,FALSE)="","",VLOOKUP(ROW()-1,'Report 1 GLs (571 A)'!$A:$K,8,FALSE))</f>
        <v/>
      </c>
      <c r="E436" s="55" t="str">
        <f>IF(VLOOKUP(ROW()-1,'Report 1 GLs (571 A)'!$A:$K,9,FALSE)="","",VLOOKUP(ROW()-1,'Report 1 GLs (571 A)'!$A:$K,9,FALSE))</f>
        <v/>
      </c>
      <c r="F436" s="104" t="str">
        <f>IF(VLOOKUP(ROW()-1,'Report 1 GLs (571 A)'!$A:$K,10,FALSE)="","",VLOOKUP(ROW()-1,'Report 1 GLs (571 A)'!$A:$K,10,FALSE))</f>
        <v/>
      </c>
      <c r="G436" s="55" t="str">
        <f>IF(VLOOKUP(ROW()-1,'Report 1 GLs (571 A)'!$A:$K,11,FALSE)="","",VLOOKUP(ROW()-1,'Report 1 GLs (571 A)'!$A:$K,11,FALSE))</f>
        <v/>
      </c>
      <c r="Z436" s="55" t="s">
        <v>82</v>
      </c>
    </row>
    <row r="437" spans="1:26" x14ac:dyDescent="0.2">
      <c r="A437" s="55" t="str">
        <f>IF(VLOOKUP(ROW()-1,'Report 1 GLs (571 A)'!$A:$K,2,FALSE)="","",VLOOKUP(ROW()-1,'Report 1 GLs (571 A)'!$A:$K,2,FALSE))</f>
        <v/>
      </c>
      <c r="B437" s="104" t="str">
        <f>IF(VLOOKUP(ROW()-1,'Report 1 GLs (571 A)'!$A:$K,6,FALSE)="","",VLOOKUP(ROW()-1,'Report 1 GLs (571 A)'!$A:$K,6,FALSE))</f>
        <v/>
      </c>
      <c r="C437" s="55" t="str">
        <f>IF(VLOOKUP(ROW()-1,'Report 1 GLs (571 A)'!$A:$K,7,FALSE)="","",VLOOKUP(ROW()-1,'Report 1 GLs (571 A)'!$A:$K,7,FALSE))</f>
        <v/>
      </c>
      <c r="D437" s="55" t="str">
        <f>IF(VLOOKUP(ROW()-1,'Report 1 GLs (571 A)'!$A:$K,8,FALSE)="","",VLOOKUP(ROW()-1,'Report 1 GLs (571 A)'!$A:$K,8,FALSE))</f>
        <v/>
      </c>
      <c r="E437" s="55" t="str">
        <f>IF(VLOOKUP(ROW()-1,'Report 1 GLs (571 A)'!$A:$K,9,FALSE)="","",VLOOKUP(ROW()-1,'Report 1 GLs (571 A)'!$A:$K,9,FALSE))</f>
        <v/>
      </c>
      <c r="F437" s="104" t="str">
        <f>IF(VLOOKUP(ROW()-1,'Report 1 GLs (571 A)'!$A:$K,10,FALSE)="","",VLOOKUP(ROW()-1,'Report 1 GLs (571 A)'!$A:$K,10,FALSE))</f>
        <v/>
      </c>
      <c r="G437" s="55" t="str">
        <f>IF(VLOOKUP(ROW()-1,'Report 1 GLs (571 A)'!$A:$K,11,FALSE)="","",VLOOKUP(ROW()-1,'Report 1 GLs (571 A)'!$A:$K,11,FALSE))</f>
        <v/>
      </c>
      <c r="Z437" s="55" t="s">
        <v>82</v>
      </c>
    </row>
    <row r="438" spans="1:26" x14ac:dyDescent="0.2">
      <c r="A438" s="55" t="str">
        <f>IF(VLOOKUP(ROW()-1,'Report 1 GLs (571 A)'!$A:$K,2,FALSE)="","",VLOOKUP(ROW()-1,'Report 1 GLs (571 A)'!$A:$K,2,FALSE))</f>
        <v/>
      </c>
      <c r="B438" s="104" t="str">
        <f>IF(VLOOKUP(ROW()-1,'Report 1 GLs (571 A)'!$A:$K,6,FALSE)="","",VLOOKUP(ROW()-1,'Report 1 GLs (571 A)'!$A:$K,6,FALSE))</f>
        <v/>
      </c>
      <c r="C438" s="55" t="str">
        <f>IF(VLOOKUP(ROW()-1,'Report 1 GLs (571 A)'!$A:$K,7,FALSE)="","",VLOOKUP(ROW()-1,'Report 1 GLs (571 A)'!$A:$K,7,FALSE))</f>
        <v/>
      </c>
      <c r="D438" s="55" t="str">
        <f>IF(VLOOKUP(ROW()-1,'Report 1 GLs (571 A)'!$A:$K,8,FALSE)="","",VLOOKUP(ROW()-1,'Report 1 GLs (571 A)'!$A:$K,8,FALSE))</f>
        <v/>
      </c>
      <c r="E438" s="55" t="str">
        <f>IF(VLOOKUP(ROW()-1,'Report 1 GLs (571 A)'!$A:$K,9,FALSE)="","",VLOOKUP(ROW()-1,'Report 1 GLs (571 A)'!$A:$K,9,FALSE))</f>
        <v/>
      </c>
      <c r="F438" s="104" t="str">
        <f>IF(VLOOKUP(ROW()-1,'Report 1 GLs (571 A)'!$A:$K,10,FALSE)="","",VLOOKUP(ROW()-1,'Report 1 GLs (571 A)'!$A:$K,10,FALSE))</f>
        <v/>
      </c>
      <c r="G438" s="55" t="str">
        <f>IF(VLOOKUP(ROW()-1,'Report 1 GLs (571 A)'!$A:$K,11,FALSE)="","",VLOOKUP(ROW()-1,'Report 1 GLs (571 A)'!$A:$K,11,FALSE))</f>
        <v/>
      </c>
      <c r="Z438" s="55" t="s">
        <v>82</v>
      </c>
    </row>
    <row r="439" spans="1:26" x14ac:dyDescent="0.2">
      <c r="A439" s="55" t="str">
        <f>IF(VLOOKUP(ROW()-1,'Report 1 GLs (571 A)'!$A:$K,2,FALSE)="","",VLOOKUP(ROW()-1,'Report 1 GLs (571 A)'!$A:$K,2,FALSE))</f>
        <v/>
      </c>
      <c r="B439" s="104" t="str">
        <f>IF(VLOOKUP(ROW()-1,'Report 1 GLs (571 A)'!$A:$K,6,FALSE)="","",VLOOKUP(ROW()-1,'Report 1 GLs (571 A)'!$A:$K,6,FALSE))</f>
        <v/>
      </c>
      <c r="C439" s="55" t="str">
        <f>IF(VLOOKUP(ROW()-1,'Report 1 GLs (571 A)'!$A:$K,7,FALSE)="","",VLOOKUP(ROW()-1,'Report 1 GLs (571 A)'!$A:$K,7,FALSE))</f>
        <v/>
      </c>
      <c r="D439" s="55" t="str">
        <f>IF(VLOOKUP(ROW()-1,'Report 1 GLs (571 A)'!$A:$K,8,FALSE)="","",VLOOKUP(ROW()-1,'Report 1 GLs (571 A)'!$A:$K,8,FALSE))</f>
        <v/>
      </c>
      <c r="E439" s="55" t="str">
        <f>IF(VLOOKUP(ROW()-1,'Report 1 GLs (571 A)'!$A:$K,9,FALSE)="","",VLOOKUP(ROW()-1,'Report 1 GLs (571 A)'!$A:$K,9,FALSE))</f>
        <v/>
      </c>
      <c r="F439" s="104" t="str">
        <f>IF(VLOOKUP(ROW()-1,'Report 1 GLs (571 A)'!$A:$K,10,FALSE)="","",VLOOKUP(ROW()-1,'Report 1 GLs (571 A)'!$A:$K,10,FALSE))</f>
        <v/>
      </c>
      <c r="G439" s="55" t="str">
        <f>IF(VLOOKUP(ROW()-1,'Report 1 GLs (571 A)'!$A:$K,11,FALSE)="","",VLOOKUP(ROW()-1,'Report 1 GLs (571 A)'!$A:$K,11,FALSE))</f>
        <v/>
      </c>
      <c r="Z439" s="55" t="s">
        <v>82</v>
      </c>
    </row>
    <row r="440" spans="1:26" x14ac:dyDescent="0.2">
      <c r="A440" s="55" t="str">
        <f>IF(VLOOKUP(ROW()-1,'Report 1 GLs (571 A)'!$A:$K,2,FALSE)="","",VLOOKUP(ROW()-1,'Report 1 GLs (571 A)'!$A:$K,2,FALSE))</f>
        <v/>
      </c>
      <c r="B440" s="104" t="str">
        <f>IF(VLOOKUP(ROW()-1,'Report 1 GLs (571 A)'!$A:$K,6,FALSE)="","",VLOOKUP(ROW()-1,'Report 1 GLs (571 A)'!$A:$K,6,FALSE))</f>
        <v/>
      </c>
      <c r="C440" s="55" t="str">
        <f>IF(VLOOKUP(ROW()-1,'Report 1 GLs (571 A)'!$A:$K,7,FALSE)="","",VLOOKUP(ROW()-1,'Report 1 GLs (571 A)'!$A:$K,7,FALSE))</f>
        <v/>
      </c>
      <c r="D440" s="55" t="str">
        <f>IF(VLOOKUP(ROW()-1,'Report 1 GLs (571 A)'!$A:$K,8,FALSE)="","",VLOOKUP(ROW()-1,'Report 1 GLs (571 A)'!$A:$K,8,FALSE))</f>
        <v/>
      </c>
      <c r="E440" s="55" t="str">
        <f>IF(VLOOKUP(ROW()-1,'Report 1 GLs (571 A)'!$A:$K,9,FALSE)="","",VLOOKUP(ROW()-1,'Report 1 GLs (571 A)'!$A:$K,9,FALSE))</f>
        <v/>
      </c>
      <c r="F440" s="104" t="str">
        <f>IF(VLOOKUP(ROW()-1,'Report 1 GLs (571 A)'!$A:$K,10,FALSE)="","",VLOOKUP(ROW()-1,'Report 1 GLs (571 A)'!$A:$K,10,FALSE))</f>
        <v/>
      </c>
      <c r="G440" s="55" t="str">
        <f>IF(VLOOKUP(ROW()-1,'Report 1 GLs (571 A)'!$A:$K,11,FALSE)="","",VLOOKUP(ROW()-1,'Report 1 GLs (571 A)'!$A:$K,11,FALSE))</f>
        <v/>
      </c>
      <c r="Z440" s="55" t="s">
        <v>82</v>
      </c>
    </row>
    <row r="441" spans="1:26" x14ac:dyDescent="0.2">
      <c r="A441" s="55" t="str">
        <f>IF(VLOOKUP(ROW()-1,'Report 1 GLs (571 A)'!$A:$K,2,FALSE)="","",VLOOKUP(ROW()-1,'Report 1 GLs (571 A)'!$A:$K,2,FALSE))</f>
        <v/>
      </c>
      <c r="B441" s="104" t="str">
        <f>IF(VLOOKUP(ROW()-1,'Report 1 GLs (571 A)'!$A:$K,6,FALSE)="","",VLOOKUP(ROW()-1,'Report 1 GLs (571 A)'!$A:$K,6,FALSE))</f>
        <v/>
      </c>
      <c r="C441" s="55" t="str">
        <f>IF(VLOOKUP(ROW()-1,'Report 1 GLs (571 A)'!$A:$K,7,FALSE)="","",VLOOKUP(ROW()-1,'Report 1 GLs (571 A)'!$A:$K,7,FALSE))</f>
        <v/>
      </c>
      <c r="D441" s="55" t="str">
        <f>IF(VLOOKUP(ROW()-1,'Report 1 GLs (571 A)'!$A:$K,8,FALSE)="","",VLOOKUP(ROW()-1,'Report 1 GLs (571 A)'!$A:$K,8,FALSE))</f>
        <v/>
      </c>
      <c r="E441" s="55" t="str">
        <f>IF(VLOOKUP(ROW()-1,'Report 1 GLs (571 A)'!$A:$K,9,FALSE)="","",VLOOKUP(ROW()-1,'Report 1 GLs (571 A)'!$A:$K,9,FALSE))</f>
        <v/>
      </c>
      <c r="F441" s="104" t="str">
        <f>IF(VLOOKUP(ROW()-1,'Report 1 GLs (571 A)'!$A:$K,10,FALSE)="","",VLOOKUP(ROW()-1,'Report 1 GLs (571 A)'!$A:$K,10,FALSE))</f>
        <v/>
      </c>
      <c r="G441" s="55" t="str">
        <f>IF(VLOOKUP(ROW()-1,'Report 1 GLs (571 A)'!$A:$K,11,FALSE)="","",VLOOKUP(ROW()-1,'Report 1 GLs (571 A)'!$A:$K,11,FALSE))</f>
        <v/>
      </c>
      <c r="Z441" s="55" t="s">
        <v>82</v>
      </c>
    </row>
    <row r="442" spans="1:26" x14ac:dyDescent="0.2">
      <c r="A442" s="55" t="str">
        <f>IF(VLOOKUP(ROW()-1,'Report 1 GLs (571 A)'!$A:$K,2,FALSE)="","",VLOOKUP(ROW()-1,'Report 1 GLs (571 A)'!$A:$K,2,FALSE))</f>
        <v/>
      </c>
      <c r="B442" s="104" t="str">
        <f>IF(VLOOKUP(ROW()-1,'Report 1 GLs (571 A)'!$A:$K,6,FALSE)="","",VLOOKUP(ROW()-1,'Report 1 GLs (571 A)'!$A:$K,6,FALSE))</f>
        <v/>
      </c>
      <c r="C442" s="55" t="str">
        <f>IF(VLOOKUP(ROW()-1,'Report 1 GLs (571 A)'!$A:$K,7,FALSE)="","",VLOOKUP(ROW()-1,'Report 1 GLs (571 A)'!$A:$K,7,FALSE))</f>
        <v/>
      </c>
      <c r="D442" s="55" t="str">
        <f>IF(VLOOKUP(ROW()-1,'Report 1 GLs (571 A)'!$A:$K,8,FALSE)="","",VLOOKUP(ROW()-1,'Report 1 GLs (571 A)'!$A:$K,8,FALSE))</f>
        <v/>
      </c>
      <c r="E442" s="55" t="str">
        <f>IF(VLOOKUP(ROW()-1,'Report 1 GLs (571 A)'!$A:$K,9,FALSE)="","",VLOOKUP(ROW()-1,'Report 1 GLs (571 A)'!$A:$K,9,FALSE))</f>
        <v/>
      </c>
      <c r="F442" s="104" t="str">
        <f>IF(VLOOKUP(ROW()-1,'Report 1 GLs (571 A)'!$A:$K,10,FALSE)="","",VLOOKUP(ROW()-1,'Report 1 GLs (571 A)'!$A:$K,10,FALSE))</f>
        <v/>
      </c>
      <c r="G442" s="55" t="str">
        <f>IF(VLOOKUP(ROW()-1,'Report 1 GLs (571 A)'!$A:$K,11,FALSE)="","",VLOOKUP(ROW()-1,'Report 1 GLs (571 A)'!$A:$K,11,FALSE))</f>
        <v/>
      </c>
      <c r="Z442" s="55" t="s">
        <v>82</v>
      </c>
    </row>
    <row r="443" spans="1:26" x14ac:dyDescent="0.2">
      <c r="A443" s="55" t="str">
        <f>IF(VLOOKUP(ROW()-1,'Report 1 GLs (571 A)'!$A:$K,2,FALSE)="","",VLOOKUP(ROW()-1,'Report 1 GLs (571 A)'!$A:$K,2,FALSE))</f>
        <v/>
      </c>
      <c r="B443" s="104" t="str">
        <f>IF(VLOOKUP(ROW()-1,'Report 1 GLs (571 A)'!$A:$K,6,FALSE)="","",VLOOKUP(ROW()-1,'Report 1 GLs (571 A)'!$A:$K,6,FALSE))</f>
        <v/>
      </c>
      <c r="C443" s="55" t="str">
        <f>IF(VLOOKUP(ROW()-1,'Report 1 GLs (571 A)'!$A:$K,7,FALSE)="","",VLOOKUP(ROW()-1,'Report 1 GLs (571 A)'!$A:$K,7,FALSE))</f>
        <v/>
      </c>
      <c r="D443" s="55" t="str">
        <f>IF(VLOOKUP(ROW()-1,'Report 1 GLs (571 A)'!$A:$K,8,FALSE)="","",VLOOKUP(ROW()-1,'Report 1 GLs (571 A)'!$A:$K,8,FALSE))</f>
        <v/>
      </c>
      <c r="E443" s="55" t="str">
        <f>IF(VLOOKUP(ROW()-1,'Report 1 GLs (571 A)'!$A:$K,9,FALSE)="","",VLOOKUP(ROW()-1,'Report 1 GLs (571 A)'!$A:$K,9,FALSE))</f>
        <v/>
      </c>
      <c r="F443" s="104" t="str">
        <f>IF(VLOOKUP(ROW()-1,'Report 1 GLs (571 A)'!$A:$K,10,FALSE)="","",VLOOKUP(ROW()-1,'Report 1 GLs (571 A)'!$A:$K,10,FALSE))</f>
        <v/>
      </c>
      <c r="G443" s="55" t="str">
        <f>IF(VLOOKUP(ROW()-1,'Report 1 GLs (571 A)'!$A:$K,11,FALSE)="","",VLOOKUP(ROW()-1,'Report 1 GLs (571 A)'!$A:$K,11,FALSE))</f>
        <v/>
      </c>
      <c r="Z443" s="55" t="s">
        <v>82</v>
      </c>
    </row>
    <row r="444" spans="1:26" x14ac:dyDescent="0.2">
      <c r="A444" s="55" t="str">
        <f>IF(VLOOKUP(ROW()-1,'Report 1 GLs (571 A)'!$A:$K,2,FALSE)="","",VLOOKUP(ROW()-1,'Report 1 GLs (571 A)'!$A:$K,2,FALSE))</f>
        <v/>
      </c>
      <c r="B444" s="104" t="str">
        <f>IF(VLOOKUP(ROW()-1,'Report 1 GLs (571 A)'!$A:$K,6,FALSE)="","",VLOOKUP(ROW()-1,'Report 1 GLs (571 A)'!$A:$K,6,FALSE))</f>
        <v/>
      </c>
      <c r="C444" s="55" t="str">
        <f>IF(VLOOKUP(ROW()-1,'Report 1 GLs (571 A)'!$A:$K,7,FALSE)="","",VLOOKUP(ROW()-1,'Report 1 GLs (571 A)'!$A:$K,7,FALSE))</f>
        <v/>
      </c>
      <c r="D444" s="55" t="str">
        <f>IF(VLOOKUP(ROW()-1,'Report 1 GLs (571 A)'!$A:$K,8,FALSE)="","",VLOOKUP(ROW()-1,'Report 1 GLs (571 A)'!$A:$K,8,FALSE))</f>
        <v/>
      </c>
      <c r="E444" s="55" t="str">
        <f>IF(VLOOKUP(ROW()-1,'Report 1 GLs (571 A)'!$A:$K,9,FALSE)="","",VLOOKUP(ROW()-1,'Report 1 GLs (571 A)'!$A:$K,9,FALSE))</f>
        <v/>
      </c>
      <c r="F444" s="104" t="str">
        <f>IF(VLOOKUP(ROW()-1,'Report 1 GLs (571 A)'!$A:$K,10,FALSE)="","",VLOOKUP(ROW()-1,'Report 1 GLs (571 A)'!$A:$K,10,FALSE))</f>
        <v/>
      </c>
      <c r="G444" s="55" t="str">
        <f>IF(VLOOKUP(ROW()-1,'Report 1 GLs (571 A)'!$A:$K,11,FALSE)="","",VLOOKUP(ROW()-1,'Report 1 GLs (571 A)'!$A:$K,11,FALSE))</f>
        <v/>
      </c>
      <c r="Z444" s="55" t="s">
        <v>82</v>
      </c>
    </row>
    <row r="445" spans="1:26" x14ac:dyDescent="0.2">
      <c r="A445" s="55" t="str">
        <f>IF(VLOOKUP(ROW()-1,'Report 1 GLs (571 A)'!$A:$K,2,FALSE)="","",VLOOKUP(ROW()-1,'Report 1 GLs (571 A)'!$A:$K,2,FALSE))</f>
        <v/>
      </c>
      <c r="B445" s="104" t="str">
        <f>IF(VLOOKUP(ROW()-1,'Report 1 GLs (571 A)'!$A:$K,6,FALSE)="","",VLOOKUP(ROW()-1,'Report 1 GLs (571 A)'!$A:$K,6,FALSE))</f>
        <v/>
      </c>
      <c r="C445" s="55" t="str">
        <f>IF(VLOOKUP(ROW()-1,'Report 1 GLs (571 A)'!$A:$K,7,FALSE)="","",VLOOKUP(ROW()-1,'Report 1 GLs (571 A)'!$A:$K,7,FALSE))</f>
        <v/>
      </c>
      <c r="D445" s="55" t="str">
        <f>IF(VLOOKUP(ROW()-1,'Report 1 GLs (571 A)'!$A:$K,8,FALSE)="","",VLOOKUP(ROW()-1,'Report 1 GLs (571 A)'!$A:$K,8,FALSE))</f>
        <v/>
      </c>
      <c r="E445" s="55" t="str">
        <f>IF(VLOOKUP(ROW()-1,'Report 1 GLs (571 A)'!$A:$K,9,FALSE)="","",VLOOKUP(ROW()-1,'Report 1 GLs (571 A)'!$A:$K,9,FALSE))</f>
        <v/>
      </c>
      <c r="F445" s="104" t="str">
        <f>IF(VLOOKUP(ROW()-1,'Report 1 GLs (571 A)'!$A:$K,10,FALSE)="","",VLOOKUP(ROW()-1,'Report 1 GLs (571 A)'!$A:$K,10,FALSE))</f>
        <v/>
      </c>
      <c r="G445" s="55" t="str">
        <f>IF(VLOOKUP(ROW()-1,'Report 1 GLs (571 A)'!$A:$K,11,FALSE)="","",VLOOKUP(ROW()-1,'Report 1 GLs (571 A)'!$A:$K,11,FALSE))</f>
        <v/>
      </c>
      <c r="Z445" s="55" t="s">
        <v>82</v>
      </c>
    </row>
    <row r="446" spans="1:26" x14ac:dyDescent="0.2">
      <c r="A446" s="55" t="str">
        <f>IF(VLOOKUP(ROW()-1,'Report 1 GLs (571 A)'!$A:$K,2,FALSE)="","",VLOOKUP(ROW()-1,'Report 1 GLs (571 A)'!$A:$K,2,FALSE))</f>
        <v/>
      </c>
      <c r="B446" s="104" t="str">
        <f>IF(VLOOKUP(ROW()-1,'Report 1 GLs (571 A)'!$A:$K,6,FALSE)="","",VLOOKUP(ROW()-1,'Report 1 GLs (571 A)'!$A:$K,6,FALSE))</f>
        <v/>
      </c>
      <c r="C446" s="55" t="str">
        <f>IF(VLOOKUP(ROW()-1,'Report 1 GLs (571 A)'!$A:$K,7,FALSE)="","",VLOOKUP(ROW()-1,'Report 1 GLs (571 A)'!$A:$K,7,FALSE))</f>
        <v/>
      </c>
      <c r="D446" s="55" t="str">
        <f>IF(VLOOKUP(ROW()-1,'Report 1 GLs (571 A)'!$A:$K,8,FALSE)="","",VLOOKUP(ROW()-1,'Report 1 GLs (571 A)'!$A:$K,8,FALSE))</f>
        <v/>
      </c>
      <c r="E446" s="55" t="str">
        <f>IF(VLOOKUP(ROW()-1,'Report 1 GLs (571 A)'!$A:$K,9,FALSE)="","",VLOOKUP(ROW()-1,'Report 1 GLs (571 A)'!$A:$K,9,FALSE))</f>
        <v/>
      </c>
      <c r="F446" s="104" t="str">
        <f>IF(VLOOKUP(ROW()-1,'Report 1 GLs (571 A)'!$A:$K,10,FALSE)="","",VLOOKUP(ROW()-1,'Report 1 GLs (571 A)'!$A:$K,10,FALSE))</f>
        <v/>
      </c>
      <c r="G446" s="55" t="str">
        <f>IF(VLOOKUP(ROW()-1,'Report 1 GLs (571 A)'!$A:$K,11,FALSE)="","",VLOOKUP(ROW()-1,'Report 1 GLs (571 A)'!$A:$K,11,FALSE))</f>
        <v/>
      </c>
      <c r="Z446" s="55" t="s">
        <v>82</v>
      </c>
    </row>
    <row r="447" spans="1:26" x14ac:dyDescent="0.2">
      <c r="A447" s="55" t="str">
        <f>IF(VLOOKUP(ROW()-1,'Report 1 GLs (571 A)'!$A:$K,2,FALSE)="","",VLOOKUP(ROW()-1,'Report 1 GLs (571 A)'!$A:$K,2,FALSE))</f>
        <v/>
      </c>
      <c r="B447" s="104" t="str">
        <f>IF(VLOOKUP(ROW()-1,'Report 1 GLs (571 A)'!$A:$K,6,FALSE)="","",VLOOKUP(ROW()-1,'Report 1 GLs (571 A)'!$A:$K,6,FALSE))</f>
        <v/>
      </c>
      <c r="C447" s="55" t="str">
        <f>IF(VLOOKUP(ROW()-1,'Report 1 GLs (571 A)'!$A:$K,7,FALSE)="","",VLOOKUP(ROW()-1,'Report 1 GLs (571 A)'!$A:$K,7,FALSE))</f>
        <v/>
      </c>
      <c r="D447" s="55" t="str">
        <f>IF(VLOOKUP(ROW()-1,'Report 1 GLs (571 A)'!$A:$K,8,FALSE)="","",VLOOKUP(ROW()-1,'Report 1 GLs (571 A)'!$A:$K,8,FALSE))</f>
        <v/>
      </c>
      <c r="E447" s="55" t="str">
        <f>IF(VLOOKUP(ROW()-1,'Report 1 GLs (571 A)'!$A:$K,9,FALSE)="","",VLOOKUP(ROW()-1,'Report 1 GLs (571 A)'!$A:$K,9,FALSE))</f>
        <v/>
      </c>
      <c r="F447" s="104" t="str">
        <f>IF(VLOOKUP(ROW()-1,'Report 1 GLs (571 A)'!$A:$K,10,FALSE)="","",VLOOKUP(ROW()-1,'Report 1 GLs (571 A)'!$A:$K,10,FALSE))</f>
        <v/>
      </c>
      <c r="G447" s="55" t="str">
        <f>IF(VLOOKUP(ROW()-1,'Report 1 GLs (571 A)'!$A:$K,11,FALSE)="","",VLOOKUP(ROW()-1,'Report 1 GLs (571 A)'!$A:$K,11,FALSE))</f>
        <v/>
      </c>
      <c r="Z447" s="55" t="s">
        <v>82</v>
      </c>
    </row>
    <row r="448" spans="1:26" x14ac:dyDescent="0.2">
      <c r="A448" s="55" t="str">
        <f>IF(VLOOKUP(ROW()-1,'Report 1 GLs (571 A)'!$A:$K,2,FALSE)="","",VLOOKUP(ROW()-1,'Report 1 GLs (571 A)'!$A:$K,2,FALSE))</f>
        <v/>
      </c>
      <c r="B448" s="104" t="str">
        <f>IF(VLOOKUP(ROW()-1,'Report 1 GLs (571 A)'!$A:$K,6,FALSE)="","",VLOOKUP(ROW()-1,'Report 1 GLs (571 A)'!$A:$K,6,FALSE))</f>
        <v/>
      </c>
      <c r="C448" s="55" t="str">
        <f>IF(VLOOKUP(ROW()-1,'Report 1 GLs (571 A)'!$A:$K,7,FALSE)="","",VLOOKUP(ROW()-1,'Report 1 GLs (571 A)'!$A:$K,7,FALSE))</f>
        <v/>
      </c>
      <c r="D448" s="55" t="str">
        <f>IF(VLOOKUP(ROW()-1,'Report 1 GLs (571 A)'!$A:$K,8,FALSE)="","",VLOOKUP(ROW()-1,'Report 1 GLs (571 A)'!$A:$K,8,FALSE))</f>
        <v/>
      </c>
      <c r="E448" s="55" t="str">
        <f>IF(VLOOKUP(ROW()-1,'Report 1 GLs (571 A)'!$A:$K,9,FALSE)="","",VLOOKUP(ROW()-1,'Report 1 GLs (571 A)'!$A:$K,9,FALSE))</f>
        <v/>
      </c>
      <c r="F448" s="104" t="str">
        <f>IF(VLOOKUP(ROW()-1,'Report 1 GLs (571 A)'!$A:$K,10,FALSE)="","",VLOOKUP(ROW()-1,'Report 1 GLs (571 A)'!$A:$K,10,FALSE))</f>
        <v/>
      </c>
      <c r="G448" s="55" t="str">
        <f>IF(VLOOKUP(ROW()-1,'Report 1 GLs (571 A)'!$A:$K,11,FALSE)="","",VLOOKUP(ROW()-1,'Report 1 GLs (571 A)'!$A:$K,11,FALSE))</f>
        <v/>
      </c>
      <c r="Z448" s="55" t="s">
        <v>82</v>
      </c>
    </row>
    <row r="449" spans="1:26" x14ac:dyDescent="0.2">
      <c r="A449" s="55" t="str">
        <f>IF(VLOOKUP(ROW()-1,'Report 1 GLs (571 A)'!$A:$K,2,FALSE)="","",VLOOKUP(ROW()-1,'Report 1 GLs (571 A)'!$A:$K,2,FALSE))</f>
        <v/>
      </c>
      <c r="B449" s="104" t="str">
        <f>IF(VLOOKUP(ROW()-1,'Report 1 GLs (571 A)'!$A:$K,6,FALSE)="","",VLOOKUP(ROW()-1,'Report 1 GLs (571 A)'!$A:$K,6,FALSE))</f>
        <v/>
      </c>
      <c r="C449" s="55" t="str">
        <f>IF(VLOOKUP(ROW()-1,'Report 1 GLs (571 A)'!$A:$K,7,FALSE)="","",VLOOKUP(ROW()-1,'Report 1 GLs (571 A)'!$A:$K,7,FALSE))</f>
        <v/>
      </c>
      <c r="D449" s="55" t="str">
        <f>IF(VLOOKUP(ROW()-1,'Report 1 GLs (571 A)'!$A:$K,8,FALSE)="","",VLOOKUP(ROW()-1,'Report 1 GLs (571 A)'!$A:$K,8,FALSE))</f>
        <v/>
      </c>
      <c r="E449" s="55" t="str">
        <f>IF(VLOOKUP(ROW()-1,'Report 1 GLs (571 A)'!$A:$K,9,FALSE)="","",VLOOKUP(ROW()-1,'Report 1 GLs (571 A)'!$A:$K,9,FALSE))</f>
        <v/>
      </c>
      <c r="F449" s="104" t="str">
        <f>IF(VLOOKUP(ROW()-1,'Report 1 GLs (571 A)'!$A:$K,10,FALSE)="","",VLOOKUP(ROW()-1,'Report 1 GLs (571 A)'!$A:$K,10,FALSE))</f>
        <v/>
      </c>
      <c r="G449" s="55" t="str">
        <f>IF(VLOOKUP(ROW()-1,'Report 1 GLs (571 A)'!$A:$K,11,FALSE)="","",VLOOKUP(ROW()-1,'Report 1 GLs (571 A)'!$A:$K,11,FALSE))</f>
        <v/>
      </c>
      <c r="Z449" s="55" t="s">
        <v>82</v>
      </c>
    </row>
    <row r="450" spans="1:26" x14ac:dyDescent="0.2">
      <c r="A450" s="55" t="str">
        <f>IF(VLOOKUP(ROW()-1,'Report 1 GLs (571 A)'!$A:$K,2,FALSE)="","",VLOOKUP(ROW()-1,'Report 1 GLs (571 A)'!$A:$K,2,FALSE))</f>
        <v/>
      </c>
      <c r="B450" s="104" t="str">
        <f>IF(VLOOKUP(ROW()-1,'Report 1 GLs (571 A)'!$A:$K,6,FALSE)="","",VLOOKUP(ROW()-1,'Report 1 GLs (571 A)'!$A:$K,6,FALSE))</f>
        <v/>
      </c>
      <c r="C450" s="55" t="str">
        <f>IF(VLOOKUP(ROW()-1,'Report 1 GLs (571 A)'!$A:$K,7,FALSE)="","",VLOOKUP(ROW()-1,'Report 1 GLs (571 A)'!$A:$K,7,FALSE))</f>
        <v/>
      </c>
      <c r="D450" s="55" t="str">
        <f>IF(VLOOKUP(ROW()-1,'Report 1 GLs (571 A)'!$A:$K,8,FALSE)="","",VLOOKUP(ROW()-1,'Report 1 GLs (571 A)'!$A:$K,8,FALSE))</f>
        <v/>
      </c>
      <c r="E450" s="55" t="str">
        <f>IF(VLOOKUP(ROW()-1,'Report 1 GLs (571 A)'!$A:$K,9,FALSE)="","",VLOOKUP(ROW()-1,'Report 1 GLs (571 A)'!$A:$K,9,FALSE))</f>
        <v/>
      </c>
      <c r="F450" s="104" t="str">
        <f>IF(VLOOKUP(ROW()-1,'Report 1 GLs (571 A)'!$A:$K,10,FALSE)="","",VLOOKUP(ROW()-1,'Report 1 GLs (571 A)'!$A:$K,10,FALSE))</f>
        <v/>
      </c>
      <c r="G450" s="55" t="str">
        <f>IF(VLOOKUP(ROW()-1,'Report 1 GLs (571 A)'!$A:$K,11,FALSE)="","",VLOOKUP(ROW()-1,'Report 1 GLs (571 A)'!$A:$K,11,FALSE))</f>
        <v/>
      </c>
      <c r="Z450" s="55" t="s">
        <v>82</v>
      </c>
    </row>
    <row r="451" spans="1:26" x14ac:dyDescent="0.2">
      <c r="A451" s="55" t="str">
        <f>IF(VLOOKUP(ROW()-1,'Report 1 GLs (571 A)'!$A:$K,2,FALSE)="","",VLOOKUP(ROW()-1,'Report 1 GLs (571 A)'!$A:$K,2,FALSE))</f>
        <v/>
      </c>
      <c r="B451" s="104" t="str">
        <f>IF(VLOOKUP(ROW()-1,'Report 1 GLs (571 A)'!$A:$K,6,FALSE)="","",VLOOKUP(ROW()-1,'Report 1 GLs (571 A)'!$A:$K,6,FALSE))</f>
        <v/>
      </c>
      <c r="C451" s="55" t="str">
        <f>IF(VLOOKUP(ROW()-1,'Report 1 GLs (571 A)'!$A:$K,7,FALSE)="","",VLOOKUP(ROW()-1,'Report 1 GLs (571 A)'!$A:$K,7,FALSE))</f>
        <v/>
      </c>
      <c r="D451" s="55" t="str">
        <f>IF(VLOOKUP(ROW()-1,'Report 1 GLs (571 A)'!$A:$K,8,FALSE)="","",VLOOKUP(ROW()-1,'Report 1 GLs (571 A)'!$A:$K,8,FALSE))</f>
        <v/>
      </c>
      <c r="E451" s="55" t="str">
        <f>IF(VLOOKUP(ROW()-1,'Report 1 GLs (571 A)'!$A:$K,9,FALSE)="","",VLOOKUP(ROW()-1,'Report 1 GLs (571 A)'!$A:$K,9,FALSE))</f>
        <v/>
      </c>
      <c r="F451" s="104" t="str">
        <f>IF(VLOOKUP(ROW()-1,'Report 1 GLs (571 A)'!$A:$K,10,FALSE)="","",VLOOKUP(ROW()-1,'Report 1 GLs (571 A)'!$A:$K,10,FALSE))</f>
        <v/>
      </c>
      <c r="G451" s="55" t="str">
        <f>IF(VLOOKUP(ROW()-1,'Report 1 GLs (571 A)'!$A:$K,11,FALSE)="","",VLOOKUP(ROW()-1,'Report 1 GLs (571 A)'!$A:$K,11,FALSE))</f>
        <v/>
      </c>
      <c r="Z451" s="55" t="s">
        <v>82</v>
      </c>
    </row>
    <row r="452" spans="1:26" x14ac:dyDescent="0.2">
      <c r="A452" s="55" t="str">
        <f>IF(VLOOKUP(ROW()-1,'Report 1 GLs (571 A)'!$A:$K,2,FALSE)="","",VLOOKUP(ROW()-1,'Report 1 GLs (571 A)'!$A:$K,2,FALSE))</f>
        <v/>
      </c>
      <c r="B452" s="104" t="str">
        <f>IF(VLOOKUP(ROW()-1,'Report 1 GLs (571 A)'!$A:$K,6,FALSE)="","",VLOOKUP(ROW()-1,'Report 1 GLs (571 A)'!$A:$K,6,FALSE))</f>
        <v/>
      </c>
      <c r="C452" s="55" t="str">
        <f>IF(VLOOKUP(ROW()-1,'Report 1 GLs (571 A)'!$A:$K,7,FALSE)="","",VLOOKUP(ROW()-1,'Report 1 GLs (571 A)'!$A:$K,7,FALSE))</f>
        <v/>
      </c>
      <c r="D452" s="55" t="str">
        <f>IF(VLOOKUP(ROW()-1,'Report 1 GLs (571 A)'!$A:$K,8,FALSE)="","",VLOOKUP(ROW()-1,'Report 1 GLs (571 A)'!$A:$K,8,FALSE))</f>
        <v/>
      </c>
      <c r="E452" s="55" t="str">
        <f>IF(VLOOKUP(ROW()-1,'Report 1 GLs (571 A)'!$A:$K,9,FALSE)="","",VLOOKUP(ROW()-1,'Report 1 GLs (571 A)'!$A:$K,9,FALSE))</f>
        <v/>
      </c>
      <c r="F452" s="104" t="str">
        <f>IF(VLOOKUP(ROW()-1,'Report 1 GLs (571 A)'!$A:$K,10,FALSE)="","",VLOOKUP(ROW()-1,'Report 1 GLs (571 A)'!$A:$K,10,FALSE))</f>
        <v/>
      </c>
      <c r="G452" s="55" t="str">
        <f>IF(VLOOKUP(ROW()-1,'Report 1 GLs (571 A)'!$A:$K,11,FALSE)="","",VLOOKUP(ROW()-1,'Report 1 GLs (571 A)'!$A:$K,11,FALSE))</f>
        <v/>
      </c>
      <c r="Z452" s="55" t="s">
        <v>82</v>
      </c>
    </row>
    <row r="453" spans="1:26" x14ac:dyDescent="0.2">
      <c r="A453" s="55" t="str">
        <f>IF(VLOOKUP(ROW()-1,'Report 1 GLs (571 A)'!$A:$K,2,FALSE)="","",VLOOKUP(ROW()-1,'Report 1 GLs (571 A)'!$A:$K,2,FALSE))</f>
        <v/>
      </c>
      <c r="B453" s="104" t="str">
        <f>IF(VLOOKUP(ROW()-1,'Report 1 GLs (571 A)'!$A:$K,6,FALSE)="","",VLOOKUP(ROW()-1,'Report 1 GLs (571 A)'!$A:$K,6,FALSE))</f>
        <v/>
      </c>
      <c r="C453" s="55" t="str">
        <f>IF(VLOOKUP(ROW()-1,'Report 1 GLs (571 A)'!$A:$K,7,FALSE)="","",VLOOKUP(ROW()-1,'Report 1 GLs (571 A)'!$A:$K,7,FALSE))</f>
        <v/>
      </c>
      <c r="D453" s="55" t="str">
        <f>IF(VLOOKUP(ROW()-1,'Report 1 GLs (571 A)'!$A:$K,8,FALSE)="","",VLOOKUP(ROW()-1,'Report 1 GLs (571 A)'!$A:$K,8,FALSE))</f>
        <v/>
      </c>
      <c r="E453" s="55" t="str">
        <f>IF(VLOOKUP(ROW()-1,'Report 1 GLs (571 A)'!$A:$K,9,FALSE)="","",VLOOKUP(ROW()-1,'Report 1 GLs (571 A)'!$A:$K,9,FALSE))</f>
        <v/>
      </c>
      <c r="F453" s="104" t="str">
        <f>IF(VLOOKUP(ROW()-1,'Report 1 GLs (571 A)'!$A:$K,10,FALSE)="","",VLOOKUP(ROW()-1,'Report 1 GLs (571 A)'!$A:$K,10,FALSE))</f>
        <v/>
      </c>
      <c r="G453" s="55" t="str">
        <f>IF(VLOOKUP(ROW()-1,'Report 1 GLs (571 A)'!$A:$K,11,FALSE)="","",VLOOKUP(ROW()-1,'Report 1 GLs (571 A)'!$A:$K,11,FALSE))</f>
        <v/>
      </c>
      <c r="Z453" s="55" t="s">
        <v>82</v>
      </c>
    </row>
    <row r="454" spans="1:26" x14ac:dyDescent="0.2">
      <c r="A454" s="55" t="str">
        <f>IF(VLOOKUP(ROW()-1,'Report 1 GLs (571 A)'!$A:$K,2,FALSE)="","",VLOOKUP(ROW()-1,'Report 1 GLs (571 A)'!$A:$K,2,FALSE))</f>
        <v/>
      </c>
      <c r="B454" s="104" t="str">
        <f>IF(VLOOKUP(ROW()-1,'Report 1 GLs (571 A)'!$A:$K,6,FALSE)="","",VLOOKUP(ROW()-1,'Report 1 GLs (571 A)'!$A:$K,6,FALSE))</f>
        <v/>
      </c>
      <c r="C454" s="55" t="str">
        <f>IF(VLOOKUP(ROW()-1,'Report 1 GLs (571 A)'!$A:$K,7,FALSE)="","",VLOOKUP(ROW()-1,'Report 1 GLs (571 A)'!$A:$K,7,FALSE))</f>
        <v/>
      </c>
      <c r="D454" s="55" t="str">
        <f>IF(VLOOKUP(ROW()-1,'Report 1 GLs (571 A)'!$A:$K,8,FALSE)="","",VLOOKUP(ROW()-1,'Report 1 GLs (571 A)'!$A:$K,8,FALSE))</f>
        <v/>
      </c>
      <c r="E454" s="55" t="str">
        <f>IF(VLOOKUP(ROW()-1,'Report 1 GLs (571 A)'!$A:$K,9,FALSE)="","",VLOOKUP(ROW()-1,'Report 1 GLs (571 A)'!$A:$K,9,FALSE))</f>
        <v/>
      </c>
      <c r="F454" s="104" t="str">
        <f>IF(VLOOKUP(ROW()-1,'Report 1 GLs (571 A)'!$A:$K,10,FALSE)="","",VLOOKUP(ROW()-1,'Report 1 GLs (571 A)'!$A:$K,10,FALSE))</f>
        <v/>
      </c>
      <c r="G454" s="55" t="str">
        <f>IF(VLOOKUP(ROW()-1,'Report 1 GLs (571 A)'!$A:$K,11,FALSE)="","",VLOOKUP(ROW()-1,'Report 1 GLs (571 A)'!$A:$K,11,FALSE))</f>
        <v/>
      </c>
      <c r="Z454" s="55" t="s">
        <v>82</v>
      </c>
    </row>
    <row r="455" spans="1:26" x14ac:dyDescent="0.2">
      <c r="A455" s="55" t="str">
        <f>IF(VLOOKUP(ROW()-1,'Report 1 GLs (571 A)'!$A:$K,2,FALSE)="","",VLOOKUP(ROW()-1,'Report 1 GLs (571 A)'!$A:$K,2,FALSE))</f>
        <v/>
      </c>
      <c r="B455" s="104" t="str">
        <f>IF(VLOOKUP(ROW()-1,'Report 1 GLs (571 A)'!$A:$K,6,FALSE)="","",VLOOKUP(ROW()-1,'Report 1 GLs (571 A)'!$A:$K,6,FALSE))</f>
        <v/>
      </c>
      <c r="C455" s="55" t="str">
        <f>IF(VLOOKUP(ROW()-1,'Report 1 GLs (571 A)'!$A:$K,7,FALSE)="","",VLOOKUP(ROW()-1,'Report 1 GLs (571 A)'!$A:$K,7,FALSE))</f>
        <v/>
      </c>
      <c r="D455" s="55" t="str">
        <f>IF(VLOOKUP(ROW()-1,'Report 1 GLs (571 A)'!$A:$K,8,FALSE)="","",VLOOKUP(ROW()-1,'Report 1 GLs (571 A)'!$A:$K,8,FALSE))</f>
        <v/>
      </c>
      <c r="E455" s="55" t="str">
        <f>IF(VLOOKUP(ROW()-1,'Report 1 GLs (571 A)'!$A:$K,9,FALSE)="","",VLOOKUP(ROW()-1,'Report 1 GLs (571 A)'!$A:$K,9,FALSE))</f>
        <v/>
      </c>
      <c r="F455" s="104" t="str">
        <f>IF(VLOOKUP(ROW()-1,'Report 1 GLs (571 A)'!$A:$K,10,FALSE)="","",VLOOKUP(ROW()-1,'Report 1 GLs (571 A)'!$A:$K,10,FALSE))</f>
        <v/>
      </c>
      <c r="G455" s="55" t="str">
        <f>IF(VLOOKUP(ROW()-1,'Report 1 GLs (571 A)'!$A:$K,11,FALSE)="","",VLOOKUP(ROW()-1,'Report 1 GLs (571 A)'!$A:$K,11,FALSE))</f>
        <v/>
      </c>
      <c r="Z455" s="55" t="s">
        <v>82</v>
      </c>
    </row>
    <row r="456" spans="1:26" x14ac:dyDescent="0.2">
      <c r="A456" s="55" t="str">
        <f>IF(VLOOKUP(ROW()-1,'Report 1 GLs (571 A)'!$A:$K,2,FALSE)="","",VLOOKUP(ROW()-1,'Report 1 GLs (571 A)'!$A:$K,2,FALSE))</f>
        <v/>
      </c>
      <c r="B456" s="104" t="str">
        <f>IF(VLOOKUP(ROW()-1,'Report 1 GLs (571 A)'!$A:$K,6,FALSE)="","",VLOOKUP(ROW()-1,'Report 1 GLs (571 A)'!$A:$K,6,FALSE))</f>
        <v/>
      </c>
      <c r="C456" s="55" t="str">
        <f>IF(VLOOKUP(ROW()-1,'Report 1 GLs (571 A)'!$A:$K,7,FALSE)="","",VLOOKUP(ROW()-1,'Report 1 GLs (571 A)'!$A:$K,7,FALSE))</f>
        <v/>
      </c>
      <c r="D456" s="55" t="str">
        <f>IF(VLOOKUP(ROW()-1,'Report 1 GLs (571 A)'!$A:$K,8,FALSE)="","",VLOOKUP(ROW()-1,'Report 1 GLs (571 A)'!$A:$K,8,FALSE))</f>
        <v/>
      </c>
      <c r="E456" s="55" t="str">
        <f>IF(VLOOKUP(ROW()-1,'Report 1 GLs (571 A)'!$A:$K,9,FALSE)="","",VLOOKUP(ROW()-1,'Report 1 GLs (571 A)'!$A:$K,9,FALSE))</f>
        <v/>
      </c>
      <c r="F456" s="104" t="str">
        <f>IF(VLOOKUP(ROW()-1,'Report 1 GLs (571 A)'!$A:$K,10,FALSE)="","",VLOOKUP(ROW()-1,'Report 1 GLs (571 A)'!$A:$K,10,FALSE))</f>
        <v/>
      </c>
      <c r="G456" s="55" t="str">
        <f>IF(VLOOKUP(ROW()-1,'Report 1 GLs (571 A)'!$A:$K,11,FALSE)="","",VLOOKUP(ROW()-1,'Report 1 GLs (571 A)'!$A:$K,11,FALSE))</f>
        <v/>
      </c>
      <c r="Z456" s="55" t="s">
        <v>82</v>
      </c>
    </row>
    <row r="457" spans="1:26" x14ac:dyDescent="0.2">
      <c r="A457" s="55" t="str">
        <f>IF(VLOOKUP(ROW()-1,'Report 1 GLs (571 A)'!$A:$K,2,FALSE)="","",VLOOKUP(ROW()-1,'Report 1 GLs (571 A)'!$A:$K,2,FALSE))</f>
        <v/>
      </c>
      <c r="B457" s="104" t="str">
        <f>IF(VLOOKUP(ROW()-1,'Report 1 GLs (571 A)'!$A:$K,6,FALSE)="","",VLOOKUP(ROW()-1,'Report 1 GLs (571 A)'!$A:$K,6,FALSE))</f>
        <v/>
      </c>
      <c r="C457" s="55" t="str">
        <f>IF(VLOOKUP(ROW()-1,'Report 1 GLs (571 A)'!$A:$K,7,FALSE)="","",VLOOKUP(ROW()-1,'Report 1 GLs (571 A)'!$A:$K,7,FALSE))</f>
        <v/>
      </c>
      <c r="D457" s="55" t="str">
        <f>IF(VLOOKUP(ROW()-1,'Report 1 GLs (571 A)'!$A:$K,8,FALSE)="","",VLOOKUP(ROW()-1,'Report 1 GLs (571 A)'!$A:$K,8,FALSE))</f>
        <v/>
      </c>
      <c r="E457" s="55" t="str">
        <f>IF(VLOOKUP(ROW()-1,'Report 1 GLs (571 A)'!$A:$K,9,FALSE)="","",VLOOKUP(ROW()-1,'Report 1 GLs (571 A)'!$A:$K,9,FALSE))</f>
        <v/>
      </c>
      <c r="F457" s="104" t="str">
        <f>IF(VLOOKUP(ROW()-1,'Report 1 GLs (571 A)'!$A:$K,10,FALSE)="","",VLOOKUP(ROW()-1,'Report 1 GLs (571 A)'!$A:$K,10,FALSE))</f>
        <v/>
      </c>
      <c r="G457" s="55" t="str">
        <f>IF(VLOOKUP(ROW()-1,'Report 1 GLs (571 A)'!$A:$K,11,FALSE)="","",VLOOKUP(ROW()-1,'Report 1 GLs (571 A)'!$A:$K,11,FALSE))</f>
        <v/>
      </c>
      <c r="Z457" s="55" t="s">
        <v>82</v>
      </c>
    </row>
    <row r="458" spans="1:26" x14ac:dyDescent="0.2">
      <c r="A458" s="55" t="str">
        <f>IF(VLOOKUP(ROW()-1,'Report 1 GLs (571 A)'!$A:$K,2,FALSE)="","",VLOOKUP(ROW()-1,'Report 1 GLs (571 A)'!$A:$K,2,FALSE))</f>
        <v/>
      </c>
      <c r="B458" s="104" t="str">
        <f>IF(VLOOKUP(ROW()-1,'Report 1 GLs (571 A)'!$A:$K,6,FALSE)="","",VLOOKUP(ROW()-1,'Report 1 GLs (571 A)'!$A:$K,6,FALSE))</f>
        <v/>
      </c>
      <c r="C458" s="55" t="str">
        <f>IF(VLOOKUP(ROW()-1,'Report 1 GLs (571 A)'!$A:$K,7,FALSE)="","",VLOOKUP(ROW()-1,'Report 1 GLs (571 A)'!$A:$K,7,FALSE))</f>
        <v/>
      </c>
      <c r="D458" s="55" t="str">
        <f>IF(VLOOKUP(ROW()-1,'Report 1 GLs (571 A)'!$A:$K,8,FALSE)="","",VLOOKUP(ROW()-1,'Report 1 GLs (571 A)'!$A:$K,8,FALSE))</f>
        <v/>
      </c>
      <c r="E458" s="55" t="str">
        <f>IF(VLOOKUP(ROW()-1,'Report 1 GLs (571 A)'!$A:$K,9,FALSE)="","",VLOOKUP(ROW()-1,'Report 1 GLs (571 A)'!$A:$K,9,FALSE))</f>
        <v/>
      </c>
      <c r="F458" s="104" t="str">
        <f>IF(VLOOKUP(ROW()-1,'Report 1 GLs (571 A)'!$A:$K,10,FALSE)="","",VLOOKUP(ROW()-1,'Report 1 GLs (571 A)'!$A:$K,10,FALSE))</f>
        <v/>
      </c>
      <c r="G458" s="55" t="str">
        <f>IF(VLOOKUP(ROW()-1,'Report 1 GLs (571 A)'!$A:$K,11,FALSE)="","",VLOOKUP(ROW()-1,'Report 1 GLs (571 A)'!$A:$K,11,FALSE))</f>
        <v/>
      </c>
      <c r="Z458" s="55" t="s">
        <v>82</v>
      </c>
    </row>
    <row r="459" spans="1:26" x14ac:dyDescent="0.2">
      <c r="A459" s="55" t="str">
        <f>IF(VLOOKUP(ROW()-1,'Report 1 GLs (571 A)'!$A:$K,2,FALSE)="","",VLOOKUP(ROW()-1,'Report 1 GLs (571 A)'!$A:$K,2,FALSE))</f>
        <v/>
      </c>
      <c r="B459" s="104" t="str">
        <f>IF(VLOOKUP(ROW()-1,'Report 1 GLs (571 A)'!$A:$K,6,FALSE)="","",VLOOKUP(ROW()-1,'Report 1 GLs (571 A)'!$A:$K,6,FALSE))</f>
        <v/>
      </c>
      <c r="C459" s="55" t="str">
        <f>IF(VLOOKUP(ROW()-1,'Report 1 GLs (571 A)'!$A:$K,7,FALSE)="","",VLOOKUP(ROW()-1,'Report 1 GLs (571 A)'!$A:$K,7,FALSE))</f>
        <v/>
      </c>
      <c r="D459" s="55" t="str">
        <f>IF(VLOOKUP(ROW()-1,'Report 1 GLs (571 A)'!$A:$K,8,FALSE)="","",VLOOKUP(ROW()-1,'Report 1 GLs (571 A)'!$A:$K,8,FALSE))</f>
        <v/>
      </c>
      <c r="E459" s="55" t="str">
        <f>IF(VLOOKUP(ROW()-1,'Report 1 GLs (571 A)'!$A:$K,9,FALSE)="","",VLOOKUP(ROW()-1,'Report 1 GLs (571 A)'!$A:$K,9,FALSE))</f>
        <v/>
      </c>
      <c r="F459" s="104" t="str">
        <f>IF(VLOOKUP(ROW()-1,'Report 1 GLs (571 A)'!$A:$K,10,FALSE)="","",VLOOKUP(ROW()-1,'Report 1 GLs (571 A)'!$A:$K,10,FALSE))</f>
        <v/>
      </c>
      <c r="G459" s="55" t="str">
        <f>IF(VLOOKUP(ROW()-1,'Report 1 GLs (571 A)'!$A:$K,11,FALSE)="","",VLOOKUP(ROW()-1,'Report 1 GLs (571 A)'!$A:$K,11,FALSE))</f>
        <v/>
      </c>
      <c r="Z459" s="55" t="s">
        <v>82</v>
      </c>
    </row>
    <row r="460" spans="1:26" x14ac:dyDescent="0.2">
      <c r="A460" s="55" t="str">
        <f>IF(VLOOKUP(ROW()-1,'Report 1 GLs (571 A)'!$A:$K,2,FALSE)="","",VLOOKUP(ROW()-1,'Report 1 GLs (571 A)'!$A:$K,2,FALSE))</f>
        <v/>
      </c>
      <c r="B460" s="104" t="str">
        <f>IF(VLOOKUP(ROW()-1,'Report 1 GLs (571 A)'!$A:$K,6,FALSE)="","",VLOOKUP(ROW()-1,'Report 1 GLs (571 A)'!$A:$K,6,FALSE))</f>
        <v/>
      </c>
      <c r="C460" s="55" t="str">
        <f>IF(VLOOKUP(ROW()-1,'Report 1 GLs (571 A)'!$A:$K,7,FALSE)="","",VLOOKUP(ROW()-1,'Report 1 GLs (571 A)'!$A:$K,7,FALSE))</f>
        <v/>
      </c>
      <c r="D460" s="55" t="str">
        <f>IF(VLOOKUP(ROW()-1,'Report 1 GLs (571 A)'!$A:$K,8,FALSE)="","",VLOOKUP(ROW()-1,'Report 1 GLs (571 A)'!$A:$K,8,FALSE))</f>
        <v/>
      </c>
      <c r="E460" s="55" t="str">
        <f>IF(VLOOKUP(ROW()-1,'Report 1 GLs (571 A)'!$A:$K,9,FALSE)="","",VLOOKUP(ROW()-1,'Report 1 GLs (571 A)'!$A:$K,9,FALSE))</f>
        <v/>
      </c>
      <c r="F460" s="104" t="str">
        <f>IF(VLOOKUP(ROW()-1,'Report 1 GLs (571 A)'!$A:$K,10,FALSE)="","",VLOOKUP(ROW()-1,'Report 1 GLs (571 A)'!$A:$K,10,FALSE))</f>
        <v/>
      </c>
      <c r="G460" s="55" t="str">
        <f>IF(VLOOKUP(ROW()-1,'Report 1 GLs (571 A)'!$A:$K,11,FALSE)="","",VLOOKUP(ROW()-1,'Report 1 GLs (571 A)'!$A:$K,11,FALSE))</f>
        <v/>
      </c>
      <c r="Z460" s="55" t="s">
        <v>82</v>
      </c>
    </row>
    <row r="461" spans="1:26" x14ac:dyDescent="0.2">
      <c r="A461" s="55" t="str">
        <f>IF(VLOOKUP(ROW()-1,'Report 1 GLs (571 A)'!$A:$K,2,FALSE)="","",VLOOKUP(ROW()-1,'Report 1 GLs (571 A)'!$A:$K,2,FALSE))</f>
        <v/>
      </c>
      <c r="B461" s="104" t="str">
        <f>IF(VLOOKUP(ROW()-1,'Report 1 GLs (571 A)'!$A:$K,6,FALSE)="","",VLOOKUP(ROW()-1,'Report 1 GLs (571 A)'!$A:$K,6,FALSE))</f>
        <v/>
      </c>
      <c r="C461" s="55" t="str">
        <f>IF(VLOOKUP(ROW()-1,'Report 1 GLs (571 A)'!$A:$K,7,FALSE)="","",VLOOKUP(ROW()-1,'Report 1 GLs (571 A)'!$A:$K,7,FALSE))</f>
        <v/>
      </c>
      <c r="D461" s="55" t="str">
        <f>IF(VLOOKUP(ROW()-1,'Report 1 GLs (571 A)'!$A:$K,8,FALSE)="","",VLOOKUP(ROW()-1,'Report 1 GLs (571 A)'!$A:$K,8,FALSE))</f>
        <v/>
      </c>
      <c r="E461" s="55" t="str">
        <f>IF(VLOOKUP(ROW()-1,'Report 1 GLs (571 A)'!$A:$K,9,FALSE)="","",VLOOKUP(ROW()-1,'Report 1 GLs (571 A)'!$A:$K,9,FALSE))</f>
        <v/>
      </c>
      <c r="F461" s="104" t="str">
        <f>IF(VLOOKUP(ROW()-1,'Report 1 GLs (571 A)'!$A:$K,10,FALSE)="","",VLOOKUP(ROW()-1,'Report 1 GLs (571 A)'!$A:$K,10,FALSE))</f>
        <v/>
      </c>
      <c r="G461" s="55" t="str">
        <f>IF(VLOOKUP(ROW()-1,'Report 1 GLs (571 A)'!$A:$K,11,FALSE)="","",VLOOKUP(ROW()-1,'Report 1 GLs (571 A)'!$A:$K,11,FALSE))</f>
        <v/>
      </c>
      <c r="Z461" s="55" t="s">
        <v>82</v>
      </c>
    </row>
    <row r="462" spans="1:26" x14ac:dyDescent="0.2">
      <c r="A462" s="55" t="str">
        <f>IF(VLOOKUP(ROW()-1,'Report 1 GLs (571 A)'!$A:$K,2,FALSE)="","",VLOOKUP(ROW()-1,'Report 1 GLs (571 A)'!$A:$K,2,FALSE))</f>
        <v/>
      </c>
      <c r="B462" s="104" t="str">
        <f>IF(VLOOKUP(ROW()-1,'Report 1 GLs (571 A)'!$A:$K,6,FALSE)="","",VLOOKUP(ROW()-1,'Report 1 GLs (571 A)'!$A:$K,6,FALSE))</f>
        <v/>
      </c>
      <c r="C462" s="55" t="str">
        <f>IF(VLOOKUP(ROW()-1,'Report 1 GLs (571 A)'!$A:$K,7,FALSE)="","",VLOOKUP(ROW()-1,'Report 1 GLs (571 A)'!$A:$K,7,FALSE))</f>
        <v/>
      </c>
      <c r="D462" s="55" t="str">
        <f>IF(VLOOKUP(ROW()-1,'Report 1 GLs (571 A)'!$A:$K,8,FALSE)="","",VLOOKUP(ROW()-1,'Report 1 GLs (571 A)'!$A:$K,8,FALSE))</f>
        <v/>
      </c>
      <c r="E462" s="55" t="str">
        <f>IF(VLOOKUP(ROW()-1,'Report 1 GLs (571 A)'!$A:$K,9,FALSE)="","",VLOOKUP(ROW()-1,'Report 1 GLs (571 A)'!$A:$K,9,FALSE))</f>
        <v/>
      </c>
      <c r="F462" s="104" t="str">
        <f>IF(VLOOKUP(ROW()-1,'Report 1 GLs (571 A)'!$A:$K,10,FALSE)="","",VLOOKUP(ROW()-1,'Report 1 GLs (571 A)'!$A:$K,10,FALSE))</f>
        <v/>
      </c>
      <c r="G462" s="55" t="str">
        <f>IF(VLOOKUP(ROW()-1,'Report 1 GLs (571 A)'!$A:$K,11,FALSE)="","",VLOOKUP(ROW()-1,'Report 1 GLs (571 A)'!$A:$K,11,FALSE))</f>
        <v/>
      </c>
      <c r="Z462" s="55" t="s">
        <v>82</v>
      </c>
    </row>
    <row r="463" spans="1:26" x14ac:dyDescent="0.2">
      <c r="A463" s="55" t="str">
        <f>IF(VLOOKUP(ROW()-1,'Report 1 GLs (571 A)'!$A:$K,2,FALSE)="","",VLOOKUP(ROW()-1,'Report 1 GLs (571 A)'!$A:$K,2,FALSE))</f>
        <v/>
      </c>
      <c r="B463" s="104" t="str">
        <f>IF(VLOOKUP(ROW()-1,'Report 1 GLs (571 A)'!$A:$K,6,FALSE)="","",VLOOKUP(ROW()-1,'Report 1 GLs (571 A)'!$A:$K,6,FALSE))</f>
        <v/>
      </c>
      <c r="C463" s="55" t="str">
        <f>IF(VLOOKUP(ROW()-1,'Report 1 GLs (571 A)'!$A:$K,7,FALSE)="","",VLOOKUP(ROW()-1,'Report 1 GLs (571 A)'!$A:$K,7,FALSE))</f>
        <v/>
      </c>
      <c r="D463" s="55" t="str">
        <f>IF(VLOOKUP(ROW()-1,'Report 1 GLs (571 A)'!$A:$K,8,FALSE)="","",VLOOKUP(ROW()-1,'Report 1 GLs (571 A)'!$A:$K,8,FALSE))</f>
        <v/>
      </c>
      <c r="E463" s="55" t="str">
        <f>IF(VLOOKUP(ROW()-1,'Report 1 GLs (571 A)'!$A:$K,9,FALSE)="","",VLOOKUP(ROW()-1,'Report 1 GLs (571 A)'!$A:$K,9,FALSE))</f>
        <v/>
      </c>
      <c r="F463" s="104" t="str">
        <f>IF(VLOOKUP(ROW()-1,'Report 1 GLs (571 A)'!$A:$K,10,FALSE)="","",VLOOKUP(ROW()-1,'Report 1 GLs (571 A)'!$A:$K,10,FALSE))</f>
        <v/>
      </c>
      <c r="G463" s="55" t="str">
        <f>IF(VLOOKUP(ROW()-1,'Report 1 GLs (571 A)'!$A:$K,11,FALSE)="","",VLOOKUP(ROW()-1,'Report 1 GLs (571 A)'!$A:$K,11,FALSE))</f>
        <v/>
      </c>
      <c r="Z463" s="55" t="s">
        <v>82</v>
      </c>
    </row>
    <row r="464" spans="1:26" x14ac:dyDescent="0.2">
      <c r="A464" s="55" t="str">
        <f>IF(VLOOKUP(ROW()-1,'Report 1 GLs (571 A)'!$A:$K,2,FALSE)="","",VLOOKUP(ROW()-1,'Report 1 GLs (571 A)'!$A:$K,2,FALSE))</f>
        <v/>
      </c>
      <c r="B464" s="104" t="str">
        <f>IF(VLOOKUP(ROW()-1,'Report 1 GLs (571 A)'!$A:$K,6,FALSE)="","",VLOOKUP(ROW()-1,'Report 1 GLs (571 A)'!$A:$K,6,FALSE))</f>
        <v/>
      </c>
      <c r="C464" s="55" t="str">
        <f>IF(VLOOKUP(ROW()-1,'Report 1 GLs (571 A)'!$A:$K,7,FALSE)="","",VLOOKUP(ROW()-1,'Report 1 GLs (571 A)'!$A:$K,7,FALSE))</f>
        <v/>
      </c>
      <c r="D464" s="55" t="str">
        <f>IF(VLOOKUP(ROW()-1,'Report 1 GLs (571 A)'!$A:$K,8,FALSE)="","",VLOOKUP(ROW()-1,'Report 1 GLs (571 A)'!$A:$K,8,FALSE))</f>
        <v/>
      </c>
      <c r="E464" s="55" t="str">
        <f>IF(VLOOKUP(ROW()-1,'Report 1 GLs (571 A)'!$A:$K,9,FALSE)="","",VLOOKUP(ROW()-1,'Report 1 GLs (571 A)'!$A:$K,9,FALSE))</f>
        <v/>
      </c>
      <c r="F464" s="104" t="str">
        <f>IF(VLOOKUP(ROW()-1,'Report 1 GLs (571 A)'!$A:$K,10,FALSE)="","",VLOOKUP(ROW()-1,'Report 1 GLs (571 A)'!$A:$K,10,FALSE))</f>
        <v/>
      </c>
      <c r="G464" s="55" t="str">
        <f>IF(VLOOKUP(ROW()-1,'Report 1 GLs (571 A)'!$A:$K,11,FALSE)="","",VLOOKUP(ROW()-1,'Report 1 GLs (571 A)'!$A:$K,11,FALSE))</f>
        <v/>
      </c>
      <c r="Z464" s="55" t="s">
        <v>82</v>
      </c>
    </row>
    <row r="465" spans="1:26" x14ac:dyDescent="0.2">
      <c r="A465" s="55" t="str">
        <f>IF(VLOOKUP(ROW()-1,'Report 1 GLs (571 A)'!$A:$K,2,FALSE)="","",VLOOKUP(ROW()-1,'Report 1 GLs (571 A)'!$A:$K,2,FALSE))</f>
        <v/>
      </c>
      <c r="B465" s="104" t="str">
        <f>IF(VLOOKUP(ROW()-1,'Report 1 GLs (571 A)'!$A:$K,6,FALSE)="","",VLOOKUP(ROW()-1,'Report 1 GLs (571 A)'!$A:$K,6,FALSE))</f>
        <v/>
      </c>
      <c r="C465" s="55" t="str">
        <f>IF(VLOOKUP(ROW()-1,'Report 1 GLs (571 A)'!$A:$K,7,FALSE)="","",VLOOKUP(ROW()-1,'Report 1 GLs (571 A)'!$A:$K,7,FALSE))</f>
        <v/>
      </c>
      <c r="D465" s="55" t="str">
        <f>IF(VLOOKUP(ROW()-1,'Report 1 GLs (571 A)'!$A:$K,8,FALSE)="","",VLOOKUP(ROW()-1,'Report 1 GLs (571 A)'!$A:$K,8,FALSE))</f>
        <v/>
      </c>
      <c r="E465" s="55" t="str">
        <f>IF(VLOOKUP(ROW()-1,'Report 1 GLs (571 A)'!$A:$K,9,FALSE)="","",VLOOKUP(ROW()-1,'Report 1 GLs (571 A)'!$A:$K,9,FALSE))</f>
        <v/>
      </c>
      <c r="F465" s="104" t="str">
        <f>IF(VLOOKUP(ROW()-1,'Report 1 GLs (571 A)'!$A:$K,10,FALSE)="","",VLOOKUP(ROW()-1,'Report 1 GLs (571 A)'!$A:$K,10,FALSE))</f>
        <v/>
      </c>
      <c r="G465" s="55" t="str">
        <f>IF(VLOOKUP(ROW()-1,'Report 1 GLs (571 A)'!$A:$K,11,FALSE)="","",VLOOKUP(ROW()-1,'Report 1 GLs (571 A)'!$A:$K,11,FALSE))</f>
        <v/>
      </c>
      <c r="Z465" s="55" t="s">
        <v>82</v>
      </c>
    </row>
    <row r="466" spans="1:26" x14ac:dyDescent="0.2">
      <c r="A466" s="55" t="str">
        <f>IF(VLOOKUP(ROW()-1,'Report 1 GLs (571 A)'!$A:$K,2,FALSE)="","",VLOOKUP(ROW()-1,'Report 1 GLs (571 A)'!$A:$K,2,FALSE))</f>
        <v/>
      </c>
      <c r="B466" s="104" t="str">
        <f>IF(VLOOKUP(ROW()-1,'Report 1 GLs (571 A)'!$A:$K,6,FALSE)="","",VLOOKUP(ROW()-1,'Report 1 GLs (571 A)'!$A:$K,6,FALSE))</f>
        <v/>
      </c>
      <c r="C466" s="55" t="str">
        <f>IF(VLOOKUP(ROW()-1,'Report 1 GLs (571 A)'!$A:$K,7,FALSE)="","",VLOOKUP(ROW()-1,'Report 1 GLs (571 A)'!$A:$K,7,FALSE))</f>
        <v/>
      </c>
      <c r="D466" s="55" t="str">
        <f>IF(VLOOKUP(ROW()-1,'Report 1 GLs (571 A)'!$A:$K,8,FALSE)="","",VLOOKUP(ROW()-1,'Report 1 GLs (571 A)'!$A:$K,8,FALSE))</f>
        <v/>
      </c>
      <c r="E466" s="55" t="str">
        <f>IF(VLOOKUP(ROW()-1,'Report 1 GLs (571 A)'!$A:$K,9,FALSE)="","",VLOOKUP(ROW()-1,'Report 1 GLs (571 A)'!$A:$K,9,FALSE))</f>
        <v/>
      </c>
      <c r="F466" s="104" t="str">
        <f>IF(VLOOKUP(ROW()-1,'Report 1 GLs (571 A)'!$A:$K,10,FALSE)="","",VLOOKUP(ROW()-1,'Report 1 GLs (571 A)'!$A:$K,10,FALSE))</f>
        <v/>
      </c>
      <c r="G466" s="55" t="str">
        <f>IF(VLOOKUP(ROW()-1,'Report 1 GLs (571 A)'!$A:$K,11,FALSE)="","",VLOOKUP(ROW()-1,'Report 1 GLs (571 A)'!$A:$K,11,FALSE))</f>
        <v/>
      </c>
      <c r="Z466" s="55" t="s">
        <v>82</v>
      </c>
    </row>
    <row r="467" spans="1:26" x14ac:dyDescent="0.2">
      <c r="A467" s="55" t="str">
        <f>IF(VLOOKUP(ROW()-1,'Report 1 GLs (571 A)'!$A:$K,2,FALSE)="","",VLOOKUP(ROW()-1,'Report 1 GLs (571 A)'!$A:$K,2,FALSE))</f>
        <v/>
      </c>
      <c r="B467" s="104" t="str">
        <f>IF(VLOOKUP(ROW()-1,'Report 1 GLs (571 A)'!$A:$K,6,FALSE)="","",VLOOKUP(ROW()-1,'Report 1 GLs (571 A)'!$A:$K,6,FALSE))</f>
        <v/>
      </c>
      <c r="C467" s="55" t="str">
        <f>IF(VLOOKUP(ROW()-1,'Report 1 GLs (571 A)'!$A:$K,7,FALSE)="","",VLOOKUP(ROW()-1,'Report 1 GLs (571 A)'!$A:$K,7,FALSE))</f>
        <v/>
      </c>
      <c r="D467" s="55" t="str">
        <f>IF(VLOOKUP(ROW()-1,'Report 1 GLs (571 A)'!$A:$K,8,FALSE)="","",VLOOKUP(ROW()-1,'Report 1 GLs (571 A)'!$A:$K,8,FALSE))</f>
        <v/>
      </c>
      <c r="E467" s="55" t="str">
        <f>IF(VLOOKUP(ROW()-1,'Report 1 GLs (571 A)'!$A:$K,9,FALSE)="","",VLOOKUP(ROW()-1,'Report 1 GLs (571 A)'!$A:$K,9,FALSE))</f>
        <v/>
      </c>
      <c r="F467" s="104" t="str">
        <f>IF(VLOOKUP(ROW()-1,'Report 1 GLs (571 A)'!$A:$K,10,FALSE)="","",VLOOKUP(ROW()-1,'Report 1 GLs (571 A)'!$A:$K,10,FALSE))</f>
        <v/>
      </c>
      <c r="G467" s="55" t="str">
        <f>IF(VLOOKUP(ROW()-1,'Report 1 GLs (571 A)'!$A:$K,11,FALSE)="","",VLOOKUP(ROW()-1,'Report 1 GLs (571 A)'!$A:$K,11,FALSE))</f>
        <v/>
      </c>
      <c r="Z467" s="55" t="s">
        <v>82</v>
      </c>
    </row>
    <row r="468" spans="1:26" x14ac:dyDescent="0.2">
      <c r="A468" s="55" t="str">
        <f>IF(VLOOKUP(ROW()-1,'Report 1 GLs (571 A)'!$A:$K,2,FALSE)="","",VLOOKUP(ROW()-1,'Report 1 GLs (571 A)'!$A:$K,2,FALSE))</f>
        <v/>
      </c>
      <c r="B468" s="104" t="str">
        <f>IF(VLOOKUP(ROW()-1,'Report 1 GLs (571 A)'!$A:$K,6,FALSE)="","",VLOOKUP(ROW()-1,'Report 1 GLs (571 A)'!$A:$K,6,FALSE))</f>
        <v/>
      </c>
      <c r="C468" s="55" t="str">
        <f>IF(VLOOKUP(ROW()-1,'Report 1 GLs (571 A)'!$A:$K,7,FALSE)="","",VLOOKUP(ROW()-1,'Report 1 GLs (571 A)'!$A:$K,7,FALSE))</f>
        <v/>
      </c>
      <c r="D468" s="55" t="str">
        <f>IF(VLOOKUP(ROW()-1,'Report 1 GLs (571 A)'!$A:$K,8,FALSE)="","",VLOOKUP(ROW()-1,'Report 1 GLs (571 A)'!$A:$K,8,FALSE))</f>
        <v/>
      </c>
      <c r="E468" s="55" t="str">
        <f>IF(VLOOKUP(ROW()-1,'Report 1 GLs (571 A)'!$A:$K,9,FALSE)="","",VLOOKUP(ROW()-1,'Report 1 GLs (571 A)'!$A:$K,9,FALSE))</f>
        <v/>
      </c>
      <c r="F468" s="104" t="str">
        <f>IF(VLOOKUP(ROW()-1,'Report 1 GLs (571 A)'!$A:$K,10,FALSE)="","",VLOOKUP(ROW()-1,'Report 1 GLs (571 A)'!$A:$K,10,FALSE))</f>
        <v/>
      </c>
      <c r="G468" s="55" t="str">
        <f>IF(VLOOKUP(ROW()-1,'Report 1 GLs (571 A)'!$A:$K,11,FALSE)="","",VLOOKUP(ROW()-1,'Report 1 GLs (571 A)'!$A:$K,11,FALSE))</f>
        <v/>
      </c>
      <c r="Z468" s="55" t="s">
        <v>82</v>
      </c>
    </row>
    <row r="469" spans="1:26" x14ac:dyDescent="0.2">
      <c r="A469" s="55" t="str">
        <f>IF(VLOOKUP(ROW()-1,'Report 1 GLs (571 A)'!$A:$K,2,FALSE)="","",VLOOKUP(ROW()-1,'Report 1 GLs (571 A)'!$A:$K,2,FALSE))</f>
        <v/>
      </c>
      <c r="B469" s="104" t="str">
        <f>IF(VLOOKUP(ROW()-1,'Report 1 GLs (571 A)'!$A:$K,6,FALSE)="","",VLOOKUP(ROW()-1,'Report 1 GLs (571 A)'!$A:$K,6,FALSE))</f>
        <v/>
      </c>
      <c r="C469" s="55" t="str">
        <f>IF(VLOOKUP(ROW()-1,'Report 1 GLs (571 A)'!$A:$K,7,FALSE)="","",VLOOKUP(ROW()-1,'Report 1 GLs (571 A)'!$A:$K,7,FALSE))</f>
        <v/>
      </c>
      <c r="D469" s="55" t="str">
        <f>IF(VLOOKUP(ROW()-1,'Report 1 GLs (571 A)'!$A:$K,8,FALSE)="","",VLOOKUP(ROW()-1,'Report 1 GLs (571 A)'!$A:$K,8,FALSE))</f>
        <v/>
      </c>
      <c r="E469" s="55" t="str">
        <f>IF(VLOOKUP(ROW()-1,'Report 1 GLs (571 A)'!$A:$K,9,FALSE)="","",VLOOKUP(ROW()-1,'Report 1 GLs (571 A)'!$A:$K,9,FALSE))</f>
        <v/>
      </c>
      <c r="F469" s="104" t="str">
        <f>IF(VLOOKUP(ROW()-1,'Report 1 GLs (571 A)'!$A:$K,10,FALSE)="","",VLOOKUP(ROW()-1,'Report 1 GLs (571 A)'!$A:$K,10,FALSE))</f>
        <v/>
      </c>
      <c r="G469" s="55" t="str">
        <f>IF(VLOOKUP(ROW()-1,'Report 1 GLs (571 A)'!$A:$K,11,FALSE)="","",VLOOKUP(ROW()-1,'Report 1 GLs (571 A)'!$A:$K,11,FALSE))</f>
        <v/>
      </c>
      <c r="Z469" s="55" t="s">
        <v>82</v>
      </c>
    </row>
    <row r="470" spans="1:26" x14ac:dyDescent="0.2">
      <c r="A470" s="55" t="str">
        <f>IF(VLOOKUP(ROW()-1,'Report 1 GLs (571 A)'!$A:$K,2,FALSE)="","",VLOOKUP(ROW()-1,'Report 1 GLs (571 A)'!$A:$K,2,FALSE))</f>
        <v/>
      </c>
      <c r="B470" s="104" t="str">
        <f>IF(VLOOKUP(ROW()-1,'Report 1 GLs (571 A)'!$A:$K,6,FALSE)="","",VLOOKUP(ROW()-1,'Report 1 GLs (571 A)'!$A:$K,6,FALSE))</f>
        <v/>
      </c>
      <c r="C470" s="55" t="str">
        <f>IF(VLOOKUP(ROW()-1,'Report 1 GLs (571 A)'!$A:$K,7,FALSE)="","",VLOOKUP(ROW()-1,'Report 1 GLs (571 A)'!$A:$K,7,FALSE))</f>
        <v/>
      </c>
      <c r="D470" s="55" t="str">
        <f>IF(VLOOKUP(ROW()-1,'Report 1 GLs (571 A)'!$A:$K,8,FALSE)="","",VLOOKUP(ROW()-1,'Report 1 GLs (571 A)'!$A:$K,8,FALSE))</f>
        <v/>
      </c>
      <c r="E470" s="55" t="str">
        <f>IF(VLOOKUP(ROW()-1,'Report 1 GLs (571 A)'!$A:$K,9,FALSE)="","",VLOOKUP(ROW()-1,'Report 1 GLs (571 A)'!$A:$K,9,FALSE))</f>
        <v/>
      </c>
      <c r="F470" s="104" t="str">
        <f>IF(VLOOKUP(ROW()-1,'Report 1 GLs (571 A)'!$A:$K,10,FALSE)="","",VLOOKUP(ROW()-1,'Report 1 GLs (571 A)'!$A:$K,10,FALSE))</f>
        <v/>
      </c>
      <c r="G470" s="55" t="str">
        <f>IF(VLOOKUP(ROW()-1,'Report 1 GLs (571 A)'!$A:$K,11,FALSE)="","",VLOOKUP(ROW()-1,'Report 1 GLs (571 A)'!$A:$K,11,FALSE))</f>
        <v/>
      </c>
      <c r="Z470" s="55" t="s">
        <v>82</v>
      </c>
    </row>
    <row r="471" spans="1:26" x14ac:dyDescent="0.2">
      <c r="A471" s="55" t="str">
        <f>IF(VLOOKUP(ROW()-1,'Report 1 GLs (571 A)'!$A:$K,2,FALSE)="","",VLOOKUP(ROW()-1,'Report 1 GLs (571 A)'!$A:$K,2,FALSE))</f>
        <v/>
      </c>
      <c r="B471" s="104" t="str">
        <f>IF(VLOOKUP(ROW()-1,'Report 1 GLs (571 A)'!$A:$K,6,FALSE)="","",VLOOKUP(ROW()-1,'Report 1 GLs (571 A)'!$A:$K,6,FALSE))</f>
        <v/>
      </c>
      <c r="C471" s="55" t="str">
        <f>IF(VLOOKUP(ROW()-1,'Report 1 GLs (571 A)'!$A:$K,7,FALSE)="","",VLOOKUP(ROW()-1,'Report 1 GLs (571 A)'!$A:$K,7,FALSE))</f>
        <v/>
      </c>
      <c r="D471" s="55" t="str">
        <f>IF(VLOOKUP(ROW()-1,'Report 1 GLs (571 A)'!$A:$K,8,FALSE)="","",VLOOKUP(ROW()-1,'Report 1 GLs (571 A)'!$A:$K,8,FALSE))</f>
        <v/>
      </c>
      <c r="E471" s="55" t="str">
        <f>IF(VLOOKUP(ROW()-1,'Report 1 GLs (571 A)'!$A:$K,9,FALSE)="","",VLOOKUP(ROW()-1,'Report 1 GLs (571 A)'!$A:$K,9,FALSE))</f>
        <v/>
      </c>
      <c r="F471" s="104" t="str">
        <f>IF(VLOOKUP(ROW()-1,'Report 1 GLs (571 A)'!$A:$K,10,FALSE)="","",VLOOKUP(ROW()-1,'Report 1 GLs (571 A)'!$A:$K,10,FALSE))</f>
        <v/>
      </c>
      <c r="G471" s="55" t="str">
        <f>IF(VLOOKUP(ROW()-1,'Report 1 GLs (571 A)'!$A:$K,11,FALSE)="","",VLOOKUP(ROW()-1,'Report 1 GLs (571 A)'!$A:$K,11,FALSE))</f>
        <v/>
      </c>
      <c r="Z471" s="55" t="s">
        <v>82</v>
      </c>
    </row>
    <row r="472" spans="1:26" x14ac:dyDescent="0.2">
      <c r="A472" s="55" t="str">
        <f>IF(VLOOKUP(ROW()-1,'Report 1 GLs (571 A)'!$A:$K,2,FALSE)="","",VLOOKUP(ROW()-1,'Report 1 GLs (571 A)'!$A:$K,2,FALSE))</f>
        <v/>
      </c>
      <c r="B472" s="104" t="str">
        <f>IF(VLOOKUP(ROW()-1,'Report 1 GLs (571 A)'!$A:$K,6,FALSE)="","",VLOOKUP(ROW()-1,'Report 1 GLs (571 A)'!$A:$K,6,FALSE))</f>
        <v/>
      </c>
      <c r="C472" s="55" t="str">
        <f>IF(VLOOKUP(ROW()-1,'Report 1 GLs (571 A)'!$A:$K,7,FALSE)="","",VLOOKUP(ROW()-1,'Report 1 GLs (571 A)'!$A:$K,7,FALSE))</f>
        <v/>
      </c>
      <c r="D472" s="55" t="str">
        <f>IF(VLOOKUP(ROW()-1,'Report 1 GLs (571 A)'!$A:$K,8,FALSE)="","",VLOOKUP(ROW()-1,'Report 1 GLs (571 A)'!$A:$K,8,FALSE))</f>
        <v/>
      </c>
      <c r="E472" s="55" t="str">
        <f>IF(VLOOKUP(ROW()-1,'Report 1 GLs (571 A)'!$A:$K,9,FALSE)="","",VLOOKUP(ROW()-1,'Report 1 GLs (571 A)'!$A:$K,9,FALSE))</f>
        <v/>
      </c>
      <c r="F472" s="104" t="str">
        <f>IF(VLOOKUP(ROW()-1,'Report 1 GLs (571 A)'!$A:$K,10,FALSE)="","",VLOOKUP(ROW()-1,'Report 1 GLs (571 A)'!$A:$K,10,FALSE))</f>
        <v/>
      </c>
      <c r="G472" s="55" t="str">
        <f>IF(VLOOKUP(ROW()-1,'Report 1 GLs (571 A)'!$A:$K,11,FALSE)="","",VLOOKUP(ROW()-1,'Report 1 GLs (571 A)'!$A:$K,11,FALSE))</f>
        <v/>
      </c>
      <c r="Z472" s="55" t="s">
        <v>82</v>
      </c>
    </row>
    <row r="473" spans="1:26" x14ac:dyDescent="0.2">
      <c r="A473" s="55" t="str">
        <f>IF(VLOOKUP(ROW()-1,'Report 1 GLs (571 A)'!$A:$K,2,FALSE)="","",VLOOKUP(ROW()-1,'Report 1 GLs (571 A)'!$A:$K,2,FALSE))</f>
        <v/>
      </c>
      <c r="B473" s="104" t="str">
        <f>IF(VLOOKUP(ROW()-1,'Report 1 GLs (571 A)'!$A:$K,6,FALSE)="","",VLOOKUP(ROW()-1,'Report 1 GLs (571 A)'!$A:$K,6,FALSE))</f>
        <v/>
      </c>
      <c r="C473" s="55" t="str">
        <f>IF(VLOOKUP(ROW()-1,'Report 1 GLs (571 A)'!$A:$K,7,FALSE)="","",VLOOKUP(ROW()-1,'Report 1 GLs (571 A)'!$A:$K,7,FALSE))</f>
        <v/>
      </c>
      <c r="D473" s="55" t="str">
        <f>IF(VLOOKUP(ROW()-1,'Report 1 GLs (571 A)'!$A:$K,8,FALSE)="","",VLOOKUP(ROW()-1,'Report 1 GLs (571 A)'!$A:$K,8,FALSE))</f>
        <v/>
      </c>
      <c r="E473" s="55" t="str">
        <f>IF(VLOOKUP(ROW()-1,'Report 1 GLs (571 A)'!$A:$K,9,FALSE)="","",VLOOKUP(ROW()-1,'Report 1 GLs (571 A)'!$A:$K,9,FALSE))</f>
        <v/>
      </c>
      <c r="F473" s="104" t="str">
        <f>IF(VLOOKUP(ROW()-1,'Report 1 GLs (571 A)'!$A:$K,10,FALSE)="","",VLOOKUP(ROW()-1,'Report 1 GLs (571 A)'!$A:$K,10,FALSE))</f>
        <v/>
      </c>
      <c r="G473" s="55" t="str">
        <f>IF(VLOOKUP(ROW()-1,'Report 1 GLs (571 A)'!$A:$K,11,FALSE)="","",VLOOKUP(ROW()-1,'Report 1 GLs (571 A)'!$A:$K,11,FALSE))</f>
        <v/>
      </c>
      <c r="Z473" s="55" t="s">
        <v>82</v>
      </c>
    </row>
    <row r="474" spans="1:26" x14ac:dyDescent="0.2">
      <c r="A474" s="55" t="str">
        <f>IF(VLOOKUP(ROW()-1,'Report 1 GLs (571 A)'!$A:$K,2,FALSE)="","",VLOOKUP(ROW()-1,'Report 1 GLs (571 A)'!$A:$K,2,FALSE))</f>
        <v/>
      </c>
      <c r="B474" s="104" t="str">
        <f>IF(VLOOKUP(ROW()-1,'Report 1 GLs (571 A)'!$A:$K,6,FALSE)="","",VLOOKUP(ROW()-1,'Report 1 GLs (571 A)'!$A:$K,6,FALSE))</f>
        <v/>
      </c>
      <c r="C474" s="55" t="str">
        <f>IF(VLOOKUP(ROW()-1,'Report 1 GLs (571 A)'!$A:$K,7,FALSE)="","",VLOOKUP(ROW()-1,'Report 1 GLs (571 A)'!$A:$K,7,FALSE))</f>
        <v/>
      </c>
      <c r="D474" s="55" t="str">
        <f>IF(VLOOKUP(ROW()-1,'Report 1 GLs (571 A)'!$A:$K,8,FALSE)="","",VLOOKUP(ROW()-1,'Report 1 GLs (571 A)'!$A:$K,8,FALSE))</f>
        <v/>
      </c>
      <c r="E474" s="55" t="str">
        <f>IF(VLOOKUP(ROW()-1,'Report 1 GLs (571 A)'!$A:$K,9,FALSE)="","",VLOOKUP(ROW()-1,'Report 1 GLs (571 A)'!$A:$K,9,FALSE))</f>
        <v/>
      </c>
      <c r="F474" s="104" t="str">
        <f>IF(VLOOKUP(ROW()-1,'Report 1 GLs (571 A)'!$A:$K,10,FALSE)="","",VLOOKUP(ROW()-1,'Report 1 GLs (571 A)'!$A:$K,10,FALSE))</f>
        <v/>
      </c>
      <c r="G474" s="55" t="str">
        <f>IF(VLOOKUP(ROW()-1,'Report 1 GLs (571 A)'!$A:$K,11,FALSE)="","",VLOOKUP(ROW()-1,'Report 1 GLs (571 A)'!$A:$K,11,FALSE))</f>
        <v/>
      </c>
      <c r="Z474" s="55" t="s">
        <v>82</v>
      </c>
    </row>
    <row r="475" spans="1:26" x14ac:dyDescent="0.2">
      <c r="A475" s="55" t="str">
        <f>IF(VLOOKUP(ROW()-1,'Report 1 GLs (571 A)'!$A:$K,2,FALSE)="","",VLOOKUP(ROW()-1,'Report 1 GLs (571 A)'!$A:$K,2,FALSE))</f>
        <v/>
      </c>
      <c r="B475" s="104" t="str">
        <f>IF(VLOOKUP(ROW()-1,'Report 1 GLs (571 A)'!$A:$K,6,FALSE)="","",VLOOKUP(ROW()-1,'Report 1 GLs (571 A)'!$A:$K,6,FALSE))</f>
        <v/>
      </c>
      <c r="C475" s="55" t="str">
        <f>IF(VLOOKUP(ROW()-1,'Report 1 GLs (571 A)'!$A:$K,7,FALSE)="","",VLOOKUP(ROW()-1,'Report 1 GLs (571 A)'!$A:$K,7,FALSE))</f>
        <v/>
      </c>
      <c r="D475" s="55" t="str">
        <f>IF(VLOOKUP(ROW()-1,'Report 1 GLs (571 A)'!$A:$K,8,FALSE)="","",VLOOKUP(ROW()-1,'Report 1 GLs (571 A)'!$A:$K,8,FALSE))</f>
        <v/>
      </c>
      <c r="E475" s="55" t="str">
        <f>IF(VLOOKUP(ROW()-1,'Report 1 GLs (571 A)'!$A:$K,9,FALSE)="","",VLOOKUP(ROW()-1,'Report 1 GLs (571 A)'!$A:$K,9,FALSE))</f>
        <v/>
      </c>
      <c r="F475" s="104" t="str">
        <f>IF(VLOOKUP(ROW()-1,'Report 1 GLs (571 A)'!$A:$K,10,FALSE)="","",VLOOKUP(ROW()-1,'Report 1 GLs (571 A)'!$A:$K,10,FALSE))</f>
        <v/>
      </c>
      <c r="G475" s="55" t="str">
        <f>IF(VLOOKUP(ROW()-1,'Report 1 GLs (571 A)'!$A:$K,11,FALSE)="","",VLOOKUP(ROW()-1,'Report 1 GLs (571 A)'!$A:$K,11,FALSE))</f>
        <v/>
      </c>
      <c r="Z475" s="55" t="s">
        <v>82</v>
      </c>
    </row>
    <row r="476" spans="1:26" x14ac:dyDescent="0.2">
      <c r="A476" s="55" t="str">
        <f>IF(VLOOKUP(ROW()-1,'Report 1 GLs (571 A)'!$A:$K,2,FALSE)="","",VLOOKUP(ROW()-1,'Report 1 GLs (571 A)'!$A:$K,2,FALSE))</f>
        <v/>
      </c>
      <c r="B476" s="104" t="str">
        <f>IF(VLOOKUP(ROW()-1,'Report 1 GLs (571 A)'!$A:$K,6,FALSE)="","",VLOOKUP(ROW()-1,'Report 1 GLs (571 A)'!$A:$K,6,FALSE))</f>
        <v/>
      </c>
      <c r="C476" s="55" t="str">
        <f>IF(VLOOKUP(ROW()-1,'Report 1 GLs (571 A)'!$A:$K,7,FALSE)="","",VLOOKUP(ROW()-1,'Report 1 GLs (571 A)'!$A:$K,7,FALSE))</f>
        <v/>
      </c>
      <c r="D476" s="55" t="str">
        <f>IF(VLOOKUP(ROW()-1,'Report 1 GLs (571 A)'!$A:$K,8,FALSE)="","",VLOOKUP(ROW()-1,'Report 1 GLs (571 A)'!$A:$K,8,FALSE))</f>
        <v/>
      </c>
      <c r="E476" s="55" t="str">
        <f>IF(VLOOKUP(ROW()-1,'Report 1 GLs (571 A)'!$A:$K,9,FALSE)="","",VLOOKUP(ROW()-1,'Report 1 GLs (571 A)'!$A:$K,9,FALSE))</f>
        <v/>
      </c>
      <c r="F476" s="104" t="str">
        <f>IF(VLOOKUP(ROW()-1,'Report 1 GLs (571 A)'!$A:$K,10,FALSE)="","",VLOOKUP(ROW()-1,'Report 1 GLs (571 A)'!$A:$K,10,FALSE))</f>
        <v/>
      </c>
      <c r="G476" s="55" t="str">
        <f>IF(VLOOKUP(ROW()-1,'Report 1 GLs (571 A)'!$A:$K,11,FALSE)="","",VLOOKUP(ROW()-1,'Report 1 GLs (571 A)'!$A:$K,11,FALSE))</f>
        <v/>
      </c>
      <c r="Z476" s="55" t="s">
        <v>82</v>
      </c>
    </row>
    <row r="477" spans="1:26" x14ac:dyDescent="0.2">
      <c r="A477" s="55" t="str">
        <f>IF(VLOOKUP(ROW()-1,'Report 1 GLs (571 A)'!$A:$K,2,FALSE)="","",VLOOKUP(ROW()-1,'Report 1 GLs (571 A)'!$A:$K,2,FALSE))</f>
        <v/>
      </c>
      <c r="B477" s="104" t="str">
        <f>IF(VLOOKUP(ROW()-1,'Report 1 GLs (571 A)'!$A:$K,6,FALSE)="","",VLOOKUP(ROW()-1,'Report 1 GLs (571 A)'!$A:$K,6,FALSE))</f>
        <v/>
      </c>
      <c r="C477" s="55" t="str">
        <f>IF(VLOOKUP(ROW()-1,'Report 1 GLs (571 A)'!$A:$K,7,FALSE)="","",VLOOKUP(ROW()-1,'Report 1 GLs (571 A)'!$A:$K,7,FALSE))</f>
        <v/>
      </c>
      <c r="D477" s="55" t="str">
        <f>IF(VLOOKUP(ROW()-1,'Report 1 GLs (571 A)'!$A:$K,8,FALSE)="","",VLOOKUP(ROW()-1,'Report 1 GLs (571 A)'!$A:$K,8,FALSE))</f>
        <v/>
      </c>
      <c r="E477" s="55" t="str">
        <f>IF(VLOOKUP(ROW()-1,'Report 1 GLs (571 A)'!$A:$K,9,FALSE)="","",VLOOKUP(ROW()-1,'Report 1 GLs (571 A)'!$A:$K,9,FALSE))</f>
        <v/>
      </c>
      <c r="F477" s="104" t="str">
        <f>IF(VLOOKUP(ROW()-1,'Report 1 GLs (571 A)'!$A:$K,10,FALSE)="","",VLOOKUP(ROW()-1,'Report 1 GLs (571 A)'!$A:$K,10,FALSE))</f>
        <v/>
      </c>
      <c r="G477" s="55" t="str">
        <f>IF(VLOOKUP(ROW()-1,'Report 1 GLs (571 A)'!$A:$K,11,FALSE)="","",VLOOKUP(ROW()-1,'Report 1 GLs (571 A)'!$A:$K,11,FALSE))</f>
        <v/>
      </c>
      <c r="Z477" s="55" t="s">
        <v>82</v>
      </c>
    </row>
    <row r="478" spans="1:26" x14ac:dyDescent="0.2">
      <c r="A478" s="55" t="str">
        <f>IF(VLOOKUP(ROW()-1,'Report 1 GLs (571 A)'!$A:$K,2,FALSE)="","",VLOOKUP(ROW()-1,'Report 1 GLs (571 A)'!$A:$K,2,FALSE))</f>
        <v/>
      </c>
      <c r="B478" s="104" t="str">
        <f>IF(VLOOKUP(ROW()-1,'Report 1 GLs (571 A)'!$A:$K,6,FALSE)="","",VLOOKUP(ROW()-1,'Report 1 GLs (571 A)'!$A:$K,6,FALSE))</f>
        <v/>
      </c>
      <c r="C478" s="55" t="str">
        <f>IF(VLOOKUP(ROW()-1,'Report 1 GLs (571 A)'!$A:$K,7,FALSE)="","",VLOOKUP(ROW()-1,'Report 1 GLs (571 A)'!$A:$K,7,FALSE))</f>
        <v/>
      </c>
      <c r="D478" s="55" t="str">
        <f>IF(VLOOKUP(ROW()-1,'Report 1 GLs (571 A)'!$A:$K,8,FALSE)="","",VLOOKUP(ROW()-1,'Report 1 GLs (571 A)'!$A:$K,8,FALSE))</f>
        <v/>
      </c>
      <c r="E478" s="55" t="str">
        <f>IF(VLOOKUP(ROW()-1,'Report 1 GLs (571 A)'!$A:$K,9,FALSE)="","",VLOOKUP(ROW()-1,'Report 1 GLs (571 A)'!$A:$K,9,FALSE))</f>
        <v/>
      </c>
      <c r="F478" s="104" t="str">
        <f>IF(VLOOKUP(ROW()-1,'Report 1 GLs (571 A)'!$A:$K,10,FALSE)="","",VLOOKUP(ROW()-1,'Report 1 GLs (571 A)'!$A:$K,10,FALSE))</f>
        <v/>
      </c>
      <c r="G478" s="55" t="str">
        <f>IF(VLOOKUP(ROW()-1,'Report 1 GLs (571 A)'!$A:$K,11,FALSE)="","",VLOOKUP(ROW()-1,'Report 1 GLs (571 A)'!$A:$K,11,FALSE))</f>
        <v/>
      </c>
      <c r="Z478" s="55" t="s">
        <v>82</v>
      </c>
    </row>
    <row r="479" spans="1:26" x14ac:dyDescent="0.2">
      <c r="A479" s="55" t="str">
        <f>IF(VLOOKUP(ROW()-1,'Report 1 GLs (571 A)'!$A:$K,2,FALSE)="","",VLOOKUP(ROW()-1,'Report 1 GLs (571 A)'!$A:$K,2,FALSE))</f>
        <v/>
      </c>
      <c r="B479" s="104" t="str">
        <f>IF(VLOOKUP(ROW()-1,'Report 1 GLs (571 A)'!$A:$K,6,FALSE)="","",VLOOKUP(ROW()-1,'Report 1 GLs (571 A)'!$A:$K,6,FALSE))</f>
        <v/>
      </c>
      <c r="C479" s="55" t="str">
        <f>IF(VLOOKUP(ROW()-1,'Report 1 GLs (571 A)'!$A:$K,7,FALSE)="","",VLOOKUP(ROW()-1,'Report 1 GLs (571 A)'!$A:$K,7,FALSE))</f>
        <v/>
      </c>
      <c r="D479" s="55" t="str">
        <f>IF(VLOOKUP(ROW()-1,'Report 1 GLs (571 A)'!$A:$K,8,FALSE)="","",VLOOKUP(ROW()-1,'Report 1 GLs (571 A)'!$A:$K,8,FALSE))</f>
        <v/>
      </c>
      <c r="E479" s="55" t="str">
        <f>IF(VLOOKUP(ROW()-1,'Report 1 GLs (571 A)'!$A:$K,9,FALSE)="","",VLOOKUP(ROW()-1,'Report 1 GLs (571 A)'!$A:$K,9,FALSE))</f>
        <v/>
      </c>
      <c r="F479" s="104" t="str">
        <f>IF(VLOOKUP(ROW()-1,'Report 1 GLs (571 A)'!$A:$K,10,FALSE)="","",VLOOKUP(ROW()-1,'Report 1 GLs (571 A)'!$A:$K,10,FALSE))</f>
        <v/>
      </c>
      <c r="G479" s="55" t="str">
        <f>IF(VLOOKUP(ROW()-1,'Report 1 GLs (571 A)'!$A:$K,11,FALSE)="","",VLOOKUP(ROW()-1,'Report 1 GLs (571 A)'!$A:$K,11,FALSE))</f>
        <v/>
      </c>
      <c r="Z479" s="55" t="s">
        <v>82</v>
      </c>
    </row>
    <row r="480" spans="1:26" x14ac:dyDescent="0.2">
      <c r="A480" s="55" t="str">
        <f>IF(VLOOKUP(ROW()-1,'Report 1 GLs (571 A)'!$A:$K,2,FALSE)="","",VLOOKUP(ROW()-1,'Report 1 GLs (571 A)'!$A:$K,2,FALSE))</f>
        <v/>
      </c>
      <c r="B480" s="104" t="str">
        <f>IF(VLOOKUP(ROW()-1,'Report 1 GLs (571 A)'!$A:$K,6,FALSE)="","",VLOOKUP(ROW()-1,'Report 1 GLs (571 A)'!$A:$K,6,FALSE))</f>
        <v/>
      </c>
      <c r="C480" s="55" t="str">
        <f>IF(VLOOKUP(ROW()-1,'Report 1 GLs (571 A)'!$A:$K,7,FALSE)="","",VLOOKUP(ROW()-1,'Report 1 GLs (571 A)'!$A:$K,7,FALSE))</f>
        <v/>
      </c>
      <c r="D480" s="55" t="str">
        <f>IF(VLOOKUP(ROW()-1,'Report 1 GLs (571 A)'!$A:$K,8,FALSE)="","",VLOOKUP(ROW()-1,'Report 1 GLs (571 A)'!$A:$K,8,FALSE))</f>
        <v/>
      </c>
      <c r="E480" s="55" t="str">
        <f>IF(VLOOKUP(ROW()-1,'Report 1 GLs (571 A)'!$A:$K,9,FALSE)="","",VLOOKUP(ROW()-1,'Report 1 GLs (571 A)'!$A:$K,9,FALSE))</f>
        <v/>
      </c>
      <c r="F480" s="104" t="str">
        <f>IF(VLOOKUP(ROW()-1,'Report 1 GLs (571 A)'!$A:$K,10,FALSE)="","",VLOOKUP(ROW()-1,'Report 1 GLs (571 A)'!$A:$K,10,FALSE))</f>
        <v/>
      </c>
      <c r="G480" s="55" t="str">
        <f>IF(VLOOKUP(ROW()-1,'Report 1 GLs (571 A)'!$A:$K,11,FALSE)="","",VLOOKUP(ROW()-1,'Report 1 GLs (571 A)'!$A:$K,11,FALSE))</f>
        <v/>
      </c>
      <c r="Z480" s="55" t="s">
        <v>82</v>
      </c>
    </row>
    <row r="481" spans="1:26" x14ac:dyDescent="0.2">
      <c r="A481" s="55" t="str">
        <f>IF(VLOOKUP(ROW()-1,'Report 1 GLs (571 A)'!$A:$K,2,FALSE)="","",VLOOKUP(ROW()-1,'Report 1 GLs (571 A)'!$A:$K,2,FALSE))</f>
        <v/>
      </c>
      <c r="B481" s="104" t="str">
        <f>IF(VLOOKUP(ROW()-1,'Report 1 GLs (571 A)'!$A:$K,6,FALSE)="","",VLOOKUP(ROW()-1,'Report 1 GLs (571 A)'!$A:$K,6,FALSE))</f>
        <v/>
      </c>
      <c r="C481" s="55" t="str">
        <f>IF(VLOOKUP(ROW()-1,'Report 1 GLs (571 A)'!$A:$K,7,FALSE)="","",VLOOKUP(ROW()-1,'Report 1 GLs (571 A)'!$A:$K,7,FALSE))</f>
        <v/>
      </c>
      <c r="D481" s="55" t="str">
        <f>IF(VLOOKUP(ROW()-1,'Report 1 GLs (571 A)'!$A:$K,8,FALSE)="","",VLOOKUP(ROW()-1,'Report 1 GLs (571 A)'!$A:$K,8,FALSE))</f>
        <v/>
      </c>
      <c r="E481" s="55" t="str">
        <f>IF(VLOOKUP(ROW()-1,'Report 1 GLs (571 A)'!$A:$K,9,FALSE)="","",VLOOKUP(ROW()-1,'Report 1 GLs (571 A)'!$A:$K,9,FALSE))</f>
        <v/>
      </c>
      <c r="F481" s="104" t="str">
        <f>IF(VLOOKUP(ROW()-1,'Report 1 GLs (571 A)'!$A:$K,10,FALSE)="","",VLOOKUP(ROW()-1,'Report 1 GLs (571 A)'!$A:$K,10,FALSE))</f>
        <v/>
      </c>
      <c r="G481" s="55" t="str">
        <f>IF(VLOOKUP(ROW()-1,'Report 1 GLs (571 A)'!$A:$K,11,FALSE)="","",VLOOKUP(ROW()-1,'Report 1 GLs (571 A)'!$A:$K,11,FALSE))</f>
        <v/>
      </c>
      <c r="Z481" s="55" t="s">
        <v>82</v>
      </c>
    </row>
    <row r="482" spans="1:26" x14ac:dyDescent="0.2">
      <c r="A482" s="55" t="str">
        <f>IF(VLOOKUP(ROW()-1,'Report 1 GLs (571 A)'!$A:$K,2,FALSE)="","",VLOOKUP(ROW()-1,'Report 1 GLs (571 A)'!$A:$K,2,FALSE))</f>
        <v/>
      </c>
      <c r="B482" s="104" t="str">
        <f>IF(VLOOKUP(ROW()-1,'Report 1 GLs (571 A)'!$A:$K,6,FALSE)="","",VLOOKUP(ROW()-1,'Report 1 GLs (571 A)'!$A:$K,6,FALSE))</f>
        <v/>
      </c>
      <c r="C482" s="55" t="str">
        <f>IF(VLOOKUP(ROW()-1,'Report 1 GLs (571 A)'!$A:$K,7,FALSE)="","",VLOOKUP(ROW()-1,'Report 1 GLs (571 A)'!$A:$K,7,FALSE))</f>
        <v/>
      </c>
      <c r="D482" s="55" t="str">
        <f>IF(VLOOKUP(ROW()-1,'Report 1 GLs (571 A)'!$A:$K,8,FALSE)="","",VLOOKUP(ROW()-1,'Report 1 GLs (571 A)'!$A:$K,8,FALSE))</f>
        <v/>
      </c>
      <c r="E482" s="55" t="str">
        <f>IF(VLOOKUP(ROW()-1,'Report 1 GLs (571 A)'!$A:$K,9,FALSE)="","",VLOOKUP(ROW()-1,'Report 1 GLs (571 A)'!$A:$K,9,FALSE))</f>
        <v/>
      </c>
      <c r="F482" s="104" t="str">
        <f>IF(VLOOKUP(ROW()-1,'Report 1 GLs (571 A)'!$A:$K,10,FALSE)="","",VLOOKUP(ROW()-1,'Report 1 GLs (571 A)'!$A:$K,10,FALSE))</f>
        <v/>
      </c>
      <c r="G482" s="55" t="str">
        <f>IF(VLOOKUP(ROW()-1,'Report 1 GLs (571 A)'!$A:$K,11,FALSE)="","",VLOOKUP(ROW()-1,'Report 1 GLs (571 A)'!$A:$K,11,FALSE))</f>
        <v/>
      </c>
      <c r="Z482" s="55" t="s">
        <v>82</v>
      </c>
    </row>
    <row r="483" spans="1:26" x14ac:dyDescent="0.2">
      <c r="A483" s="55" t="str">
        <f>IF(VLOOKUP(ROW()-1,'Report 1 GLs (571 A)'!$A:$K,2,FALSE)="","",VLOOKUP(ROW()-1,'Report 1 GLs (571 A)'!$A:$K,2,FALSE))</f>
        <v/>
      </c>
      <c r="B483" s="104" t="str">
        <f>IF(VLOOKUP(ROW()-1,'Report 1 GLs (571 A)'!$A:$K,6,FALSE)="","",VLOOKUP(ROW()-1,'Report 1 GLs (571 A)'!$A:$K,6,FALSE))</f>
        <v/>
      </c>
      <c r="C483" s="55" t="str">
        <f>IF(VLOOKUP(ROW()-1,'Report 1 GLs (571 A)'!$A:$K,7,FALSE)="","",VLOOKUP(ROW()-1,'Report 1 GLs (571 A)'!$A:$K,7,FALSE))</f>
        <v/>
      </c>
      <c r="D483" s="55" t="str">
        <f>IF(VLOOKUP(ROW()-1,'Report 1 GLs (571 A)'!$A:$K,8,FALSE)="","",VLOOKUP(ROW()-1,'Report 1 GLs (571 A)'!$A:$K,8,FALSE))</f>
        <v/>
      </c>
      <c r="E483" s="55" t="str">
        <f>IF(VLOOKUP(ROW()-1,'Report 1 GLs (571 A)'!$A:$K,9,FALSE)="","",VLOOKUP(ROW()-1,'Report 1 GLs (571 A)'!$A:$K,9,FALSE))</f>
        <v/>
      </c>
      <c r="F483" s="104" t="str">
        <f>IF(VLOOKUP(ROW()-1,'Report 1 GLs (571 A)'!$A:$K,10,FALSE)="","",VLOOKUP(ROW()-1,'Report 1 GLs (571 A)'!$A:$K,10,FALSE))</f>
        <v/>
      </c>
      <c r="G483" s="55" t="str">
        <f>IF(VLOOKUP(ROW()-1,'Report 1 GLs (571 A)'!$A:$K,11,FALSE)="","",VLOOKUP(ROW()-1,'Report 1 GLs (571 A)'!$A:$K,11,FALSE))</f>
        <v/>
      </c>
      <c r="Z483" s="55" t="s">
        <v>82</v>
      </c>
    </row>
    <row r="484" spans="1:26" x14ac:dyDescent="0.2">
      <c r="A484" s="55" t="str">
        <f>IF(VLOOKUP(ROW()-1,'Report 1 GLs (571 A)'!$A:$K,2,FALSE)="","",VLOOKUP(ROW()-1,'Report 1 GLs (571 A)'!$A:$K,2,FALSE))</f>
        <v/>
      </c>
      <c r="B484" s="104" t="str">
        <f>IF(VLOOKUP(ROW()-1,'Report 1 GLs (571 A)'!$A:$K,6,FALSE)="","",VLOOKUP(ROW()-1,'Report 1 GLs (571 A)'!$A:$K,6,FALSE))</f>
        <v/>
      </c>
      <c r="C484" s="55" t="str">
        <f>IF(VLOOKUP(ROW()-1,'Report 1 GLs (571 A)'!$A:$K,7,FALSE)="","",VLOOKUP(ROW()-1,'Report 1 GLs (571 A)'!$A:$K,7,FALSE))</f>
        <v/>
      </c>
      <c r="D484" s="55" t="str">
        <f>IF(VLOOKUP(ROW()-1,'Report 1 GLs (571 A)'!$A:$K,8,FALSE)="","",VLOOKUP(ROW()-1,'Report 1 GLs (571 A)'!$A:$K,8,FALSE))</f>
        <v/>
      </c>
      <c r="E484" s="55" t="str">
        <f>IF(VLOOKUP(ROW()-1,'Report 1 GLs (571 A)'!$A:$K,9,FALSE)="","",VLOOKUP(ROW()-1,'Report 1 GLs (571 A)'!$A:$K,9,FALSE))</f>
        <v/>
      </c>
      <c r="F484" s="104" t="str">
        <f>IF(VLOOKUP(ROW()-1,'Report 1 GLs (571 A)'!$A:$K,10,FALSE)="","",VLOOKUP(ROW()-1,'Report 1 GLs (571 A)'!$A:$K,10,FALSE))</f>
        <v/>
      </c>
      <c r="G484" s="55" t="str">
        <f>IF(VLOOKUP(ROW()-1,'Report 1 GLs (571 A)'!$A:$K,11,FALSE)="","",VLOOKUP(ROW()-1,'Report 1 GLs (571 A)'!$A:$K,11,FALSE))</f>
        <v/>
      </c>
      <c r="Z484" s="55" t="s">
        <v>82</v>
      </c>
    </row>
    <row r="485" spans="1:26" x14ac:dyDescent="0.2">
      <c r="A485" s="55" t="str">
        <f>IF(VLOOKUP(ROW()-1,'Report 1 GLs (571 A)'!$A:$K,2,FALSE)="","",VLOOKUP(ROW()-1,'Report 1 GLs (571 A)'!$A:$K,2,FALSE))</f>
        <v/>
      </c>
      <c r="B485" s="104" t="str">
        <f>IF(VLOOKUP(ROW()-1,'Report 1 GLs (571 A)'!$A:$K,6,FALSE)="","",VLOOKUP(ROW()-1,'Report 1 GLs (571 A)'!$A:$K,6,FALSE))</f>
        <v/>
      </c>
      <c r="C485" s="55" t="str">
        <f>IF(VLOOKUP(ROW()-1,'Report 1 GLs (571 A)'!$A:$K,7,FALSE)="","",VLOOKUP(ROW()-1,'Report 1 GLs (571 A)'!$A:$K,7,FALSE))</f>
        <v/>
      </c>
      <c r="D485" s="55" t="str">
        <f>IF(VLOOKUP(ROW()-1,'Report 1 GLs (571 A)'!$A:$K,8,FALSE)="","",VLOOKUP(ROW()-1,'Report 1 GLs (571 A)'!$A:$K,8,FALSE))</f>
        <v/>
      </c>
      <c r="E485" s="55" t="str">
        <f>IF(VLOOKUP(ROW()-1,'Report 1 GLs (571 A)'!$A:$K,9,FALSE)="","",VLOOKUP(ROW()-1,'Report 1 GLs (571 A)'!$A:$K,9,FALSE))</f>
        <v/>
      </c>
      <c r="F485" s="104" t="str">
        <f>IF(VLOOKUP(ROW()-1,'Report 1 GLs (571 A)'!$A:$K,10,FALSE)="","",VLOOKUP(ROW()-1,'Report 1 GLs (571 A)'!$A:$K,10,FALSE))</f>
        <v/>
      </c>
      <c r="G485" s="55" t="str">
        <f>IF(VLOOKUP(ROW()-1,'Report 1 GLs (571 A)'!$A:$K,11,FALSE)="","",VLOOKUP(ROW()-1,'Report 1 GLs (571 A)'!$A:$K,11,FALSE))</f>
        <v/>
      </c>
      <c r="Z485" s="55" t="s">
        <v>82</v>
      </c>
    </row>
    <row r="486" spans="1:26" x14ac:dyDescent="0.2">
      <c r="A486" s="55" t="str">
        <f>IF(VLOOKUP(ROW()-1,'Report 1 GLs (571 A)'!$A:$K,2,FALSE)="","",VLOOKUP(ROW()-1,'Report 1 GLs (571 A)'!$A:$K,2,FALSE))</f>
        <v/>
      </c>
      <c r="B486" s="104" t="str">
        <f>IF(VLOOKUP(ROW()-1,'Report 1 GLs (571 A)'!$A:$K,6,FALSE)="","",VLOOKUP(ROW()-1,'Report 1 GLs (571 A)'!$A:$K,6,FALSE))</f>
        <v/>
      </c>
      <c r="C486" s="55" t="str">
        <f>IF(VLOOKUP(ROW()-1,'Report 1 GLs (571 A)'!$A:$K,7,FALSE)="","",VLOOKUP(ROW()-1,'Report 1 GLs (571 A)'!$A:$K,7,FALSE))</f>
        <v/>
      </c>
      <c r="D486" s="55" t="str">
        <f>IF(VLOOKUP(ROW()-1,'Report 1 GLs (571 A)'!$A:$K,8,FALSE)="","",VLOOKUP(ROW()-1,'Report 1 GLs (571 A)'!$A:$K,8,FALSE))</f>
        <v/>
      </c>
      <c r="E486" s="55" t="str">
        <f>IF(VLOOKUP(ROW()-1,'Report 1 GLs (571 A)'!$A:$K,9,FALSE)="","",VLOOKUP(ROW()-1,'Report 1 GLs (571 A)'!$A:$K,9,FALSE))</f>
        <v/>
      </c>
      <c r="F486" s="104" t="str">
        <f>IF(VLOOKUP(ROW()-1,'Report 1 GLs (571 A)'!$A:$K,10,FALSE)="","",VLOOKUP(ROW()-1,'Report 1 GLs (571 A)'!$A:$K,10,FALSE))</f>
        <v/>
      </c>
      <c r="G486" s="55" t="str">
        <f>IF(VLOOKUP(ROW()-1,'Report 1 GLs (571 A)'!$A:$K,11,FALSE)="","",VLOOKUP(ROW()-1,'Report 1 GLs (571 A)'!$A:$K,11,FALSE))</f>
        <v/>
      </c>
      <c r="Z486" s="55" t="s">
        <v>82</v>
      </c>
    </row>
    <row r="487" spans="1:26" x14ac:dyDescent="0.2">
      <c r="A487" s="55" t="str">
        <f>IF(VLOOKUP(ROW()-1,'Report 1 GLs (571 A)'!$A:$K,2,FALSE)="","",VLOOKUP(ROW()-1,'Report 1 GLs (571 A)'!$A:$K,2,FALSE))</f>
        <v/>
      </c>
      <c r="B487" s="104" t="str">
        <f>IF(VLOOKUP(ROW()-1,'Report 1 GLs (571 A)'!$A:$K,6,FALSE)="","",VLOOKUP(ROW()-1,'Report 1 GLs (571 A)'!$A:$K,6,FALSE))</f>
        <v/>
      </c>
      <c r="C487" s="55" t="str">
        <f>IF(VLOOKUP(ROW()-1,'Report 1 GLs (571 A)'!$A:$K,7,FALSE)="","",VLOOKUP(ROW()-1,'Report 1 GLs (571 A)'!$A:$K,7,FALSE))</f>
        <v/>
      </c>
      <c r="D487" s="55" t="str">
        <f>IF(VLOOKUP(ROW()-1,'Report 1 GLs (571 A)'!$A:$K,8,FALSE)="","",VLOOKUP(ROW()-1,'Report 1 GLs (571 A)'!$A:$K,8,FALSE))</f>
        <v/>
      </c>
      <c r="E487" s="55" t="str">
        <f>IF(VLOOKUP(ROW()-1,'Report 1 GLs (571 A)'!$A:$K,9,FALSE)="","",VLOOKUP(ROW()-1,'Report 1 GLs (571 A)'!$A:$K,9,FALSE))</f>
        <v/>
      </c>
      <c r="F487" s="104" t="str">
        <f>IF(VLOOKUP(ROW()-1,'Report 1 GLs (571 A)'!$A:$K,10,FALSE)="","",VLOOKUP(ROW()-1,'Report 1 GLs (571 A)'!$A:$K,10,FALSE))</f>
        <v/>
      </c>
      <c r="G487" s="55" t="str">
        <f>IF(VLOOKUP(ROW()-1,'Report 1 GLs (571 A)'!$A:$K,11,FALSE)="","",VLOOKUP(ROW()-1,'Report 1 GLs (571 A)'!$A:$K,11,FALSE))</f>
        <v/>
      </c>
      <c r="Z487" s="55" t="s">
        <v>82</v>
      </c>
    </row>
    <row r="488" spans="1:26" x14ac:dyDescent="0.2">
      <c r="A488" s="55" t="str">
        <f>IF(VLOOKUP(ROW()-1,'Report 1 GLs (571 A)'!$A:$K,2,FALSE)="","",VLOOKUP(ROW()-1,'Report 1 GLs (571 A)'!$A:$K,2,FALSE))</f>
        <v/>
      </c>
      <c r="B488" s="104" t="str">
        <f>IF(VLOOKUP(ROW()-1,'Report 1 GLs (571 A)'!$A:$K,6,FALSE)="","",VLOOKUP(ROW()-1,'Report 1 GLs (571 A)'!$A:$K,6,FALSE))</f>
        <v/>
      </c>
      <c r="C488" s="55" t="str">
        <f>IF(VLOOKUP(ROW()-1,'Report 1 GLs (571 A)'!$A:$K,7,FALSE)="","",VLOOKUP(ROW()-1,'Report 1 GLs (571 A)'!$A:$K,7,FALSE))</f>
        <v/>
      </c>
      <c r="D488" s="55" t="str">
        <f>IF(VLOOKUP(ROW()-1,'Report 1 GLs (571 A)'!$A:$K,8,FALSE)="","",VLOOKUP(ROW()-1,'Report 1 GLs (571 A)'!$A:$K,8,FALSE))</f>
        <v/>
      </c>
      <c r="E488" s="55" t="str">
        <f>IF(VLOOKUP(ROW()-1,'Report 1 GLs (571 A)'!$A:$K,9,FALSE)="","",VLOOKUP(ROW()-1,'Report 1 GLs (571 A)'!$A:$K,9,FALSE))</f>
        <v/>
      </c>
      <c r="F488" s="104" t="str">
        <f>IF(VLOOKUP(ROW()-1,'Report 1 GLs (571 A)'!$A:$K,10,FALSE)="","",VLOOKUP(ROW()-1,'Report 1 GLs (571 A)'!$A:$K,10,FALSE))</f>
        <v/>
      </c>
      <c r="G488" s="55" t="str">
        <f>IF(VLOOKUP(ROW()-1,'Report 1 GLs (571 A)'!$A:$K,11,FALSE)="","",VLOOKUP(ROW()-1,'Report 1 GLs (571 A)'!$A:$K,11,FALSE))</f>
        <v/>
      </c>
      <c r="Z488" s="55" t="s">
        <v>82</v>
      </c>
    </row>
    <row r="489" spans="1:26" x14ac:dyDescent="0.2">
      <c r="A489" s="55" t="str">
        <f>IF(VLOOKUP(ROW()-1,'Report 1 GLs (571 A)'!$A:$K,2,FALSE)="","",VLOOKUP(ROW()-1,'Report 1 GLs (571 A)'!$A:$K,2,FALSE))</f>
        <v/>
      </c>
      <c r="B489" s="104" t="str">
        <f>IF(VLOOKUP(ROW()-1,'Report 1 GLs (571 A)'!$A:$K,6,FALSE)="","",VLOOKUP(ROW()-1,'Report 1 GLs (571 A)'!$A:$K,6,FALSE))</f>
        <v/>
      </c>
      <c r="C489" s="55" t="str">
        <f>IF(VLOOKUP(ROW()-1,'Report 1 GLs (571 A)'!$A:$K,7,FALSE)="","",VLOOKUP(ROW()-1,'Report 1 GLs (571 A)'!$A:$K,7,FALSE))</f>
        <v/>
      </c>
      <c r="D489" s="55" t="str">
        <f>IF(VLOOKUP(ROW()-1,'Report 1 GLs (571 A)'!$A:$K,8,FALSE)="","",VLOOKUP(ROW()-1,'Report 1 GLs (571 A)'!$A:$K,8,FALSE))</f>
        <v/>
      </c>
      <c r="E489" s="55" t="str">
        <f>IF(VLOOKUP(ROW()-1,'Report 1 GLs (571 A)'!$A:$K,9,FALSE)="","",VLOOKUP(ROW()-1,'Report 1 GLs (571 A)'!$A:$K,9,FALSE))</f>
        <v/>
      </c>
      <c r="F489" s="104" t="str">
        <f>IF(VLOOKUP(ROW()-1,'Report 1 GLs (571 A)'!$A:$K,10,FALSE)="","",VLOOKUP(ROW()-1,'Report 1 GLs (571 A)'!$A:$K,10,FALSE))</f>
        <v/>
      </c>
      <c r="G489" s="55" t="str">
        <f>IF(VLOOKUP(ROW()-1,'Report 1 GLs (571 A)'!$A:$K,11,FALSE)="","",VLOOKUP(ROW()-1,'Report 1 GLs (571 A)'!$A:$K,11,FALSE))</f>
        <v/>
      </c>
      <c r="Z489" s="55" t="s">
        <v>82</v>
      </c>
    </row>
    <row r="490" spans="1:26" x14ac:dyDescent="0.2">
      <c r="A490" s="55" t="str">
        <f>IF(VLOOKUP(ROW()-1,'Report 1 GLs (571 A)'!$A:$K,2,FALSE)="","",VLOOKUP(ROW()-1,'Report 1 GLs (571 A)'!$A:$K,2,FALSE))</f>
        <v/>
      </c>
      <c r="B490" s="104" t="str">
        <f>IF(VLOOKUP(ROW()-1,'Report 1 GLs (571 A)'!$A:$K,6,FALSE)="","",VLOOKUP(ROW()-1,'Report 1 GLs (571 A)'!$A:$K,6,FALSE))</f>
        <v/>
      </c>
      <c r="C490" s="55" t="str">
        <f>IF(VLOOKUP(ROW()-1,'Report 1 GLs (571 A)'!$A:$K,7,FALSE)="","",VLOOKUP(ROW()-1,'Report 1 GLs (571 A)'!$A:$K,7,FALSE))</f>
        <v/>
      </c>
      <c r="D490" s="55" t="str">
        <f>IF(VLOOKUP(ROW()-1,'Report 1 GLs (571 A)'!$A:$K,8,FALSE)="","",VLOOKUP(ROW()-1,'Report 1 GLs (571 A)'!$A:$K,8,FALSE))</f>
        <v/>
      </c>
      <c r="E490" s="55" t="str">
        <f>IF(VLOOKUP(ROW()-1,'Report 1 GLs (571 A)'!$A:$K,9,FALSE)="","",VLOOKUP(ROW()-1,'Report 1 GLs (571 A)'!$A:$K,9,FALSE))</f>
        <v/>
      </c>
      <c r="F490" s="104" t="str">
        <f>IF(VLOOKUP(ROW()-1,'Report 1 GLs (571 A)'!$A:$K,10,FALSE)="","",VLOOKUP(ROW()-1,'Report 1 GLs (571 A)'!$A:$K,10,FALSE))</f>
        <v/>
      </c>
      <c r="G490" s="55" t="str">
        <f>IF(VLOOKUP(ROW()-1,'Report 1 GLs (571 A)'!$A:$K,11,FALSE)="","",VLOOKUP(ROW()-1,'Report 1 GLs (571 A)'!$A:$K,11,FALSE))</f>
        <v/>
      </c>
      <c r="Z490" s="55" t="s">
        <v>82</v>
      </c>
    </row>
    <row r="491" spans="1:26" x14ac:dyDescent="0.2">
      <c r="A491" s="55" t="str">
        <f>IF(VLOOKUP(ROW()-1,'Report 1 GLs (571 A)'!$A:$K,2,FALSE)="","",VLOOKUP(ROW()-1,'Report 1 GLs (571 A)'!$A:$K,2,FALSE))</f>
        <v/>
      </c>
      <c r="B491" s="104" t="str">
        <f>IF(VLOOKUP(ROW()-1,'Report 1 GLs (571 A)'!$A:$K,6,FALSE)="","",VLOOKUP(ROW()-1,'Report 1 GLs (571 A)'!$A:$K,6,FALSE))</f>
        <v/>
      </c>
      <c r="C491" s="55" t="str">
        <f>IF(VLOOKUP(ROW()-1,'Report 1 GLs (571 A)'!$A:$K,7,FALSE)="","",VLOOKUP(ROW()-1,'Report 1 GLs (571 A)'!$A:$K,7,FALSE))</f>
        <v/>
      </c>
      <c r="D491" s="55" t="str">
        <f>IF(VLOOKUP(ROW()-1,'Report 1 GLs (571 A)'!$A:$K,8,FALSE)="","",VLOOKUP(ROW()-1,'Report 1 GLs (571 A)'!$A:$K,8,FALSE))</f>
        <v/>
      </c>
      <c r="E491" s="55" t="str">
        <f>IF(VLOOKUP(ROW()-1,'Report 1 GLs (571 A)'!$A:$K,9,FALSE)="","",VLOOKUP(ROW()-1,'Report 1 GLs (571 A)'!$A:$K,9,FALSE))</f>
        <v/>
      </c>
      <c r="F491" s="104" t="str">
        <f>IF(VLOOKUP(ROW()-1,'Report 1 GLs (571 A)'!$A:$K,10,FALSE)="","",VLOOKUP(ROW()-1,'Report 1 GLs (571 A)'!$A:$K,10,FALSE))</f>
        <v/>
      </c>
      <c r="G491" s="55" t="str">
        <f>IF(VLOOKUP(ROW()-1,'Report 1 GLs (571 A)'!$A:$K,11,FALSE)="","",VLOOKUP(ROW()-1,'Report 1 GLs (571 A)'!$A:$K,11,FALSE))</f>
        <v/>
      </c>
      <c r="Z491" s="55" t="s">
        <v>82</v>
      </c>
    </row>
    <row r="492" spans="1:26" x14ac:dyDescent="0.2">
      <c r="A492" s="55" t="str">
        <f>IF(VLOOKUP(ROW()-1,'Report 1 GLs (571 A)'!$A:$K,2,FALSE)="","",VLOOKUP(ROW()-1,'Report 1 GLs (571 A)'!$A:$K,2,FALSE))</f>
        <v/>
      </c>
      <c r="B492" s="104" t="str">
        <f>IF(VLOOKUP(ROW()-1,'Report 1 GLs (571 A)'!$A:$K,6,FALSE)="","",VLOOKUP(ROW()-1,'Report 1 GLs (571 A)'!$A:$K,6,FALSE))</f>
        <v/>
      </c>
      <c r="C492" s="55" t="str">
        <f>IF(VLOOKUP(ROW()-1,'Report 1 GLs (571 A)'!$A:$K,7,FALSE)="","",VLOOKUP(ROW()-1,'Report 1 GLs (571 A)'!$A:$K,7,FALSE))</f>
        <v/>
      </c>
      <c r="D492" s="55" t="str">
        <f>IF(VLOOKUP(ROW()-1,'Report 1 GLs (571 A)'!$A:$K,8,FALSE)="","",VLOOKUP(ROW()-1,'Report 1 GLs (571 A)'!$A:$K,8,FALSE))</f>
        <v/>
      </c>
      <c r="E492" s="55" t="str">
        <f>IF(VLOOKUP(ROW()-1,'Report 1 GLs (571 A)'!$A:$K,9,FALSE)="","",VLOOKUP(ROW()-1,'Report 1 GLs (571 A)'!$A:$K,9,FALSE))</f>
        <v/>
      </c>
      <c r="F492" s="104" t="str">
        <f>IF(VLOOKUP(ROW()-1,'Report 1 GLs (571 A)'!$A:$K,10,FALSE)="","",VLOOKUP(ROW()-1,'Report 1 GLs (571 A)'!$A:$K,10,FALSE))</f>
        <v/>
      </c>
      <c r="G492" s="55" t="str">
        <f>IF(VLOOKUP(ROW()-1,'Report 1 GLs (571 A)'!$A:$K,11,FALSE)="","",VLOOKUP(ROW()-1,'Report 1 GLs (571 A)'!$A:$K,11,FALSE))</f>
        <v/>
      </c>
      <c r="Z492" s="55" t="s">
        <v>82</v>
      </c>
    </row>
    <row r="493" spans="1:26" x14ac:dyDescent="0.2">
      <c r="H493" s="55" t="str">
        <f>IF(VLOOKUP(ROW()-492,'Report 1 Detail (571 D)'!$A:$S,2,FALSE)="","",VLOOKUP(ROW()-492,'Report 1 Detail (571 D)'!$A:$S,2,FALSE))</f>
        <v/>
      </c>
      <c r="I493" s="104" t="str">
        <f>IF(VLOOKUP(ROW()-492,'Report 1 Detail (571 D)'!$A:$S,3,FALSE)="","",VLOOKUP(ROW()-492,'Report 1 Detail (571 D)'!$A:$S,3,FALSE))</f>
        <v/>
      </c>
      <c r="J493" s="55" t="str">
        <f>IF(VLOOKUP(ROW()-492,'Report 1 Detail (571 D)'!$A:$S,4,FALSE)="","",VLOOKUP(ROW()-492,'Report 1 Detail (571 D)'!$A:$S,4,FALSE))</f>
        <v/>
      </c>
      <c r="K493" s="55" t="str">
        <f>IF(VLOOKUP(ROW()-492,'Report 1 Detail (571 D)'!$A:$S,5,FALSE)="","",VLOOKUP(ROW()-492,'Report 1 Detail (571 D)'!$A:$S,5,FALSE))</f>
        <v/>
      </c>
      <c r="L493" s="55" t="str">
        <f>IF(VLOOKUP(ROW()-492,'Report 1 Detail (571 D)'!$A:$S,6,FALSE)="","",VLOOKUP(ROW()-492,'Report 1 Detail (571 D)'!$A:$S,6,FALSE))</f>
        <v/>
      </c>
      <c r="M493" s="55" t="str">
        <f>IF(VLOOKUP(ROW()-492,'Report 1 Detail (571 D)'!$A:$S,7,FALSE)="","",VLOOKUP(ROW()-492,'Report 1 Detail (571 D)'!$A:$S,7,FALSE))</f>
        <v/>
      </c>
      <c r="N493" s="55" t="str">
        <f>IF(VLOOKUP(ROW()-492,'Report 1 Detail (571 D)'!$A:$S,8,FALSE)="","",VLOOKUP(ROW()-492,'Report 1 Detail (571 D)'!$A:$S,8,FALSE))</f>
        <v/>
      </c>
      <c r="O493" s="55" t="str">
        <f>IF(VLOOKUP(ROW()-492,'Report 1 Detail (571 D)'!$A:$S,9,FALSE)="","",VLOOKUP(ROW()-492,'Report 1 Detail (571 D)'!$A:$S,9,FALSE))</f>
        <v/>
      </c>
      <c r="P493" s="55" t="str">
        <f>IF(VLOOKUP(ROW()-492,'Report 1 Detail (571 D)'!$A:$S,10,FALSE)="","",VLOOKUP(ROW()-492,'Report 1 Detail (571 D)'!$A:$S,10,FALSE))</f>
        <v/>
      </c>
      <c r="Q493" s="55" t="str">
        <f>IF(VLOOKUP(ROW()-492,'Report 1 Detail (571 D)'!$A:$S,11,FALSE)="","",VLOOKUP(ROW()-492,'Report 1 Detail (571 D)'!$A:$S,11,FALSE))</f>
        <v/>
      </c>
      <c r="R493" s="55" t="str">
        <f>IF(VLOOKUP(ROW()-492,'Report 1 Detail (571 D)'!$A:$S,12,FALSE)="","",VLOOKUP(ROW()-492,'Report 1 Detail (571 D)'!$A:$S,12,FALSE))</f>
        <v/>
      </c>
      <c r="S493" s="55" t="str">
        <f>IF(VLOOKUP(ROW()-492,'Report 1 Detail (571 D)'!$A:$S,13,FALSE)="","",VLOOKUP(ROW()-492,'Report 1 Detail (571 D)'!$A:$S,13,FALSE))</f>
        <v/>
      </c>
      <c r="T493" s="55" t="str">
        <f>IF(VLOOKUP(ROW()-492,'Report 1 Detail (571 D)'!$A:$S,14,FALSE)="","",VLOOKUP(ROW()-492,'Report 1 Detail (571 D)'!$A:$S,14,FALSE))</f>
        <v/>
      </c>
      <c r="U493" s="55" t="str">
        <f>IF(VLOOKUP(ROW()-492,'Report 1 Detail (571 D)'!$A:$S,15,FALSE)="","",VLOOKUP(ROW()-492,'Report 1 Detail (571 D)'!$A:$S,15,FALSE))</f>
        <v/>
      </c>
      <c r="V493" s="55" t="str">
        <f>IF(VLOOKUP(ROW()-492,'Report 1 Detail (571 D)'!$A:$S,16,FALSE)="","",VLOOKUP(ROW()-492,'Report 1 Detail (571 D)'!$A:$S,16,FALSE))</f>
        <v/>
      </c>
      <c r="W493" s="55" t="str">
        <f>IF(VLOOKUP(ROW()-492,'Report 1 Detail (571 D)'!$A:$S,17,FALSE)="","",VLOOKUP(ROW()-492,'Report 1 Detail (571 D)'!$A:$S,17,FALSE))</f>
        <v/>
      </c>
      <c r="X493" s="104" t="str">
        <f>IF(VLOOKUP(ROW()-492,'Report 1 Detail (571 D)'!$A:$S,18,FALSE)="","",VLOOKUP(ROW()-492,'Report 1 Detail (571 D)'!$A:$S,18,FALSE))</f>
        <v/>
      </c>
      <c r="Y493" s="55" t="str">
        <f>IF(VLOOKUP(ROW()-492,'Report 1 Detail (571 D)'!$A:$S,19,FALSE)="","",VLOOKUP(ROW()-492,'Report 1 Detail (571 D)'!$A:$S,19,FALSE))</f>
        <v/>
      </c>
      <c r="Z493" s="55" t="s">
        <v>81</v>
      </c>
    </row>
    <row r="494" spans="1:26" x14ac:dyDescent="0.2">
      <c r="H494" s="55" t="str">
        <f>IF(VLOOKUP(ROW()-492,'Report 1 Detail (571 D)'!$A:$S,2,FALSE)="","",VLOOKUP(ROW()-492,'Report 1 Detail (571 D)'!$A:$S,2,FALSE))</f>
        <v/>
      </c>
      <c r="I494" s="104" t="str">
        <f>IF(VLOOKUP(ROW()-492,'Report 1 Detail (571 D)'!$A:$S,3,FALSE)="","",VLOOKUP(ROW()-492,'Report 1 Detail (571 D)'!$A:$S,3,FALSE))</f>
        <v/>
      </c>
      <c r="J494" s="55" t="str">
        <f>IF(VLOOKUP(ROW()-492,'Report 1 Detail (571 D)'!$A:$S,4,FALSE)="","",VLOOKUP(ROW()-492,'Report 1 Detail (571 D)'!$A:$S,4,FALSE))</f>
        <v/>
      </c>
      <c r="K494" s="55" t="str">
        <f>IF(VLOOKUP(ROW()-492,'Report 1 Detail (571 D)'!$A:$S,5,FALSE)="","",VLOOKUP(ROW()-492,'Report 1 Detail (571 D)'!$A:$S,5,FALSE))</f>
        <v/>
      </c>
      <c r="L494" s="55" t="str">
        <f>IF(VLOOKUP(ROW()-492,'Report 1 Detail (571 D)'!$A:$S,6,FALSE)="","",VLOOKUP(ROW()-492,'Report 1 Detail (571 D)'!$A:$S,6,FALSE))</f>
        <v/>
      </c>
      <c r="M494" s="55" t="str">
        <f>IF(VLOOKUP(ROW()-492,'Report 1 Detail (571 D)'!$A:$S,7,FALSE)="","",VLOOKUP(ROW()-492,'Report 1 Detail (571 D)'!$A:$S,7,FALSE))</f>
        <v/>
      </c>
      <c r="N494" s="55" t="str">
        <f>IF(VLOOKUP(ROW()-492,'Report 1 Detail (571 D)'!$A:$S,8,FALSE)="","",VLOOKUP(ROW()-492,'Report 1 Detail (571 D)'!$A:$S,8,FALSE))</f>
        <v/>
      </c>
      <c r="O494" s="55" t="str">
        <f>IF(VLOOKUP(ROW()-492,'Report 1 Detail (571 D)'!$A:$S,9,FALSE)="","",VLOOKUP(ROW()-492,'Report 1 Detail (571 D)'!$A:$S,9,FALSE))</f>
        <v/>
      </c>
      <c r="P494" s="55" t="str">
        <f>IF(VLOOKUP(ROW()-492,'Report 1 Detail (571 D)'!$A:$S,10,FALSE)="","",VLOOKUP(ROW()-492,'Report 1 Detail (571 D)'!$A:$S,10,FALSE))</f>
        <v/>
      </c>
      <c r="Q494" s="55" t="str">
        <f>IF(VLOOKUP(ROW()-492,'Report 1 Detail (571 D)'!$A:$S,11,FALSE)="","",VLOOKUP(ROW()-492,'Report 1 Detail (571 D)'!$A:$S,11,FALSE))</f>
        <v/>
      </c>
      <c r="R494" s="55" t="str">
        <f>IF(VLOOKUP(ROW()-492,'Report 1 Detail (571 D)'!$A:$S,12,FALSE)="","",VLOOKUP(ROW()-492,'Report 1 Detail (571 D)'!$A:$S,12,FALSE))</f>
        <v/>
      </c>
      <c r="S494" s="55" t="str">
        <f>IF(VLOOKUP(ROW()-492,'Report 1 Detail (571 D)'!$A:$S,13,FALSE)="","",VLOOKUP(ROW()-492,'Report 1 Detail (571 D)'!$A:$S,13,FALSE))</f>
        <v/>
      </c>
      <c r="T494" s="55" t="str">
        <f>IF(VLOOKUP(ROW()-492,'Report 1 Detail (571 D)'!$A:$S,14,FALSE)="","",VLOOKUP(ROW()-492,'Report 1 Detail (571 D)'!$A:$S,14,FALSE))</f>
        <v/>
      </c>
      <c r="U494" s="55" t="str">
        <f>IF(VLOOKUP(ROW()-492,'Report 1 Detail (571 D)'!$A:$S,15,FALSE)="","",VLOOKUP(ROW()-492,'Report 1 Detail (571 D)'!$A:$S,15,FALSE))</f>
        <v/>
      </c>
      <c r="V494" s="55" t="str">
        <f>IF(VLOOKUP(ROW()-492,'Report 1 Detail (571 D)'!$A:$S,16,FALSE)="","",VLOOKUP(ROW()-492,'Report 1 Detail (571 D)'!$A:$S,16,FALSE))</f>
        <v/>
      </c>
      <c r="W494" s="55" t="str">
        <f>IF(VLOOKUP(ROW()-492,'Report 1 Detail (571 D)'!$A:$S,17,FALSE)="","",VLOOKUP(ROW()-492,'Report 1 Detail (571 D)'!$A:$S,17,FALSE))</f>
        <v/>
      </c>
      <c r="X494" s="104" t="str">
        <f>IF(VLOOKUP(ROW()-492,'Report 1 Detail (571 D)'!$A:$S,18,FALSE)="","",VLOOKUP(ROW()-492,'Report 1 Detail (571 D)'!$A:$S,18,FALSE))</f>
        <v/>
      </c>
      <c r="Y494" s="55" t="str">
        <f>IF(VLOOKUP(ROW()-492,'Report 1 Detail (571 D)'!$A:$S,19,FALSE)="","",VLOOKUP(ROW()-492,'Report 1 Detail (571 D)'!$A:$S,19,FALSE))</f>
        <v/>
      </c>
      <c r="Z494" s="55" t="s">
        <v>81</v>
      </c>
    </row>
    <row r="495" spans="1:26" x14ac:dyDescent="0.2">
      <c r="H495" s="55" t="str">
        <f>IF(VLOOKUP(ROW()-492,'Report 1 Detail (571 D)'!$A:$S,2,FALSE)="","",VLOOKUP(ROW()-492,'Report 1 Detail (571 D)'!$A:$S,2,FALSE))</f>
        <v/>
      </c>
      <c r="I495" s="104" t="str">
        <f>IF(VLOOKUP(ROW()-492,'Report 1 Detail (571 D)'!$A:$S,3,FALSE)="","",VLOOKUP(ROW()-492,'Report 1 Detail (571 D)'!$A:$S,3,FALSE))</f>
        <v/>
      </c>
      <c r="J495" s="55" t="str">
        <f>IF(VLOOKUP(ROW()-492,'Report 1 Detail (571 D)'!$A:$S,4,FALSE)="","",VLOOKUP(ROW()-492,'Report 1 Detail (571 D)'!$A:$S,4,FALSE))</f>
        <v/>
      </c>
      <c r="K495" s="55" t="str">
        <f>IF(VLOOKUP(ROW()-492,'Report 1 Detail (571 D)'!$A:$S,5,FALSE)="","",VLOOKUP(ROW()-492,'Report 1 Detail (571 D)'!$A:$S,5,FALSE))</f>
        <v/>
      </c>
      <c r="L495" s="55" t="str">
        <f>IF(VLOOKUP(ROW()-492,'Report 1 Detail (571 D)'!$A:$S,6,FALSE)="","",VLOOKUP(ROW()-492,'Report 1 Detail (571 D)'!$A:$S,6,FALSE))</f>
        <v/>
      </c>
      <c r="M495" s="55" t="str">
        <f>IF(VLOOKUP(ROW()-492,'Report 1 Detail (571 D)'!$A:$S,7,FALSE)="","",VLOOKUP(ROW()-492,'Report 1 Detail (571 D)'!$A:$S,7,FALSE))</f>
        <v/>
      </c>
      <c r="N495" s="55" t="str">
        <f>IF(VLOOKUP(ROW()-492,'Report 1 Detail (571 D)'!$A:$S,8,FALSE)="","",VLOOKUP(ROW()-492,'Report 1 Detail (571 D)'!$A:$S,8,FALSE))</f>
        <v/>
      </c>
      <c r="O495" s="55" t="str">
        <f>IF(VLOOKUP(ROW()-492,'Report 1 Detail (571 D)'!$A:$S,9,FALSE)="","",VLOOKUP(ROW()-492,'Report 1 Detail (571 D)'!$A:$S,9,FALSE))</f>
        <v/>
      </c>
      <c r="P495" s="55" t="str">
        <f>IF(VLOOKUP(ROW()-492,'Report 1 Detail (571 D)'!$A:$S,10,FALSE)="","",VLOOKUP(ROW()-492,'Report 1 Detail (571 D)'!$A:$S,10,FALSE))</f>
        <v/>
      </c>
      <c r="Q495" s="55" t="str">
        <f>IF(VLOOKUP(ROW()-492,'Report 1 Detail (571 D)'!$A:$S,11,FALSE)="","",VLOOKUP(ROW()-492,'Report 1 Detail (571 D)'!$A:$S,11,FALSE))</f>
        <v/>
      </c>
      <c r="R495" s="55" t="str">
        <f>IF(VLOOKUP(ROW()-492,'Report 1 Detail (571 D)'!$A:$S,12,FALSE)="","",VLOOKUP(ROW()-492,'Report 1 Detail (571 D)'!$A:$S,12,FALSE))</f>
        <v/>
      </c>
      <c r="S495" s="55" t="str">
        <f>IF(VLOOKUP(ROW()-492,'Report 1 Detail (571 D)'!$A:$S,13,FALSE)="","",VLOOKUP(ROW()-492,'Report 1 Detail (571 D)'!$A:$S,13,FALSE))</f>
        <v/>
      </c>
      <c r="T495" s="55" t="str">
        <f>IF(VLOOKUP(ROW()-492,'Report 1 Detail (571 D)'!$A:$S,14,FALSE)="","",VLOOKUP(ROW()-492,'Report 1 Detail (571 D)'!$A:$S,14,FALSE))</f>
        <v/>
      </c>
      <c r="U495" s="55" t="str">
        <f>IF(VLOOKUP(ROW()-492,'Report 1 Detail (571 D)'!$A:$S,15,FALSE)="","",VLOOKUP(ROW()-492,'Report 1 Detail (571 D)'!$A:$S,15,FALSE))</f>
        <v/>
      </c>
      <c r="V495" s="55" t="str">
        <f>IF(VLOOKUP(ROW()-492,'Report 1 Detail (571 D)'!$A:$S,16,FALSE)="","",VLOOKUP(ROW()-492,'Report 1 Detail (571 D)'!$A:$S,16,FALSE))</f>
        <v/>
      </c>
      <c r="W495" s="55" t="str">
        <f>IF(VLOOKUP(ROW()-492,'Report 1 Detail (571 D)'!$A:$S,17,FALSE)="","",VLOOKUP(ROW()-492,'Report 1 Detail (571 D)'!$A:$S,17,FALSE))</f>
        <v/>
      </c>
      <c r="X495" s="104" t="str">
        <f>IF(VLOOKUP(ROW()-492,'Report 1 Detail (571 D)'!$A:$S,18,FALSE)="","",VLOOKUP(ROW()-492,'Report 1 Detail (571 D)'!$A:$S,18,FALSE))</f>
        <v/>
      </c>
      <c r="Y495" s="55" t="str">
        <f>IF(VLOOKUP(ROW()-492,'Report 1 Detail (571 D)'!$A:$S,19,FALSE)="","",VLOOKUP(ROW()-492,'Report 1 Detail (571 D)'!$A:$S,19,FALSE))</f>
        <v/>
      </c>
      <c r="Z495" s="55" t="s">
        <v>81</v>
      </c>
    </row>
    <row r="496" spans="1:26" x14ac:dyDescent="0.2">
      <c r="H496" s="55" t="str">
        <f>IF(VLOOKUP(ROW()-492,'Report 1 Detail (571 D)'!$A:$S,2,FALSE)="","",VLOOKUP(ROW()-492,'Report 1 Detail (571 D)'!$A:$S,2,FALSE))</f>
        <v/>
      </c>
      <c r="I496" s="104" t="str">
        <f>IF(VLOOKUP(ROW()-492,'Report 1 Detail (571 D)'!$A:$S,3,FALSE)="","",VLOOKUP(ROW()-492,'Report 1 Detail (571 D)'!$A:$S,3,FALSE))</f>
        <v/>
      </c>
      <c r="J496" s="55" t="str">
        <f>IF(VLOOKUP(ROW()-492,'Report 1 Detail (571 D)'!$A:$S,4,FALSE)="","",VLOOKUP(ROW()-492,'Report 1 Detail (571 D)'!$A:$S,4,FALSE))</f>
        <v/>
      </c>
      <c r="K496" s="55" t="str">
        <f>IF(VLOOKUP(ROW()-492,'Report 1 Detail (571 D)'!$A:$S,5,FALSE)="","",VLOOKUP(ROW()-492,'Report 1 Detail (571 D)'!$A:$S,5,FALSE))</f>
        <v/>
      </c>
      <c r="L496" s="55" t="str">
        <f>IF(VLOOKUP(ROW()-492,'Report 1 Detail (571 D)'!$A:$S,6,FALSE)="","",VLOOKUP(ROW()-492,'Report 1 Detail (571 D)'!$A:$S,6,FALSE))</f>
        <v/>
      </c>
      <c r="M496" s="55" t="str">
        <f>IF(VLOOKUP(ROW()-492,'Report 1 Detail (571 D)'!$A:$S,7,FALSE)="","",VLOOKUP(ROW()-492,'Report 1 Detail (571 D)'!$A:$S,7,FALSE))</f>
        <v/>
      </c>
      <c r="N496" s="55" t="str">
        <f>IF(VLOOKUP(ROW()-492,'Report 1 Detail (571 D)'!$A:$S,8,FALSE)="","",VLOOKUP(ROW()-492,'Report 1 Detail (571 D)'!$A:$S,8,FALSE))</f>
        <v/>
      </c>
      <c r="O496" s="55" t="str">
        <f>IF(VLOOKUP(ROW()-492,'Report 1 Detail (571 D)'!$A:$S,9,FALSE)="","",VLOOKUP(ROW()-492,'Report 1 Detail (571 D)'!$A:$S,9,FALSE))</f>
        <v/>
      </c>
      <c r="P496" s="55" t="str">
        <f>IF(VLOOKUP(ROW()-492,'Report 1 Detail (571 D)'!$A:$S,10,FALSE)="","",VLOOKUP(ROW()-492,'Report 1 Detail (571 D)'!$A:$S,10,FALSE))</f>
        <v/>
      </c>
      <c r="Q496" s="55" t="str">
        <f>IF(VLOOKUP(ROW()-492,'Report 1 Detail (571 D)'!$A:$S,11,FALSE)="","",VLOOKUP(ROW()-492,'Report 1 Detail (571 D)'!$A:$S,11,FALSE))</f>
        <v/>
      </c>
      <c r="R496" s="55" t="str">
        <f>IF(VLOOKUP(ROW()-492,'Report 1 Detail (571 D)'!$A:$S,12,FALSE)="","",VLOOKUP(ROW()-492,'Report 1 Detail (571 D)'!$A:$S,12,FALSE))</f>
        <v/>
      </c>
      <c r="S496" s="55" t="str">
        <f>IF(VLOOKUP(ROW()-492,'Report 1 Detail (571 D)'!$A:$S,13,FALSE)="","",VLOOKUP(ROW()-492,'Report 1 Detail (571 D)'!$A:$S,13,FALSE))</f>
        <v/>
      </c>
      <c r="T496" s="55" t="str">
        <f>IF(VLOOKUP(ROW()-492,'Report 1 Detail (571 D)'!$A:$S,14,FALSE)="","",VLOOKUP(ROW()-492,'Report 1 Detail (571 D)'!$A:$S,14,FALSE))</f>
        <v/>
      </c>
      <c r="U496" s="55" t="str">
        <f>IF(VLOOKUP(ROW()-492,'Report 1 Detail (571 D)'!$A:$S,15,FALSE)="","",VLOOKUP(ROW()-492,'Report 1 Detail (571 D)'!$A:$S,15,FALSE))</f>
        <v/>
      </c>
      <c r="V496" s="55" t="str">
        <f>IF(VLOOKUP(ROW()-492,'Report 1 Detail (571 D)'!$A:$S,16,FALSE)="","",VLOOKUP(ROW()-492,'Report 1 Detail (571 D)'!$A:$S,16,FALSE))</f>
        <v/>
      </c>
      <c r="W496" s="55" t="str">
        <f>IF(VLOOKUP(ROW()-492,'Report 1 Detail (571 D)'!$A:$S,17,FALSE)="","",VLOOKUP(ROW()-492,'Report 1 Detail (571 D)'!$A:$S,17,FALSE))</f>
        <v/>
      </c>
      <c r="X496" s="104" t="str">
        <f>IF(VLOOKUP(ROW()-492,'Report 1 Detail (571 D)'!$A:$S,18,FALSE)="","",VLOOKUP(ROW()-492,'Report 1 Detail (571 D)'!$A:$S,18,FALSE))</f>
        <v/>
      </c>
      <c r="Y496" s="55" t="str">
        <f>IF(VLOOKUP(ROW()-492,'Report 1 Detail (571 D)'!$A:$S,19,FALSE)="","",VLOOKUP(ROW()-492,'Report 1 Detail (571 D)'!$A:$S,19,FALSE))</f>
        <v/>
      </c>
      <c r="Z496" s="55" t="s">
        <v>81</v>
      </c>
    </row>
    <row r="497" spans="8:26" x14ac:dyDescent="0.2">
      <c r="H497" s="55" t="str">
        <f>IF(VLOOKUP(ROW()-492,'Report 1 Detail (571 D)'!$A:$S,2,FALSE)="","",VLOOKUP(ROW()-492,'Report 1 Detail (571 D)'!$A:$S,2,FALSE))</f>
        <v/>
      </c>
      <c r="I497" s="104" t="str">
        <f>IF(VLOOKUP(ROW()-492,'Report 1 Detail (571 D)'!$A:$S,3,FALSE)="","",VLOOKUP(ROW()-492,'Report 1 Detail (571 D)'!$A:$S,3,FALSE))</f>
        <v/>
      </c>
      <c r="J497" s="55" t="str">
        <f>IF(VLOOKUP(ROW()-492,'Report 1 Detail (571 D)'!$A:$S,4,FALSE)="","",VLOOKUP(ROW()-492,'Report 1 Detail (571 D)'!$A:$S,4,FALSE))</f>
        <v/>
      </c>
      <c r="K497" s="55" t="str">
        <f>IF(VLOOKUP(ROW()-492,'Report 1 Detail (571 D)'!$A:$S,5,FALSE)="","",VLOOKUP(ROW()-492,'Report 1 Detail (571 D)'!$A:$S,5,FALSE))</f>
        <v/>
      </c>
      <c r="L497" s="55" t="str">
        <f>IF(VLOOKUP(ROW()-492,'Report 1 Detail (571 D)'!$A:$S,6,FALSE)="","",VLOOKUP(ROW()-492,'Report 1 Detail (571 D)'!$A:$S,6,FALSE))</f>
        <v/>
      </c>
      <c r="M497" s="55" t="str">
        <f>IF(VLOOKUP(ROW()-492,'Report 1 Detail (571 D)'!$A:$S,7,FALSE)="","",VLOOKUP(ROW()-492,'Report 1 Detail (571 D)'!$A:$S,7,FALSE))</f>
        <v/>
      </c>
      <c r="N497" s="55" t="str">
        <f>IF(VLOOKUP(ROW()-492,'Report 1 Detail (571 D)'!$A:$S,8,FALSE)="","",VLOOKUP(ROW()-492,'Report 1 Detail (571 D)'!$A:$S,8,FALSE))</f>
        <v/>
      </c>
      <c r="O497" s="55" t="str">
        <f>IF(VLOOKUP(ROW()-492,'Report 1 Detail (571 D)'!$A:$S,9,FALSE)="","",VLOOKUP(ROW()-492,'Report 1 Detail (571 D)'!$A:$S,9,FALSE))</f>
        <v/>
      </c>
      <c r="P497" s="55" t="str">
        <f>IF(VLOOKUP(ROW()-492,'Report 1 Detail (571 D)'!$A:$S,10,FALSE)="","",VLOOKUP(ROW()-492,'Report 1 Detail (571 D)'!$A:$S,10,FALSE))</f>
        <v/>
      </c>
      <c r="Q497" s="55" t="str">
        <f>IF(VLOOKUP(ROW()-492,'Report 1 Detail (571 D)'!$A:$S,11,FALSE)="","",VLOOKUP(ROW()-492,'Report 1 Detail (571 D)'!$A:$S,11,FALSE))</f>
        <v/>
      </c>
      <c r="R497" s="55" t="str">
        <f>IF(VLOOKUP(ROW()-492,'Report 1 Detail (571 D)'!$A:$S,12,FALSE)="","",VLOOKUP(ROW()-492,'Report 1 Detail (571 D)'!$A:$S,12,FALSE))</f>
        <v/>
      </c>
      <c r="S497" s="55" t="str">
        <f>IF(VLOOKUP(ROW()-492,'Report 1 Detail (571 D)'!$A:$S,13,FALSE)="","",VLOOKUP(ROW()-492,'Report 1 Detail (571 D)'!$A:$S,13,FALSE))</f>
        <v/>
      </c>
      <c r="T497" s="55" t="str">
        <f>IF(VLOOKUP(ROW()-492,'Report 1 Detail (571 D)'!$A:$S,14,FALSE)="","",VLOOKUP(ROW()-492,'Report 1 Detail (571 D)'!$A:$S,14,FALSE))</f>
        <v/>
      </c>
      <c r="U497" s="55" t="str">
        <f>IF(VLOOKUP(ROW()-492,'Report 1 Detail (571 D)'!$A:$S,15,FALSE)="","",VLOOKUP(ROW()-492,'Report 1 Detail (571 D)'!$A:$S,15,FALSE))</f>
        <v/>
      </c>
      <c r="V497" s="55" t="str">
        <f>IF(VLOOKUP(ROW()-492,'Report 1 Detail (571 D)'!$A:$S,16,FALSE)="","",VLOOKUP(ROW()-492,'Report 1 Detail (571 D)'!$A:$S,16,FALSE))</f>
        <v/>
      </c>
      <c r="W497" s="55" t="str">
        <f>IF(VLOOKUP(ROW()-492,'Report 1 Detail (571 D)'!$A:$S,17,FALSE)="","",VLOOKUP(ROW()-492,'Report 1 Detail (571 D)'!$A:$S,17,FALSE))</f>
        <v/>
      </c>
      <c r="X497" s="104" t="str">
        <f>IF(VLOOKUP(ROW()-492,'Report 1 Detail (571 D)'!$A:$S,18,FALSE)="","",VLOOKUP(ROW()-492,'Report 1 Detail (571 D)'!$A:$S,18,FALSE))</f>
        <v/>
      </c>
      <c r="Y497" s="55" t="str">
        <f>IF(VLOOKUP(ROW()-492,'Report 1 Detail (571 D)'!$A:$S,19,FALSE)="","",VLOOKUP(ROW()-492,'Report 1 Detail (571 D)'!$A:$S,19,FALSE))</f>
        <v/>
      </c>
      <c r="Z497" s="55" t="s">
        <v>81</v>
      </c>
    </row>
    <row r="498" spans="8:26" x14ac:dyDescent="0.2">
      <c r="H498" s="55" t="str">
        <f>IF(VLOOKUP(ROW()-492,'Report 1 Detail (571 D)'!$A:$S,2,FALSE)="","",VLOOKUP(ROW()-492,'Report 1 Detail (571 D)'!$A:$S,2,FALSE))</f>
        <v/>
      </c>
      <c r="I498" s="104" t="str">
        <f>IF(VLOOKUP(ROW()-492,'Report 1 Detail (571 D)'!$A:$S,3,FALSE)="","",VLOOKUP(ROW()-492,'Report 1 Detail (571 D)'!$A:$S,3,FALSE))</f>
        <v/>
      </c>
      <c r="J498" s="55" t="str">
        <f>IF(VLOOKUP(ROW()-492,'Report 1 Detail (571 D)'!$A:$S,4,FALSE)="","",VLOOKUP(ROW()-492,'Report 1 Detail (571 D)'!$A:$S,4,FALSE))</f>
        <v/>
      </c>
      <c r="K498" s="55" t="str">
        <f>IF(VLOOKUP(ROW()-492,'Report 1 Detail (571 D)'!$A:$S,5,FALSE)="","",VLOOKUP(ROW()-492,'Report 1 Detail (571 D)'!$A:$S,5,FALSE))</f>
        <v/>
      </c>
      <c r="L498" s="55" t="str">
        <f>IF(VLOOKUP(ROW()-492,'Report 1 Detail (571 D)'!$A:$S,6,FALSE)="","",VLOOKUP(ROW()-492,'Report 1 Detail (571 D)'!$A:$S,6,FALSE))</f>
        <v/>
      </c>
      <c r="M498" s="55" t="str">
        <f>IF(VLOOKUP(ROW()-492,'Report 1 Detail (571 D)'!$A:$S,7,FALSE)="","",VLOOKUP(ROW()-492,'Report 1 Detail (571 D)'!$A:$S,7,FALSE))</f>
        <v/>
      </c>
      <c r="N498" s="55" t="str">
        <f>IF(VLOOKUP(ROW()-492,'Report 1 Detail (571 D)'!$A:$S,8,FALSE)="","",VLOOKUP(ROW()-492,'Report 1 Detail (571 D)'!$A:$S,8,FALSE))</f>
        <v/>
      </c>
      <c r="O498" s="55" t="str">
        <f>IF(VLOOKUP(ROW()-492,'Report 1 Detail (571 D)'!$A:$S,9,FALSE)="","",VLOOKUP(ROW()-492,'Report 1 Detail (571 D)'!$A:$S,9,FALSE))</f>
        <v/>
      </c>
      <c r="P498" s="55" t="str">
        <f>IF(VLOOKUP(ROW()-492,'Report 1 Detail (571 D)'!$A:$S,10,FALSE)="","",VLOOKUP(ROW()-492,'Report 1 Detail (571 D)'!$A:$S,10,FALSE))</f>
        <v/>
      </c>
      <c r="Q498" s="55" t="str">
        <f>IF(VLOOKUP(ROW()-492,'Report 1 Detail (571 D)'!$A:$S,11,FALSE)="","",VLOOKUP(ROW()-492,'Report 1 Detail (571 D)'!$A:$S,11,FALSE))</f>
        <v/>
      </c>
      <c r="R498" s="55" t="str">
        <f>IF(VLOOKUP(ROW()-492,'Report 1 Detail (571 D)'!$A:$S,12,FALSE)="","",VLOOKUP(ROW()-492,'Report 1 Detail (571 D)'!$A:$S,12,FALSE))</f>
        <v/>
      </c>
      <c r="S498" s="55" t="str">
        <f>IF(VLOOKUP(ROW()-492,'Report 1 Detail (571 D)'!$A:$S,13,FALSE)="","",VLOOKUP(ROW()-492,'Report 1 Detail (571 D)'!$A:$S,13,FALSE))</f>
        <v/>
      </c>
      <c r="T498" s="55" t="str">
        <f>IF(VLOOKUP(ROW()-492,'Report 1 Detail (571 D)'!$A:$S,14,FALSE)="","",VLOOKUP(ROW()-492,'Report 1 Detail (571 D)'!$A:$S,14,FALSE))</f>
        <v/>
      </c>
      <c r="U498" s="55" t="str">
        <f>IF(VLOOKUP(ROW()-492,'Report 1 Detail (571 D)'!$A:$S,15,FALSE)="","",VLOOKUP(ROW()-492,'Report 1 Detail (571 D)'!$A:$S,15,FALSE))</f>
        <v/>
      </c>
      <c r="V498" s="55" t="str">
        <f>IF(VLOOKUP(ROW()-492,'Report 1 Detail (571 D)'!$A:$S,16,FALSE)="","",VLOOKUP(ROW()-492,'Report 1 Detail (571 D)'!$A:$S,16,FALSE))</f>
        <v/>
      </c>
      <c r="W498" s="55" t="str">
        <f>IF(VLOOKUP(ROW()-492,'Report 1 Detail (571 D)'!$A:$S,17,FALSE)="","",VLOOKUP(ROW()-492,'Report 1 Detail (571 D)'!$A:$S,17,FALSE))</f>
        <v/>
      </c>
      <c r="X498" s="104" t="str">
        <f>IF(VLOOKUP(ROW()-492,'Report 1 Detail (571 D)'!$A:$S,18,FALSE)="","",VLOOKUP(ROW()-492,'Report 1 Detail (571 D)'!$A:$S,18,FALSE))</f>
        <v/>
      </c>
      <c r="Y498" s="55" t="str">
        <f>IF(VLOOKUP(ROW()-492,'Report 1 Detail (571 D)'!$A:$S,19,FALSE)="","",VLOOKUP(ROW()-492,'Report 1 Detail (571 D)'!$A:$S,19,FALSE))</f>
        <v/>
      </c>
      <c r="Z498" s="55" t="s">
        <v>81</v>
      </c>
    </row>
    <row r="499" spans="8:26" x14ac:dyDescent="0.2">
      <c r="H499" s="55" t="str">
        <f>IF(VLOOKUP(ROW()-492,'Report 1 Detail (571 D)'!$A:$S,2,FALSE)="","",VLOOKUP(ROW()-492,'Report 1 Detail (571 D)'!$A:$S,2,FALSE))</f>
        <v/>
      </c>
      <c r="I499" s="104" t="str">
        <f>IF(VLOOKUP(ROW()-492,'Report 1 Detail (571 D)'!$A:$S,3,FALSE)="","",VLOOKUP(ROW()-492,'Report 1 Detail (571 D)'!$A:$S,3,FALSE))</f>
        <v/>
      </c>
      <c r="J499" s="55" t="str">
        <f>IF(VLOOKUP(ROW()-492,'Report 1 Detail (571 D)'!$A:$S,4,FALSE)="","",VLOOKUP(ROW()-492,'Report 1 Detail (571 D)'!$A:$S,4,FALSE))</f>
        <v/>
      </c>
      <c r="K499" s="55" t="str">
        <f>IF(VLOOKUP(ROW()-492,'Report 1 Detail (571 D)'!$A:$S,5,FALSE)="","",VLOOKUP(ROW()-492,'Report 1 Detail (571 D)'!$A:$S,5,FALSE))</f>
        <v/>
      </c>
      <c r="L499" s="55" t="str">
        <f>IF(VLOOKUP(ROW()-492,'Report 1 Detail (571 D)'!$A:$S,6,FALSE)="","",VLOOKUP(ROW()-492,'Report 1 Detail (571 D)'!$A:$S,6,FALSE))</f>
        <v/>
      </c>
      <c r="M499" s="55" t="str">
        <f>IF(VLOOKUP(ROW()-492,'Report 1 Detail (571 D)'!$A:$S,7,FALSE)="","",VLOOKUP(ROW()-492,'Report 1 Detail (571 D)'!$A:$S,7,FALSE))</f>
        <v/>
      </c>
      <c r="N499" s="55" t="str">
        <f>IF(VLOOKUP(ROW()-492,'Report 1 Detail (571 D)'!$A:$S,8,FALSE)="","",VLOOKUP(ROW()-492,'Report 1 Detail (571 D)'!$A:$S,8,FALSE))</f>
        <v/>
      </c>
      <c r="O499" s="55" t="str">
        <f>IF(VLOOKUP(ROW()-492,'Report 1 Detail (571 D)'!$A:$S,9,FALSE)="","",VLOOKUP(ROW()-492,'Report 1 Detail (571 D)'!$A:$S,9,FALSE))</f>
        <v/>
      </c>
      <c r="P499" s="55" t="str">
        <f>IF(VLOOKUP(ROW()-492,'Report 1 Detail (571 D)'!$A:$S,10,FALSE)="","",VLOOKUP(ROW()-492,'Report 1 Detail (571 D)'!$A:$S,10,FALSE))</f>
        <v/>
      </c>
      <c r="Q499" s="55" t="str">
        <f>IF(VLOOKUP(ROW()-492,'Report 1 Detail (571 D)'!$A:$S,11,FALSE)="","",VLOOKUP(ROW()-492,'Report 1 Detail (571 D)'!$A:$S,11,FALSE))</f>
        <v/>
      </c>
      <c r="R499" s="55" t="str">
        <f>IF(VLOOKUP(ROW()-492,'Report 1 Detail (571 D)'!$A:$S,12,FALSE)="","",VLOOKUP(ROW()-492,'Report 1 Detail (571 D)'!$A:$S,12,FALSE))</f>
        <v/>
      </c>
      <c r="S499" s="55" t="str">
        <f>IF(VLOOKUP(ROW()-492,'Report 1 Detail (571 D)'!$A:$S,13,FALSE)="","",VLOOKUP(ROW()-492,'Report 1 Detail (571 D)'!$A:$S,13,FALSE))</f>
        <v/>
      </c>
      <c r="T499" s="55" t="str">
        <f>IF(VLOOKUP(ROW()-492,'Report 1 Detail (571 D)'!$A:$S,14,FALSE)="","",VLOOKUP(ROW()-492,'Report 1 Detail (571 D)'!$A:$S,14,FALSE))</f>
        <v/>
      </c>
      <c r="U499" s="55" t="str">
        <f>IF(VLOOKUP(ROW()-492,'Report 1 Detail (571 D)'!$A:$S,15,FALSE)="","",VLOOKUP(ROW()-492,'Report 1 Detail (571 D)'!$A:$S,15,FALSE))</f>
        <v/>
      </c>
      <c r="V499" s="55" t="str">
        <f>IF(VLOOKUP(ROW()-492,'Report 1 Detail (571 D)'!$A:$S,16,FALSE)="","",VLOOKUP(ROW()-492,'Report 1 Detail (571 D)'!$A:$S,16,FALSE))</f>
        <v/>
      </c>
      <c r="W499" s="55" t="str">
        <f>IF(VLOOKUP(ROW()-492,'Report 1 Detail (571 D)'!$A:$S,17,FALSE)="","",VLOOKUP(ROW()-492,'Report 1 Detail (571 D)'!$A:$S,17,FALSE))</f>
        <v/>
      </c>
      <c r="X499" s="104" t="str">
        <f>IF(VLOOKUP(ROW()-492,'Report 1 Detail (571 D)'!$A:$S,18,FALSE)="","",VLOOKUP(ROW()-492,'Report 1 Detail (571 D)'!$A:$S,18,FALSE))</f>
        <v/>
      </c>
      <c r="Y499" s="55" t="str">
        <f>IF(VLOOKUP(ROW()-492,'Report 1 Detail (571 D)'!$A:$S,19,FALSE)="","",VLOOKUP(ROW()-492,'Report 1 Detail (571 D)'!$A:$S,19,FALSE))</f>
        <v/>
      </c>
      <c r="Z499" s="55" t="s">
        <v>81</v>
      </c>
    </row>
    <row r="500" spans="8:26" x14ac:dyDescent="0.2">
      <c r="H500" s="55" t="str">
        <f>IF(VLOOKUP(ROW()-492,'Report 1 Detail (571 D)'!$A:$S,2,FALSE)="","",VLOOKUP(ROW()-492,'Report 1 Detail (571 D)'!$A:$S,2,FALSE))</f>
        <v/>
      </c>
      <c r="I500" s="104" t="str">
        <f>IF(VLOOKUP(ROW()-492,'Report 1 Detail (571 D)'!$A:$S,3,FALSE)="","",VLOOKUP(ROW()-492,'Report 1 Detail (571 D)'!$A:$S,3,FALSE))</f>
        <v/>
      </c>
      <c r="J500" s="55" t="str">
        <f>IF(VLOOKUP(ROW()-492,'Report 1 Detail (571 D)'!$A:$S,4,FALSE)="","",VLOOKUP(ROW()-492,'Report 1 Detail (571 D)'!$A:$S,4,FALSE))</f>
        <v/>
      </c>
      <c r="K500" s="55" t="str">
        <f>IF(VLOOKUP(ROW()-492,'Report 1 Detail (571 D)'!$A:$S,5,FALSE)="","",VLOOKUP(ROW()-492,'Report 1 Detail (571 D)'!$A:$S,5,FALSE))</f>
        <v/>
      </c>
      <c r="L500" s="55" t="str">
        <f>IF(VLOOKUP(ROW()-492,'Report 1 Detail (571 D)'!$A:$S,6,FALSE)="","",VLOOKUP(ROW()-492,'Report 1 Detail (571 D)'!$A:$S,6,FALSE))</f>
        <v/>
      </c>
      <c r="M500" s="55" t="str">
        <f>IF(VLOOKUP(ROW()-492,'Report 1 Detail (571 D)'!$A:$S,7,FALSE)="","",VLOOKUP(ROW()-492,'Report 1 Detail (571 D)'!$A:$S,7,FALSE))</f>
        <v/>
      </c>
      <c r="N500" s="55" t="str">
        <f>IF(VLOOKUP(ROW()-492,'Report 1 Detail (571 D)'!$A:$S,8,FALSE)="","",VLOOKUP(ROW()-492,'Report 1 Detail (571 D)'!$A:$S,8,FALSE))</f>
        <v/>
      </c>
      <c r="O500" s="55" t="str">
        <f>IF(VLOOKUP(ROW()-492,'Report 1 Detail (571 D)'!$A:$S,9,FALSE)="","",VLOOKUP(ROW()-492,'Report 1 Detail (571 D)'!$A:$S,9,FALSE))</f>
        <v/>
      </c>
      <c r="P500" s="55" t="str">
        <f>IF(VLOOKUP(ROW()-492,'Report 1 Detail (571 D)'!$A:$S,10,FALSE)="","",VLOOKUP(ROW()-492,'Report 1 Detail (571 D)'!$A:$S,10,FALSE))</f>
        <v/>
      </c>
      <c r="Q500" s="55" t="str">
        <f>IF(VLOOKUP(ROW()-492,'Report 1 Detail (571 D)'!$A:$S,11,FALSE)="","",VLOOKUP(ROW()-492,'Report 1 Detail (571 D)'!$A:$S,11,FALSE))</f>
        <v/>
      </c>
      <c r="R500" s="55" t="str">
        <f>IF(VLOOKUP(ROW()-492,'Report 1 Detail (571 D)'!$A:$S,12,FALSE)="","",VLOOKUP(ROW()-492,'Report 1 Detail (571 D)'!$A:$S,12,FALSE))</f>
        <v/>
      </c>
      <c r="S500" s="55" t="str">
        <f>IF(VLOOKUP(ROW()-492,'Report 1 Detail (571 D)'!$A:$S,13,FALSE)="","",VLOOKUP(ROW()-492,'Report 1 Detail (571 D)'!$A:$S,13,FALSE))</f>
        <v/>
      </c>
      <c r="T500" s="55" t="str">
        <f>IF(VLOOKUP(ROW()-492,'Report 1 Detail (571 D)'!$A:$S,14,FALSE)="","",VLOOKUP(ROW()-492,'Report 1 Detail (571 D)'!$A:$S,14,FALSE))</f>
        <v/>
      </c>
      <c r="U500" s="55" t="str">
        <f>IF(VLOOKUP(ROW()-492,'Report 1 Detail (571 D)'!$A:$S,15,FALSE)="","",VLOOKUP(ROW()-492,'Report 1 Detail (571 D)'!$A:$S,15,FALSE))</f>
        <v/>
      </c>
      <c r="V500" s="55" t="str">
        <f>IF(VLOOKUP(ROW()-492,'Report 1 Detail (571 D)'!$A:$S,16,FALSE)="","",VLOOKUP(ROW()-492,'Report 1 Detail (571 D)'!$A:$S,16,FALSE))</f>
        <v/>
      </c>
      <c r="W500" s="55" t="str">
        <f>IF(VLOOKUP(ROW()-492,'Report 1 Detail (571 D)'!$A:$S,17,FALSE)="","",VLOOKUP(ROW()-492,'Report 1 Detail (571 D)'!$A:$S,17,FALSE))</f>
        <v/>
      </c>
      <c r="X500" s="104" t="str">
        <f>IF(VLOOKUP(ROW()-492,'Report 1 Detail (571 D)'!$A:$S,18,FALSE)="","",VLOOKUP(ROW()-492,'Report 1 Detail (571 D)'!$A:$S,18,FALSE))</f>
        <v/>
      </c>
      <c r="Y500" s="55" t="str">
        <f>IF(VLOOKUP(ROW()-492,'Report 1 Detail (571 D)'!$A:$S,19,FALSE)="","",VLOOKUP(ROW()-492,'Report 1 Detail (571 D)'!$A:$S,19,FALSE))</f>
        <v/>
      </c>
      <c r="Z500" s="55" t="s">
        <v>81</v>
      </c>
    </row>
    <row r="501" spans="8:26" x14ac:dyDescent="0.2">
      <c r="H501" s="55" t="str">
        <f>IF(VLOOKUP(ROW()-492,'Report 1 Detail (571 D)'!$A:$S,2,FALSE)="","",VLOOKUP(ROW()-492,'Report 1 Detail (571 D)'!$A:$S,2,FALSE))</f>
        <v/>
      </c>
      <c r="I501" s="104" t="str">
        <f>IF(VLOOKUP(ROW()-492,'Report 1 Detail (571 D)'!$A:$S,3,FALSE)="","",VLOOKUP(ROW()-492,'Report 1 Detail (571 D)'!$A:$S,3,FALSE))</f>
        <v/>
      </c>
      <c r="J501" s="55" t="str">
        <f>IF(VLOOKUP(ROW()-492,'Report 1 Detail (571 D)'!$A:$S,4,FALSE)="","",VLOOKUP(ROW()-492,'Report 1 Detail (571 D)'!$A:$S,4,FALSE))</f>
        <v/>
      </c>
      <c r="K501" s="55" t="str">
        <f>IF(VLOOKUP(ROW()-492,'Report 1 Detail (571 D)'!$A:$S,5,FALSE)="","",VLOOKUP(ROW()-492,'Report 1 Detail (571 D)'!$A:$S,5,FALSE))</f>
        <v/>
      </c>
      <c r="L501" s="55" t="str">
        <f>IF(VLOOKUP(ROW()-492,'Report 1 Detail (571 D)'!$A:$S,6,FALSE)="","",VLOOKUP(ROW()-492,'Report 1 Detail (571 D)'!$A:$S,6,FALSE))</f>
        <v/>
      </c>
      <c r="M501" s="55" t="str">
        <f>IF(VLOOKUP(ROW()-492,'Report 1 Detail (571 D)'!$A:$S,7,FALSE)="","",VLOOKUP(ROW()-492,'Report 1 Detail (571 D)'!$A:$S,7,FALSE))</f>
        <v/>
      </c>
      <c r="N501" s="55" t="str">
        <f>IF(VLOOKUP(ROW()-492,'Report 1 Detail (571 D)'!$A:$S,8,FALSE)="","",VLOOKUP(ROW()-492,'Report 1 Detail (571 D)'!$A:$S,8,FALSE))</f>
        <v/>
      </c>
      <c r="O501" s="55" t="str">
        <f>IF(VLOOKUP(ROW()-492,'Report 1 Detail (571 D)'!$A:$S,9,FALSE)="","",VLOOKUP(ROW()-492,'Report 1 Detail (571 D)'!$A:$S,9,FALSE))</f>
        <v/>
      </c>
      <c r="P501" s="55" t="str">
        <f>IF(VLOOKUP(ROW()-492,'Report 1 Detail (571 D)'!$A:$S,10,FALSE)="","",VLOOKUP(ROW()-492,'Report 1 Detail (571 D)'!$A:$S,10,FALSE))</f>
        <v/>
      </c>
      <c r="Q501" s="55" t="str">
        <f>IF(VLOOKUP(ROW()-492,'Report 1 Detail (571 D)'!$A:$S,11,FALSE)="","",VLOOKUP(ROW()-492,'Report 1 Detail (571 D)'!$A:$S,11,FALSE))</f>
        <v/>
      </c>
      <c r="R501" s="55" t="str">
        <f>IF(VLOOKUP(ROW()-492,'Report 1 Detail (571 D)'!$A:$S,12,FALSE)="","",VLOOKUP(ROW()-492,'Report 1 Detail (571 D)'!$A:$S,12,FALSE))</f>
        <v/>
      </c>
      <c r="S501" s="55" t="str">
        <f>IF(VLOOKUP(ROW()-492,'Report 1 Detail (571 D)'!$A:$S,13,FALSE)="","",VLOOKUP(ROW()-492,'Report 1 Detail (571 D)'!$A:$S,13,FALSE))</f>
        <v/>
      </c>
      <c r="T501" s="55" t="str">
        <f>IF(VLOOKUP(ROW()-492,'Report 1 Detail (571 D)'!$A:$S,14,FALSE)="","",VLOOKUP(ROW()-492,'Report 1 Detail (571 D)'!$A:$S,14,FALSE))</f>
        <v/>
      </c>
      <c r="U501" s="55" t="str">
        <f>IF(VLOOKUP(ROW()-492,'Report 1 Detail (571 D)'!$A:$S,15,FALSE)="","",VLOOKUP(ROW()-492,'Report 1 Detail (571 D)'!$A:$S,15,FALSE))</f>
        <v/>
      </c>
      <c r="V501" s="55" t="str">
        <f>IF(VLOOKUP(ROW()-492,'Report 1 Detail (571 D)'!$A:$S,16,FALSE)="","",VLOOKUP(ROW()-492,'Report 1 Detail (571 D)'!$A:$S,16,FALSE))</f>
        <v/>
      </c>
      <c r="W501" s="55" t="str">
        <f>IF(VLOOKUP(ROW()-492,'Report 1 Detail (571 D)'!$A:$S,17,FALSE)="","",VLOOKUP(ROW()-492,'Report 1 Detail (571 D)'!$A:$S,17,FALSE))</f>
        <v/>
      </c>
      <c r="X501" s="104" t="str">
        <f>IF(VLOOKUP(ROW()-492,'Report 1 Detail (571 D)'!$A:$S,18,FALSE)="","",VLOOKUP(ROW()-492,'Report 1 Detail (571 D)'!$A:$S,18,FALSE))</f>
        <v/>
      </c>
      <c r="Y501" s="55" t="str">
        <f>IF(VLOOKUP(ROW()-492,'Report 1 Detail (571 D)'!$A:$S,19,FALSE)="","",VLOOKUP(ROW()-492,'Report 1 Detail (571 D)'!$A:$S,19,FALSE))</f>
        <v/>
      </c>
      <c r="Z501" s="55" t="s">
        <v>81</v>
      </c>
    </row>
    <row r="502" spans="8:26" x14ac:dyDescent="0.2">
      <c r="H502" s="55" t="str">
        <f>IF(VLOOKUP(ROW()-492,'Report 1 Detail (571 D)'!$A:$S,2,FALSE)="","",VLOOKUP(ROW()-492,'Report 1 Detail (571 D)'!$A:$S,2,FALSE))</f>
        <v/>
      </c>
      <c r="I502" s="104" t="str">
        <f>IF(VLOOKUP(ROW()-492,'Report 1 Detail (571 D)'!$A:$S,3,FALSE)="","",VLOOKUP(ROW()-492,'Report 1 Detail (571 D)'!$A:$S,3,FALSE))</f>
        <v/>
      </c>
      <c r="J502" s="55" t="str">
        <f>IF(VLOOKUP(ROW()-492,'Report 1 Detail (571 D)'!$A:$S,4,FALSE)="","",VLOOKUP(ROW()-492,'Report 1 Detail (571 D)'!$A:$S,4,FALSE))</f>
        <v/>
      </c>
      <c r="K502" s="55" t="str">
        <f>IF(VLOOKUP(ROW()-492,'Report 1 Detail (571 D)'!$A:$S,5,FALSE)="","",VLOOKUP(ROW()-492,'Report 1 Detail (571 D)'!$A:$S,5,FALSE))</f>
        <v/>
      </c>
      <c r="L502" s="55" t="str">
        <f>IF(VLOOKUP(ROW()-492,'Report 1 Detail (571 D)'!$A:$S,6,FALSE)="","",VLOOKUP(ROW()-492,'Report 1 Detail (571 D)'!$A:$S,6,FALSE))</f>
        <v/>
      </c>
      <c r="M502" s="55" t="str">
        <f>IF(VLOOKUP(ROW()-492,'Report 1 Detail (571 D)'!$A:$S,7,FALSE)="","",VLOOKUP(ROW()-492,'Report 1 Detail (571 D)'!$A:$S,7,FALSE))</f>
        <v/>
      </c>
      <c r="N502" s="55" t="str">
        <f>IF(VLOOKUP(ROW()-492,'Report 1 Detail (571 D)'!$A:$S,8,FALSE)="","",VLOOKUP(ROW()-492,'Report 1 Detail (571 D)'!$A:$S,8,FALSE))</f>
        <v/>
      </c>
      <c r="O502" s="55" t="str">
        <f>IF(VLOOKUP(ROW()-492,'Report 1 Detail (571 D)'!$A:$S,9,FALSE)="","",VLOOKUP(ROW()-492,'Report 1 Detail (571 D)'!$A:$S,9,FALSE))</f>
        <v/>
      </c>
      <c r="P502" s="55" t="str">
        <f>IF(VLOOKUP(ROW()-492,'Report 1 Detail (571 D)'!$A:$S,10,FALSE)="","",VLOOKUP(ROW()-492,'Report 1 Detail (571 D)'!$A:$S,10,FALSE))</f>
        <v/>
      </c>
      <c r="Q502" s="55" t="str">
        <f>IF(VLOOKUP(ROW()-492,'Report 1 Detail (571 D)'!$A:$S,11,FALSE)="","",VLOOKUP(ROW()-492,'Report 1 Detail (571 D)'!$A:$S,11,FALSE))</f>
        <v/>
      </c>
      <c r="R502" s="55" t="str">
        <f>IF(VLOOKUP(ROW()-492,'Report 1 Detail (571 D)'!$A:$S,12,FALSE)="","",VLOOKUP(ROW()-492,'Report 1 Detail (571 D)'!$A:$S,12,FALSE))</f>
        <v/>
      </c>
      <c r="S502" s="55" t="str">
        <f>IF(VLOOKUP(ROW()-492,'Report 1 Detail (571 D)'!$A:$S,13,FALSE)="","",VLOOKUP(ROW()-492,'Report 1 Detail (571 D)'!$A:$S,13,FALSE))</f>
        <v/>
      </c>
      <c r="T502" s="55" t="str">
        <f>IF(VLOOKUP(ROW()-492,'Report 1 Detail (571 D)'!$A:$S,14,FALSE)="","",VLOOKUP(ROW()-492,'Report 1 Detail (571 D)'!$A:$S,14,FALSE))</f>
        <v/>
      </c>
      <c r="U502" s="55" t="str">
        <f>IF(VLOOKUP(ROW()-492,'Report 1 Detail (571 D)'!$A:$S,15,FALSE)="","",VLOOKUP(ROW()-492,'Report 1 Detail (571 D)'!$A:$S,15,FALSE))</f>
        <v/>
      </c>
      <c r="V502" s="55" t="str">
        <f>IF(VLOOKUP(ROW()-492,'Report 1 Detail (571 D)'!$A:$S,16,FALSE)="","",VLOOKUP(ROW()-492,'Report 1 Detail (571 D)'!$A:$S,16,FALSE))</f>
        <v/>
      </c>
      <c r="W502" s="55" t="str">
        <f>IF(VLOOKUP(ROW()-492,'Report 1 Detail (571 D)'!$A:$S,17,FALSE)="","",VLOOKUP(ROW()-492,'Report 1 Detail (571 D)'!$A:$S,17,FALSE))</f>
        <v/>
      </c>
      <c r="X502" s="104" t="str">
        <f>IF(VLOOKUP(ROW()-492,'Report 1 Detail (571 D)'!$A:$S,18,FALSE)="","",VLOOKUP(ROW()-492,'Report 1 Detail (571 D)'!$A:$S,18,FALSE))</f>
        <v/>
      </c>
      <c r="Y502" s="55" t="str">
        <f>IF(VLOOKUP(ROW()-492,'Report 1 Detail (571 D)'!$A:$S,19,FALSE)="","",VLOOKUP(ROW()-492,'Report 1 Detail (571 D)'!$A:$S,19,FALSE))</f>
        <v/>
      </c>
      <c r="Z502" s="55" t="s">
        <v>81</v>
      </c>
    </row>
    <row r="503" spans="8:26" x14ac:dyDescent="0.2">
      <c r="H503" s="55" t="str">
        <f>IF(VLOOKUP(ROW()-492,'Report 1 Detail (571 D)'!$A:$S,2,FALSE)="","",VLOOKUP(ROW()-492,'Report 1 Detail (571 D)'!$A:$S,2,FALSE))</f>
        <v/>
      </c>
      <c r="I503" s="104" t="str">
        <f>IF(VLOOKUP(ROW()-492,'Report 1 Detail (571 D)'!$A:$S,3,FALSE)="","",VLOOKUP(ROW()-492,'Report 1 Detail (571 D)'!$A:$S,3,FALSE))</f>
        <v/>
      </c>
      <c r="J503" s="55" t="str">
        <f>IF(VLOOKUP(ROW()-492,'Report 1 Detail (571 D)'!$A:$S,4,FALSE)="","",VLOOKUP(ROW()-492,'Report 1 Detail (571 D)'!$A:$S,4,FALSE))</f>
        <v/>
      </c>
      <c r="K503" s="55" t="str">
        <f>IF(VLOOKUP(ROW()-492,'Report 1 Detail (571 D)'!$A:$S,5,FALSE)="","",VLOOKUP(ROW()-492,'Report 1 Detail (571 D)'!$A:$S,5,FALSE))</f>
        <v/>
      </c>
      <c r="L503" s="55" t="str">
        <f>IF(VLOOKUP(ROW()-492,'Report 1 Detail (571 D)'!$A:$S,6,FALSE)="","",VLOOKUP(ROW()-492,'Report 1 Detail (571 D)'!$A:$S,6,FALSE))</f>
        <v/>
      </c>
      <c r="M503" s="55" t="str">
        <f>IF(VLOOKUP(ROW()-492,'Report 1 Detail (571 D)'!$A:$S,7,FALSE)="","",VLOOKUP(ROW()-492,'Report 1 Detail (571 D)'!$A:$S,7,FALSE))</f>
        <v/>
      </c>
      <c r="N503" s="55" t="str">
        <f>IF(VLOOKUP(ROW()-492,'Report 1 Detail (571 D)'!$A:$S,8,FALSE)="","",VLOOKUP(ROW()-492,'Report 1 Detail (571 D)'!$A:$S,8,FALSE))</f>
        <v/>
      </c>
      <c r="O503" s="55" t="str">
        <f>IF(VLOOKUP(ROW()-492,'Report 1 Detail (571 D)'!$A:$S,9,FALSE)="","",VLOOKUP(ROW()-492,'Report 1 Detail (571 D)'!$A:$S,9,FALSE))</f>
        <v/>
      </c>
      <c r="P503" s="55" t="str">
        <f>IF(VLOOKUP(ROW()-492,'Report 1 Detail (571 D)'!$A:$S,10,FALSE)="","",VLOOKUP(ROW()-492,'Report 1 Detail (571 D)'!$A:$S,10,FALSE))</f>
        <v/>
      </c>
      <c r="Q503" s="55" t="str">
        <f>IF(VLOOKUP(ROW()-492,'Report 1 Detail (571 D)'!$A:$S,11,FALSE)="","",VLOOKUP(ROW()-492,'Report 1 Detail (571 D)'!$A:$S,11,FALSE))</f>
        <v/>
      </c>
      <c r="R503" s="55" t="str">
        <f>IF(VLOOKUP(ROW()-492,'Report 1 Detail (571 D)'!$A:$S,12,FALSE)="","",VLOOKUP(ROW()-492,'Report 1 Detail (571 D)'!$A:$S,12,FALSE))</f>
        <v/>
      </c>
      <c r="S503" s="55" t="str">
        <f>IF(VLOOKUP(ROW()-492,'Report 1 Detail (571 D)'!$A:$S,13,FALSE)="","",VLOOKUP(ROW()-492,'Report 1 Detail (571 D)'!$A:$S,13,FALSE))</f>
        <v/>
      </c>
      <c r="T503" s="55" t="str">
        <f>IF(VLOOKUP(ROW()-492,'Report 1 Detail (571 D)'!$A:$S,14,FALSE)="","",VLOOKUP(ROW()-492,'Report 1 Detail (571 D)'!$A:$S,14,FALSE))</f>
        <v/>
      </c>
      <c r="U503" s="55" t="str">
        <f>IF(VLOOKUP(ROW()-492,'Report 1 Detail (571 D)'!$A:$S,15,FALSE)="","",VLOOKUP(ROW()-492,'Report 1 Detail (571 D)'!$A:$S,15,FALSE))</f>
        <v/>
      </c>
      <c r="V503" s="55" t="str">
        <f>IF(VLOOKUP(ROW()-492,'Report 1 Detail (571 D)'!$A:$S,16,FALSE)="","",VLOOKUP(ROW()-492,'Report 1 Detail (571 D)'!$A:$S,16,FALSE))</f>
        <v/>
      </c>
      <c r="W503" s="55" t="str">
        <f>IF(VLOOKUP(ROW()-492,'Report 1 Detail (571 D)'!$A:$S,17,FALSE)="","",VLOOKUP(ROW()-492,'Report 1 Detail (571 D)'!$A:$S,17,FALSE))</f>
        <v/>
      </c>
      <c r="X503" s="104" t="str">
        <f>IF(VLOOKUP(ROW()-492,'Report 1 Detail (571 D)'!$A:$S,18,FALSE)="","",VLOOKUP(ROW()-492,'Report 1 Detail (571 D)'!$A:$S,18,FALSE))</f>
        <v/>
      </c>
      <c r="Y503" s="55" t="str">
        <f>IF(VLOOKUP(ROW()-492,'Report 1 Detail (571 D)'!$A:$S,19,FALSE)="","",VLOOKUP(ROW()-492,'Report 1 Detail (571 D)'!$A:$S,19,FALSE))</f>
        <v/>
      </c>
      <c r="Z503" s="55" t="s">
        <v>81</v>
      </c>
    </row>
    <row r="504" spans="8:26" x14ac:dyDescent="0.2">
      <c r="H504" s="55" t="str">
        <f>IF(VLOOKUP(ROW()-492,'Report 1 Detail (571 D)'!$A:$S,2,FALSE)="","",VLOOKUP(ROW()-492,'Report 1 Detail (571 D)'!$A:$S,2,FALSE))</f>
        <v/>
      </c>
      <c r="I504" s="104" t="str">
        <f>IF(VLOOKUP(ROW()-492,'Report 1 Detail (571 D)'!$A:$S,3,FALSE)="","",VLOOKUP(ROW()-492,'Report 1 Detail (571 D)'!$A:$S,3,FALSE))</f>
        <v/>
      </c>
      <c r="J504" s="55" t="str">
        <f>IF(VLOOKUP(ROW()-492,'Report 1 Detail (571 D)'!$A:$S,4,FALSE)="","",VLOOKUP(ROW()-492,'Report 1 Detail (571 D)'!$A:$S,4,FALSE))</f>
        <v/>
      </c>
      <c r="K504" s="55" t="str">
        <f>IF(VLOOKUP(ROW()-492,'Report 1 Detail (571 D)'!$A:$S,5,FALSE)="","",VLOOKUP(ROW()-492,'Report 1 Detail (571 D)'!$A:$S,5,FALSE))</f>
        <v/>
      </c>
      <c r="L504" s="55" t="str">
        <f>IF(VLOOKUP(ROW()-492,'Report 1 Detail (571 D)'!$A:$S,6,FALSE)="","",VLOOKUP(ROW()-492,'Report 1 Detail (571 D)'!$A:$S,6,FALSE))</f>
        <v/>
      </c>
      <c r="M504" s="55" t="str">
        <f>IF(VLOOKUP(ROW()-492,'Report 1 Detail (571 D)'!$A:$S,7,FALSE)="","",VLOOKUP(ROW()-492,'Report 1 Detail (571 D)'!$A:$S,7,FALSE))</f>
        <v/>
      </c>
      <c r="N504" s="55" t="str">
        <f>IF(VLOOKUP(ROW()-492,'Report 1 Detail (571 D)'!$A:$S,8,FALSE)="","",VLOOKUP(ROW()-492,'Report 1 Detail (571 D)'!$A:$S,8,FALSE))</f>
        <v/>
      </c>
      <c r="O504" s="55" t="str">
        <f>IF(VLOOKUP(ROW()-492,'Report 1 Detail (571 D)'!$A:$S,9,FALSE)="","",VLOOKUP(ROW()-492,'Report 1 Detail (571 D)'!$A:$S,9,FALSE))</f>
        <v/>
      </c>
      <c r="P504" s="55" t="str">
        <f>IF(VLOOKUP(ROW()-492,'Report 1 Detail (571 D)'!$A:$S,10,FALSE)="","",VLOOKUP(ROW()-492,'Report 1 Detail (571 D)'!$A:$S,10,FALSE))</f>
        <v/>
      </c>
      <c r="Q504" s="55" t="str">
        <f>IF(VLOOKUP(ROW()-492,'Report 1 Detail (571 D)'!$A:$S,11,FALSE)="","",VLOOKUP(ROW()-492,'Report 1 Detail (571 D)'!$A:$S,11,FALSE))</f>
        <v/>
      </c>
      <c r="R504" s="55" t="str">
        <f>IF(VLOOKUP(ROW()-492,'Report 1 Detail (571 D)'!$A:$S,12,FALSE)="","",VLOOKUP(ROW()-492,'Report 1 Detail (571 D)'!$A:$S,12,FALSE))</f>
        <v/>
      </c>
      <c r="S504" s="55" t="str">
        <f>IF(VLOOKUP(ROW()-492,'Report 1 Detail (571 D)'!$A:$S,13,FALSE)="","",VLOOKUP(ROW()-492,'Report 1 Detail (571 D)'!$A:$S,13,FALSE))</f>
        <v/>
      </c>
      <c r="T504" s="55" t="str">
        <f>IF(VLOOKUP(ROW()-492,'Report 1 Detail (571 D)'!$A:$S,14,FALSE)="","",VLOOKUP(ROW()-492,'Report 1 Detail (571 D)'!$A:$S,14,FALSE))</f>
        <v/>
      </c>
      <c r="U504" s="55" t="str">
        <f>IF(VLOOKUP(ROW()-492,'Report 1 Detail (571 D)'!$A:$S,15,FALSE)="","",VLOOKUP(ROW()-492,'Report 1 Detail (571 D)'!$A:$S,15,FALSE))</f>
        <v/>
      </c>
      <c r="V504" s="55" t="str">
        <f>IF(VLOOKUP(ROW()-492,'Report 1 Detail (571 D)'!$A:$S,16,FALSE)="","",VLOOKUP(ROW()-492,'Report 1 Detail (571 D)'!$A:$S,16,FALSE))</f>
        <v/>
      </c>
      <c r="W504" s="55" t="str">
        <f>IF(VLOOKUP(ROW()-492,'Report 1 Detail (571 D)'!$A:$S,17,FALSE)="","",VLOOKUP(ROW()-492,'Report 1 Detail (571 D)'!$A:$S,17,FALSE))</f>
        <v/>
      </c>
      <c r="X504" s="104" t="str">
        <f>IF(VLOOKUP(ROW()-492,'Report 1 Detail (571 D)'!$A:$S,18,FALSE)="","",VLOOKUP(ROW()-492,'Report 1 Detail (571 D)'!$A:$S,18,FALSE))</f>
        <v/>
      </c>
      <c r="Y504" s="55" t="str">
        <f>IF(VLOOKUP(ROW()-492,'Report 1 Detail (571 D)'!$A:$S,19,FALSE)="","",VLOOKUP(ROW()-492,'Report 1 Detail (571 D)'!$A:$S,19,FALSE))</f>
        <v/>
      </c>
      <c r="Z504" s="55" t="s">
        <v>81</v>
      </c>
    </row>
    <row r="505" spans="8:26" x14ac:dyDescent="0.2">
      <c r="H505" s="55" t="str">
        <f>IF(VLOOKUP(ROW()-492,'Report 1 Detail (571 D)'!$A:$S,2,FALSE)="","",VLOOKUP(ROW()-492,'Report 1 Detail (571 D)'!$A:$S,2,FALSE))</f>
        <v/>
      </c>
      <c r="I505" s="104" t="str">
        <f>IF(VLOOKUP(ROW()-492,'Report 1 Detail (571 D)'!$A:$S,3,FALSE)="","",VLOOKUP(ROW()-492,'Report 1 Detail (571 D)'!$A:$S,3,FALSE))</f>
        <v/>
      </c>
      <c r="J505" s="55" t="str">
        <f>IF(VLOOKUP(ROW()-492,'Report 1 Detail (571 D)'!$A:$S,4,FALSE)="","",VLOOKUP(ROW()-492,'Report 1 Detail (571 D)'!$A:$S,4,FALSE))</f>
        <v/>
      </c>
      <c r="K505" s="55" t="str">
        <f>IF(VLOOKUP(ROW()-492,'Report 1 Detail (571 D)'!$A:$S,5,FALSE)="","",VLOOKUP(ROW()-492,'Report 1 Detail (571 D)'!$A:$S,5,FALSE))</f>
        <v/>
      </c>
      <c r="L505" s="55" t="str">
        <f>IF(VLOOKUP(ROW()-492,'Report 1 Detail (571 D)'!$A:$S,6,FALSE)="","",VLOOKUP(ROW()-492,'Report 1 Detail (571 D)'!$A:$S,6,FALSE))</f>
        <v/>
      </c>
      <c r="M505" s="55" t="str">
        <f>IF(VLOOKUP(ROW()-492,'Report 1 Detail (571 D)'!$A:$S,7,FALSE)="","",VLOOKUP(ROW()-492,'Report 1 Detail (571 D)'!$A:$S,7,FALSE))</f>
        <v/>
      </c>
      <c r="N505" s="55" t="str">
        <f>IF(VLOOKUP(ROW()-492,'Report 1 Detail (571 D)'!$A:$S,8,FALSE)="","",VLOOKUP(ROW()-492,'Report 1 Detail (571 D)'!$A:$S,8,FALSE))</f>
        <v/>
      </c>
      <c r="O505" s="55" t="str">
        <f>IF(VLOOKUP(ROW()-492,'Report 1 Detail (571 D)'!$A:$S,9,FALSE)="","",VLOOKUP(ROW()-492,'Report 1 Detail (571 D)'!$A:$S,9,FALSE))</f>
        <v/>
      </c>
      <c r="P505" s="55" t="str">
        <f>IF(VLOOKUP(ROW()-492,'Report 1 Detail (571 D)'!$A:$S,10,FALSE)="","",VLOOKUP(ROW()-492,'Report 1 Detail (571 D)'!$A:$S,10,FALSE))</f>
        <v/>
      </c>
      <c r="Q505" s="55" t="str">
        <f>IF(VLOOKUP(ROW()-492,'Report 1 Detail (571 D)'!$A:$S,11,FALSE)="","",VLOOKUP(ROW()-492,'Report 1 Detail (571 D)'!$A:$S,11,FALSE))</f>
        <v/>
      </c>
      <c r="R505" s="55" t="str">
        <f>IF(VLOOKUP(ROW()-492,'Report 1 Detail (571 D)'!$A:$S,12,FALSE)="","",VLOOKUP(ROW()-492,'Report 1 Detail (571 D)'!$A:$S,12,FALSE))</f>
        <v/>
      </c>
      <c r="S505" s="55" t="str">
        <f>IF(VLOOKUP(ROW()-492,'Report 1 Detail (571 D)'!$A:$S,13,FALSE)="","",VLOOKUP(ROW()-492,'Report 1 Detail (571 D)'!$A:$S,13,FALSE))</f>
        <v/>
      </c>
      <c r="T505" s="55" t="str">
        <f>IF(VLOOKUP(ROW()-492,'Report 1 Detail (571 D)'!$A:$S,14,FALSE)="","",VLOOKUP(ROW()-492,'Report 1 Detail (571 D)'!$A:$S,14,FALSE))</f>
        <v/>
      </c>
      <c r="U505" s="55" t="str">
        <f>IF(VLOOKUP(ROW()-492,'Report 1 Detail (571 D)'!$A:$S,15,FALSE)="","",VLOOKUP(ROW()-492,'Report 1 Detail (571 D)'!$A:$S,15,FALSE))</f>
        <v/>
      </c>
      <c r="V505" s="55" t="str">
        <f>IF(VLOOKUP(ROW()-492,'Report 1 Detail (571 D)'!$A:$S,16,FALSE)="","",VLOOKUP(ROW()-492,'Report 1 Detail (571 D)'!$A:$S,16,FALSE))</f>
        <v/>
      </c>
      <c r="W505" s="55" t="str">
        <f>IF(VLOOKUP(ROW()-492,'Report 1 Detail (571 D)'!$A:$S,17,FALSE)="","",VLOOKUP(ROW()-492,'Report 1 Detail (571 D)'!$A:$S,17,FALSE))</f>
        <v/>
      </c>
      <c r="X505" s="104" t="str">
        <f>IF(VLOOKUP(ROW()-492,'Report 1 Detail (571 D)'!$A:$S,18,FALSE)="","",VLOOKUP(ROW()-492,'Report 1 Detail (571 D)'!$A:$S,18,FALSE))</f>
        <v/>
      </c>
      <c r="Y505" s="55" t="str">
        <f>IF(VLOOKUP(ROW()-492,'Report 1 Detail (571 D)'!$A:$S,19,FALSE)="","",VLOOKUP(ROW()-492,'Report 1 Detail (571 D)'!$A:$S,19,FALSE))</f>
        <v/>
      </c>
      <c r="Z505" s="55" t="s">
        <v>81</v>
      </c>
    </row>
    <row r="506" spans="8:26" x14ac:dyDescent="0.2">
      <c r="H506" s="55" t="str">
        <f>IF(VLOOKUP(ROW()-492,'Report 1 Detail (571 D)'!$A:$S,2,FALSE)="","",VLOOKUP(ROW()-492,'Report 1 Detail (571 D)'!$A:$S,2,FALSE))</f>
        <v/>
      </c>
      <c r="I506" s="104" t="str">
        <f>IF(VLOOKUP(ROW()-492,'Report 1 Detail (571 D)'!$A:$S,3,FALSE)="","",VLOOKUP(ROW()-492,'Report 1 Detail (571 D)'!$A:$S,3,FALSE))</f>
        <v/>
      </c>
      <c r="J506" s="55" t="str">
        <f>IF(VLOOKUP(ROW()-492,'Report 1 Detail (571 D)'!$A:$S,4,FALSE)="","",VLOOKUP(ROW()-492,'Report 1 Detail (571 D)'!$A:$S,4,FALSE))</f>
        <v/>
      </c>
      <c r="K506" s="55" t="str">
        <f>IF(VLOOKUP(ROW()-492,'Report 1 Detail (571 D)'!$A:$S,5,FALSE)="","",VLOOKUP(ROW()-492,'Report 1 Detail (571 D)'!$A:$S,5,FALSE))</f>
        <v/>
      </c>
      <c r="L506" s="55" t="str">
        <f>IF(VLOOKUP(ROW()-492,'Report 1 Detail (571 D)'!$A:$S,6,FALSE)="","",VLOOKUP(ROW()-492,'Report 1 Detail (571 D)'!$A:$S,6,FALSE))</f>
        <v/>
      </c>
      <c r="M506" s="55" t="str">
        <f>IF(VLOOKUP(ROW()-492,'Report 1 Detail (571 D)'!$A:$S,7,FALSE)="","",VLOOKUP(ROW()-492,'Report 1 Detail (571 D)'!$A:$S,7,FALSE))</f>
        <v/>
      </c>
      <c r="N506" s="55" t="str">
        <f>IF(VLOOKUP(ROW()-492,'Report 1 Detail (571 D)'!$A:$S,8,FALSE)="","",VLOOKUP(ROW()-492,'Report 1 Detail (571 D)'!$A:$S,8,FALSE))</f>
        <v/>
      </c>
      <c r="O506" s="55" t="str">
        <f>IF(VLOOKUP(ROW()-492,'Report 1 Detail (571 D)'!$A:$S,9,FALSE)="","",VLOOKUP(ROW()-492,'Report 1 Detail (571 D)'!$A:$S,9,FALSE))</f>
        <v/>
      </c>
      <c r="P506" s="55" t="str">
        <f>IF(VLOOKUP(ROW()-492,'Report 1 Detail (571 D)'!$A:$S,10,FALSE)="","",VLOOKUP(ROW()-492,'Report 1 Detail (571 D)'!$A:$S,10,FALSE))</f>
        <v/>
      </c>
      <c r="Q506" s="55" t="str">
        <f>IF(VLOOKUP(ROW()-492,'Report 1 Detail (571 D)'!$A:$S,11,FALSE)="","",VLOOKUP(ROW()-492,'Report 1 Detail (571 D)'!$A:$S,11,FALSE))</f>
        <v/>
      </c>
      <c r="R506" s="55" t="str">
        <f>IF(VLOOKUP(ROW()-492,'Report 1 Detail (571 D)'!$A:$S,12,FALSE)="","",VLOOKUP(ROW()-492,'Report 1 Detail (571 D)'!$A:$S,12,FALSE))</f>
        <v/>
      </c>
      <c r="S506" s="55" t="str">
        <f>IF(VLOOKUP(ROW()-492,'Report 1 Detail (571 D)'!$A:$S,13,FALSE)="","",VLOOKUP(ROW()-492,'Report 1 Detail (571 D)'!$A:$S,13,FALSE))</f>
        <v/>
      </c>
      <c r="T506" s="55" t="str">
        <f>IF(VLOOKUP(ROW()-492,'Report 1 Detail (571 D)'!$A:$S,14,FALSE)="","",VLOOKUP(ROW()-492,'Report 1 Detail (571 D)'!$A:$S,14,FALSE))</f>
        <v/>
      </c>
      <c r="U506" s="55" t="str">
        <f>IF(VLOOKUP(ROW()-492,'Report 1 Detail (571 D)'!$A:$S,15,FALSE)="","",VLOOKUP(ROW()-492,'Report 1 Detail (571 D)'!$A:$S,15,FALSE))</f>
        <v/>
      </c>
      <c r="V506" s="55" t="str">
        <f>IF(VLOOKUP(ROW()-492,'Report 1 Detail (571 D)'!$A:$S,16,FALSE)="","",VLOOKUP(ROW()-492,'Report 1 Detail (571 D)'!$A:$S,16,FALSE))</f>
        <v/>
      </c>
      <c r="W506" s="55" t="str">
        <f>IF(VLOOKUP(ROW()-492,'Report 1 Detail (571 D)'!$A:$S,17,FALSE)="","",VLOOKUP(ROW()-492,'Report 1 Detail (571 D)'!$A:$S,17,FALSE))</f>
        <v/>
      </c>
      <c r="X506" s="104" t="str">
        <f>IF(VLOOKUP(ROW()-492,'Report 1 Detail (571 D)'!$A:$S,18,FALSE)="","",VLOOKUP(ROW()-492,'Report 1 Detail (571 D)'!$A:$S,18,FALSE))</f>
        <v/>
      </c>
      <c r="Y506" s="55" t="str">
        <f>IF(VLOOKUP(ROW()-492,'Report 1 Detail (571 D)'!$A:$S,19,FALSE)="","",VLOOKUP(ROW()-492,'Report 1 Detail (571 D)'!$A:$S,19,FALSE))</f>
        <v/>
      </c>
      <c r="Z506" s="55" t="s">
        <v>81</v>
      </c>
    </row>
    <row r="507" spans="8:26" x14ac:dyDescent="0.2">
      <c r="H507" s="55" t="str">
        <f>IF(VLOOKUP(ROW()-492,'Report 1 Detail (571 D)'!$A:$S,2,FALSE)="","",VLOOKUP(ROW()-492,'Report 1 Detail (571 D)'!$A:$S,2,FALSE))</f>
        <v/>
      </c>
      <c r="I507" s="104" t="str">
        <f>IF(VLOOKUP(ROW()-492,'Report 1 Detail (571 D)'!$A:$S,3,FALSE)="","",VLOOKUP(ROW()-492,'Report 1 Detail (571 D)'!$A:$S,3,FALSE))</f>
        <v/>
      </c>
      <c r="J507" s="55" t="str">
        <f>IF(VLOOKUP(ROW()-492,'Report 1 Detail (571 D)'!$A:$S,4,FALSE)="","",VLOOKUP(ROW()-492,'Report 1 Detail (571 D)'!$A:$S,4,FALSE))</f>
        <v/>
      </c>
      <c r="K507" s="55" t="str">
        <f>IF(VLOOKUP(ROW()-492,'Report 1 Detail (571 D)'!$A:$S,5,FALSE)="","",VLOOKUP(ROW()-492,'Report 1 Detail (571 D)'!$A:$S,5,FALSE))</f>
        <v/>
      </c>
      <c r="L507" s="55" t="str">
        <f>IF(VLOOKUP(ROW()-492,'Report 1 Detail (571 D)'!$A:$S,6,FALSE)="","",VLOOKUP(ROW()-492,'Report 1 Detail (571 D)'!$A:$S,6,FALSE))</f>
        <v/>
      </c>
      <c r="M507" s="55" t="str">
        <f>IF(VLOOKUP(ROW()-492,'Report 1 Detail (571 D)'!$A:$S,7,FALSE)="","",VLOOKUP(ROW()-492,'Report 1 Detail (571 D)'!$A:$S,7,FALSE))</f>
        <v/>
      </c>
      <c r="N507" s="55" t="str">
        <f>IF(VLOOKUP(ROW()-492,'Report 1 Detail (571 D)'!$A:$S,8,FALSE)="","",VLOOKUP(ROW()-492,'Report 1 Detail (571 D)'!$A:$S,8,FALSE))</f>
        <v/>
      </c>
      <c r="O507" s="55" t="str">
        <f>IF(VLOOKUP(ROW()-492,'Report 1 Detail (571 D)'!$A:$S,9,FALSE)="","",VLOOKUP(ROW()-492,'Report 1 Detail (571 D)'!$A:$S,9,FALSE))</f>
        <v/>
      </c>
      <c r="P507" s="55" t="str">
        <f>IF(VLOOKUP(ROW()-492,'Report 1 Detail (571 D)'!$A:$S,10,FALSE)="","",VLOOKUP(ROW()-492,'Report 1 Detail (571 D)'!$A:$S,10,FALSE))</f>
        <v/>
      </c>
      <c r="Q507" s="55" t="str">
        <f>IF(VLOOKUP(ROW()-492,'Report 1 Detail (571 D)'!$A:$S,11,FALSE)="","",VLOOKUP(ROW()-492,'Report 1 Detail (571 D)'!$A:$S,11,FALSE))</f>
        <v/>
      </c>
      <c r="R507" s="55" t="str">
        <f>IF(VLOOKUP(ROW()-492,'Report 1 Detail (571 D)'!$A:$S,12,FALSE)="","",VLOOKUP(ROW()-492,'Report 1 Detail (571 D)'!$A:$S,12,FALSE))</f>
        <v/>
      </c>
      <c r="S507" s="55" t="str">
        <f>IF(VLOOKUP(ROW()-492,'Report 1 Detail (571 D)'!$A:$S,13,FALSE)="","",VLOOKUP(ROW()-492,'Report 1 Detail (571 D)'!$A:$S,13,FALSE))</f>
        <v/>
      </c>
      <c r="T507" s="55" t="str">
        <f>IF(VLOOKUP(ROW()-492,'Report 1 Detail (571 D)'!$A:$S,14,FALSE)="","",VLOOKUP(ROW()-492,'Report 1 Detail (571 D)'!$A:$S,14,FALSE))</f>
        <v/>
      </c>
      <c r="U507" s="55" t="str">
        <f>IF(VLOOKUP(ROW()-492,'Report 1 Detail (571 D)'!$A:$S,15,FALSE)="","",VLOOKUP(ROW()-492,'Report 1 Detail (571 D)'!$A:$S,15,FALSE))</f>
        <v/>
      </c>
      <c r="V507" s="55" t="str">
        <f>IF(VLOOKUP(ROW()-492,'Report 1 Detail (571 D)'!$A:$S,16,FALSE)="","",VLOOKUP(ROW()-492,'Report 1 Detail (571 D)'!$A:$S,16,FALSE))</f>
        <v/>
      </c>
      <c r="W507" s="55" t="str">
        <f>IF(VLOOKUP(ROW()-492,'Report 1 Detail (571 D)'!$A:$S,17,FALSE)="","",VLOOKUP(ROW()-492,'Report 1 Detail (571 D)'!$A:$S,17,FALSE))</f>
        <v/>
      </c>
      <c r="X507" s="104" t="str">
        <f>IF(VLOOKUP(ROW()-492,'Report 1 Detail (571 D)'!$A:$S,18,FALSE)="","",VLOOKUP(ROW()-492,'Report 1 Detail (571 D)'!$A:$S,18,FALSE))</f>
        <v/>
      </c>
      <c r="Y507" s="55" t="str">
        <f>IF(VLOOKUP(ROW()-492,'Report 1 Detail (571 D)'!$A:$S,19,FALSE)="","",VLOOKUP(ROW()-492,'Report 1 Detail (571 D)'!$A:$S,19,FALSE))</f>
        <v/>
      </c>
      <c r="Z507" s="55" t="s">
        <v>81</v>
      </c>
    </row>
    <row r="508" spans="8:26" x14ac:dyDescent="0.2">
      <c r="H508" s="55" t="str">
        <f>IF(VLOOKUP(ROW()-492,'Report 1 Detail (571 D)'!$A:$S,2,FALSE)="","",VLOOKUP(ROW()-492,'Report 1 Detail (571 D)'!$A:$S,2,FALSE))</f>
        <v/>
      </c>
      <c r="I508" s="104" t="str">
        <f>IF(VLOOKUP(ROW()-492,'Report 1 Detail (571 D)'!$A:$S,3,FALSE)="","",VLOOKUP(ROW()-492,'Report 1 Detail (571 D)'!$A:$S,3,FALSE))</f>
        <v/>
      </c>
      <c r="J508" s="55" t="str">
        <f>IF(VLOOKUP(ROW()-492,'Report 1 Detail (571 D)'!$A:$S,4,FALSE)="","",VLOOKUP(ROW()-492,'Report 1 Detail (571 D)'!$A:$S,4,FALSE))</f>
        <v/>
      </c>
      <c r="K508" s="55" t="str">
        <f>IF(VLOOKUP(ROW()-492,'Report 1 Detail (571 D)'!$A:$S,5,FALSE)="","",VLOOKUP(ROW()-492,'Report 1 Detail (571 D)'!$A:$S,5,FALSE))</f>
        <v/>
      </c>
      <c r="L508" s="55" t="str">
        <f>IF(VLOOKUP(ROW()-492,'Report 1 Detail (571 D)'!$A:$S,6,FALSE)="","",VLOOKUP(ROW()-492,'Report 1 Detail (571 D)'!$A:$S,6,FALSE))</f>
        <v/>
      </c>
      <c r="M508" s="55" t="str">
        <f>IF(VLOOKUP(ROW()-492,'Report 1 Detail (571 D)'!$A:$S,7,FALSE)="","",VLOOKUP(ROW()-492,'Report 1 Detail (571 D)'!$A:$S,7,FALSE))</f>
        <v/>
      </c>
      <c r="N508" s="55" t="str">
        <f>IF(VLOOKUP(ROW()-492,'Report 1 Detail (571 D)'!$A:$S,8,FALSE)="","",VLOOKUP(ROW()-492,'Report 1 Detail (571 D)'!$A:$S,8,FALSE))</f>
        <v/>
      </c>
      <c r="O508" s="55" t="str">
        <f>IF(VLOOKUP(ROW()-492,'Report 1 Detail (571 D)'!$A:$S,9,FALSE)="","",VLOOKUP(ROW()-492,'Report 1 Detail (571 D)'!$A:$S,9,FALSE))</f>
        <v/>
      </c>
      <c r="P508" s="55" t="str">
        <f>IF(VLOOKUP(ROW()-492,'Report 1 Detail (571 D)'!$A:$S,10,FALSE)="","",VLOOKUP(ROW()-492,'Report 1 Detail (571 D)'!$A:$S,10,FALSE))</f>
        <v/>
      </c>
      <c r="Q508" s="55" t="str">
        <f>IF(VLOOKUP(ROW()-492,'Report 1 Detail (571 D)'!$A:$S,11,FALSE)="","",VLOOKUP(ROW()-492,'Report 1 Detail (571 D)'!$A:$S,11,FALSE))</f>
        <v/>
      </c>
      <c r="R508" s="55" t="str">
        <f>IF(VLOOKUP(ROW()-492,'Report 1 Detail (571 D)'!$A:$S,12,FALSE)="","",VLOOKUP(ROW()-492,'Report 1 Detail (571 D)'!$A:$S,12,FALSE))</f>
        <v/>
      </c>
      <c r="S508" s="55" t="str">
        <f>IF(VLOOKUP(ROW()-492,'Report 1 Detail (571 D)'!$A:$S,13,FALSE)="","",VLOOKUP(ROW()-492,'Report 1 Detail (571 D)'!$A:$S,13,FALSE))</f>
        <v/>
      </c>
      <c r="T508" s="55" t="str">
        <f>IF(VLOOKUP(ROW()-492,'Report 1 Detail (571 D)'!$A:$S,14,FALSE)="","",VLOOKUP(ROW()-492,'Report 1 Detail (571 D)'!$A:$S,14,FALSE))</f>
        <v/>
      </c>
      <c r="U508" s="55" t="str">
        <f>IF(VLOOKUP(ROW()-492,'Report 1 Detail (571 D)'!$A:$S,15,FALSE)="","",VLOOKUP(ROW()-492,'Report 1 Detail (571 D)'!$A:$S,15,FALSE))</f>
        <v/>
      </c>
      <c r="V508" s="55" t="str">
        <f>IF(VLOOKUP(ROW()-492,'Report 1 Detail (571 D)'!$A:$S,16,FALSE)="","",VLOOKUP(ROW()-492,'Report 1 Detail (571 D)'!$A:$S,16,FALSE))</f>
        <v/>
      </c>
      <c r="W508" s="55" t="str">
        <f>IF(VLOOKUP(ROW()-492,'Report 1 Detail (571 D)'!$A:$S,17,FALSE)="","",VLOOKUP(ROW()-492,'Report 1 Detail (571 D)'!$A:$S,17,FALSE))</f>
        <v/>
      </c>
      <c r="X508" s="104" t="str">
        <f>IF(VLOOKUP(ROW()-492,'Report 1 Detail (571 D)'!$A:$S,18,FALSE)="","",VLOOKUP(ROW()-492,'Report 1 Detail (571 D)'!$A:$S,18,FALSE))</f>
        <v/>
      </c>
      <c r="Y508" s="55" t="str">
        <f>IF(VLOOKUP(ROW()-492,'Report 1 Detail (571 D)'!$A:$S,19,FALSE)="","",VLOOKUP(ROW()-492,'Report 1 Detail (571 D)'!$A:$S,19,FALSE))</f>
        <v/>
      </c>
      <c r="Z508" s="55" t="s">
        <v>81</v>
      </c>
    </row>
    <row r="509" spans="8:26" x14ac:dyDescent="0.2">
      <c r="H509" s="55" t="str">
        <f>IF(VLOOKUP(ROW()-492,'Report 1 Detail (571 D)'!$A:$S,2,FALSE)="","",VLOOKUP(ROW()-492,'Report 1 Detail (571 D)'!$A:$S,2,FALSE))</f>
        <v/>
      </c>
      <c r="I509" s="104" t="str">
        <f>IF(VLOOKUP(ROW()-492,'Report 1 Detail (571 D)'!$A:$S,3,FALSE)="","",VLOOKUP(ROW()-492,'Report 1 Detail (571 D)'!$A:$S,3,FALSE))</f>
        <v/>
      </c>
      <c r="J509" s="55" t="str">
        <f>IF(VLOOKUP(ROW()-492,'Report 1 Detail (571 D)'!$A:$S,4,FALSE)="","",VLOOKUP(ROW()-492,'Report 1 Detail (571 D)'!$A:$S,4,FALSE))</f>
        <v/>
      </c>
      <c r="K509" s="55" t="str">
        <f>IF(VLOOKUP(ROW()-492,'Report 1 Detail (571 D)'!$A:$S,5,FALSE)="","",VLOOKUP(ROW()-492,'Report 1 Detail (571 D)'!$A:$S,5,FALSE))</f>
        <v/>
      </c>
      <c r="L509" s="55" t="str">
        <f>IF(VLOOKUP(ROW()-492,'Report 1 Detail (571 D)'!$A:$S,6,FALSE)="","",VLOOKUP(ROW()-492,'Report 1 Detail (571 D)'!$A:$S,6,FALSE))</f>
        <v/>
      </c>
      <c r="M509" s="55" t="str">
        <f>IF(VLOOKUP(ROW()-492,'Report 1 Detail (571 D)'!$A:$S,7,FALSE)="","",VLOOKUP(ROW()-492,'Report 1 Detail (571 D)'!$A:$S,7,FALSE))</f>
        <v/>
      </c>
      <c r="N509" s="55" t="str">
        <f>IF(VLOOKUP(ROW()-492,'Report 1 Detail (571 D)'!$A:$S,8,FALSE)="","",VLOOKUP(ROW()-492,'Report 1 Detail (571 D)'!$A:$S,8,FALSE))</f>
        <v/>
      </c>
      <c r="O509" s="55" t="str">
        <f>IF(VLOOKUP(ROW()-492,'Report 1 Detail (571 D)'!$A:$S,9,FALSE)="","",VLOOKUP(ROW()-492,'Report 1 Detail (571 D)'!$A:$S,9,FALSE))</f>
        <v/>
      </c>
      <c r="P509" s="55" t="str">
        <f>IF(VLOOKUP(ROW()-492,'Report 1 Detail (571 D)'!$A:$S,10,FALSE)="","",VLOOKUP(ROW()-492,'Report 1 Detail (571 D)'!$A:$S,10,FALSE))</f>
        <v/>
      </c>
      <c r="Q509" s="55" t="str">
        <f>IF(VLOOKUP(ROW()-492,'Report 1 Detail (571 D)'!$A:$S,11,FALSE)="","",VLOOKUP(ROW()-492,'Report 1 Detail (571 D)'!$A:$S,11,FALSE))</f>
        <v/>
      </c>
      <c r="R509" s="55" t="str">
        <f>IF(VLOOKUP(ROW()-492,'Report 1 Detail (571 D)'!$A:$S,12,FALSE)="","",VLOOKUP(ROW()-492,'Report 1 Detail (571 D)'!$A:$S,12,FALSE))</f>
        <v/>
      </c>
      <c r="S509" s="55" t="str">
        <f>IF(VLOOKUP(ROW()-492,'Report 1 Detail (571 D)'!$A:$S,13,FALSE)="","",VLOOKUP(ROW()-492,'Report 1 Detail (571 D)'!$A:$S,13,FALSE))</f>
        <v/>
      </c>
      <c r="T509" s="55" t="str">
        <f>IF(VLOOKUP(ROW()-492,'Report 1 Detail (571 D)'!$A:$S,14,FALSE)="","",VLOOKUP(ROW()-492,'Report 1 Detail (571 D)'!$A:$S,14,FALSE))</f>
        <v/>
      </c>
      <c r="U509" s="55" t="str">
        <f>IF(VLOOKUP(ROW()-492,'Report 1 Detail (571 D)'!$A:$S,15,FALSE)="","",VLOOKUP(ROW()-492,'Report 1 Detail (571 D)'!$A:$S,15,FALSE))</f>
        <v/>
      </c>
      <c r="V509" s="55" t="str">
        <f>IF(VLOOKUP(ROW()-492,'Report 1 Detail (571 D)'!$A:$S,16,FALSE)="","",VLOOKUP(ROW()-492,'Report 1 Detail (571 D)'!$A:$S,16,FALSE))</f>
        <v/>
      </c>
      <c r="W509" s="55" t="str">
        <f>IF(VLOOKUP(ROW()-492,'Report 1 Detail (571 D)'!$A:$S,17,FALSE)="","",VLOOKUP(ROW()-492,'Report 1 Detail (571 D)'!$A:$S,17,FALSE))</f>
        <v/>
      </c>
      <c r="X509" s="104" t="str">
        <f>IF(VLOOKUP(ROW()-492,'Report 1 Detail (571 D)'!$A:$S,18,FALSE)="","",VLOOKUP(ROW()-492,'Report 1 Detail (571 D)'!$A:$S,18,FALSE))</f>
        <v/>
      </c>
      <c r="Y509" s="55" t="str">
        <f>IF(VLOOKUP(ROW()-492,'Report 1 Detail (571 D)'!$A:$S,19,FALSE)="","",VLOOKUP(ROW()-492,'Report 1 Detail (571 D)'!$A:$S,19,FALSE))</f>
        <v/>
      </c>
      <c r="Z509" s="55" t="s">
        <v>81</v>
      </c>
    </row>
    <row r="510" spans="8:26" x14ac:dyDescent="0.2">
      <c r="H510" s="55" t="str">
        <f>IF(VLOOKUP(ROW()-492,'Report 1 Detail (571 D)'!$A:$S,2,FALSE)="","",VLOOKUP(ROW()-492,'Report 1 Detail (571 D)'!$A:$S,2,FALSE))</f>
        <v/>
      </c>
      <c r="I510" s="104" t="str">
        <f>IF(VLOOKUP(ROW()-492,'Report 1 Detail (571 D)'!$A:$S,3,FALSE)="","",VLOOKUP(ROW()-492,'Report 1 Detail (571 D)'!$A:$S,3,FALSE))</f>
        <v/>
      </c>
      <c r="J510" s="55" t="str">
        <f>IF(VLOOKUP(ROW()-492,'Report 1 Detail (571 D)'!$A:$S,4,FALSE)="","",VLOOKUP(ROW()-492,'Report 1 Detail (571 D)'!$A:$S,4,FALSE))</f>
        <v/>
      </c>
      <c r="K510" s="55" t="str">
        <f>IF(VLOOKUP(ROW()-492,'Report 1 Detail (571 D)'!$A:$S,5,FALSE)="","",VLOOKUP(ROW()-492,'Report 1 Detail (571 D)'!$A:$S,5,FALSE))</f>
        <v/>
      </c>
      <c r="L510" s="55" t="str">
        <f>IF(VLOOKUP(ROW()-492,'Report 1 Detail (571 D)'!$A:$S,6,FALSE)="","",VLOOKUP(ROW()-492,'Report 1 Detail (571 D)'!$A:$S,6,FALSE))</f>
        <v/>
      </c>
      <c r="M510" s="55" t="str">
        <f>IF(VLOOKUP(ROW()-492,'Report 1 Detail (571 D)'!$A:$S,7,FALSE)="","",VLOOKUP(ROW()-492,'Report 1 Detail (571 D)'!$A:$S,7,FALSE))</f>
        <v/>
      </c>
      <c r="N510" s="55" t="str">
        <f>IF(VLOOKUP(ROW()-492,'Report 1 Detail (571 D)'!$A:$S,8,FALSE)="","",VLOOKUP(ROW()-492,'Report 1 Detail (571 D)'!$A:$S,8,FALSE))</f>
        <v/>
      </c>
      <c r="O510" s="55" t="str">
        <f>IF(VLOOKUP(ROW()-492,'Report 1 Detail (571 D)'!$A:$S,9,FALSE)="","",VLOOKUP(ROW()-492,'Report 1 Detail (571 D)'!$A:$S,9,FALSE))</f>
        <v/>
      </c>
      <c r="P510" s="55" t="str">
        <f>IF(VLOOKUP(ROW()-492,'Report 1 Detail (571 D)'!$A:$S,10,FALSE)="","",VLOOKUP(ROW()-492,'Report 1 Detail (571 D)'!$A:$S,10,FALSE))</f>
        <v/>
      </c>
      <c r="Q510" s="55" t="str">
        <f>IF(VLOOKUP(ROW()-492,'Report 1 Detail (571 D)'!$A:$S,11,FALSE)="","",VLOOKUP(ROW()-492,'Report 1 Detail (571 D)'!$A:$S,11,FALSE))</f>
        <v/>
      </c>
      <c r="R510" s="55" t="str">
        <f>IF(VLOOKUP(ROW()-492,'Report 1 Detail (571 D)'!$A:$S,12,FALSE)="","",VLOOKUP(ROW()-492,'Report 1 Detail (571 D)'!$A:$S,12,FALSE))</f>
        <v/>
      </c>
      <c r="S510" s="55" t="str">
        <f>IF(VLOOKUP(ROW()-492,'Report 1 Detail (571 D)'!$A:$S,13,FALSE)="","",VLOOKUP(ROW()-492,'Report 1 Detail (571 D)'!$A:$S,13,FALSE))</f>
        <v/>
      </c>
      <c r="T510" s="55" t="str">
        <f>IF(VLOOKUP(ROW()-492,'Report 1 Detail (571 D)'!$A:$S,14,FALSE)="","",VLOOKUP(ROW()-492,'Report 1 Detail (571 D)'!$A:$S,14,FALSE))</f>
        <v/>
      </c>
      <c r="U510" s="55" t="str">
        <f>IF(VLOOKUP(ROW()-492,'Report 1 Detail (571 D)'!$A:$S,15,FALSE)="","",VLOOKUP(ROW()-492,'Report 1 Detail (571 D)'!$A:$S,15,FALSE))</f>
        <v/>
      </c>
      <c r="V510" s="55" t="str">
        <f>IF(VLOOKUP(ROW()-492,'Report 1 Detail (571 D)'!$A:$S,16,FALSE)="","",VLOOKUP(ROW()-492,'Report 1 Detail (571 D)'!$A:$S,16,FALSE))</f>
        <v/>
      </c>
      <c r="W510" s="55" t="str">
        <f>IF(VLOOKUP(ROW()-492,'Report 1 Detail (571 D)'!$A:$S,17,FALSE)="","",VLOOKUP(ROW()-492,'Report 1 Detail (571 D)'!$A:$S,17,FALSE))</f>
        <v/>
      </c>
      <c r="X510" s="104" t="str">
        <f>IF(VLOOKUP(ROW()-492,'Report 1 Detail (571 D)'!$A:$S,18,FALSE)="","",VLOOKUP(ROW()-492,'Report 1 Detail (571 D)'!$A:$S,18,FALSE))</f>
        <v/>
      </c>
      <c r="Y510" s="55" t="str">
        <f>IF(VLOOKUP(ROW()-492,'Report 1 Detail (571 D)'!$A:$S,19,FALSE)="","",VLOOKUP(ROW()-492,'Report 1 Detail (571 D)'!$A:$S,19,FALSE))</f>
        <v/>
      </c>
      <c r="Z510" s="55" t="s">
        <v>81</v>
      </c>
    </row>
    <row r="511" spans="8:26" x14ac:dyDescent="0.2">
      <c r="H511" s="55" t="str">
        <f>IF(VLOOKUP(ROW()-492,'Report 1 Detail (571 D)'!$A:$S,2,FALSE)="","",VLOOKUP(ROW()-492,'Report 1 Detail (571 D)'!$A:$S,2,FALSE))</f>
        <v/>
      </c>
      <c r="I511" s="104" t="str">
        <f>IF(VLOOKUP(ROW()-492,'Report 1 Detail (571 D)'!$A:$S,3,FALSE)="","",VLOOKUP(ROW()-492,'Report 1 Detail (571 D)'!$A:$S,3,FALSE))</f>
        <v/>
      </c>
      <c r="J511" s="55" t="str">
        <f>IF(VLOOKUP(ROW()-492,'Report 1 Detail (571 D)'!$A:$S,4,FALSE)="","",VLOOKUP(ROW()-492,'Report 1 Detail (571 D)'!$A:$S,4,FALSE))</f>
        <v/>
      </c>
      <c r="K511" s="55" t="str">
        <f>IF(VLOOKUP(ROW()-492,'Report 1 Detail (571 D)'!$A:$S,5,FALSE)="","",VLOOKUP(ROW()-492,'Report 1 Detail (571 D)'!$A:$S,5,FALSE))</f>
        <v/>
      </c>
      <c r="L511" s="55" t="str">
        <f>IF(VLOOKUP(ROW()-492,'Report 1 Detail (571 D)'!$A:$S,6,FALSE)="","",VLOOKUP(ROW()-492,'Report 1 Detail (571 D)'!$A:$S,6,FALSE))</f>
        <v/>
      </c>
      <c r="M511" s="55" t="str">
        <f>IF(VLOOKUP(ROW()-492,'Report 1 Detail (571 D)'!$A:$S,7,FALSE)="","",VLOOKUP(ROW()-492,'Report 1 Detail (571 D)'!$A:$S,7,FALSE))</f>
        <v/>
      </c>
      <c r="N511" s="55" t="str">
        <f>IF(VLOOKUP(ROW()-492,'Report 1 Detail (571 D)'!$A:$S,8,FALSE)="","",VLOOKUP(ROW()-492,'Report 1 Detail (571 D)'!$A:$S,8,FALSE))</f>
        <v/>
      </c>
      <c r="O511" s="55" t="str">
        <f>IF(VLOOKUP(ROW()-492,'Report 1 Detail (571 D)'!$A:$S,9,FALSE)="","",VLOOKUP(ROW()-492,'Report 1 Detail (571 D)'!$A:$S,9,FALSE))</f>
        <v/>
      </c>
      <c r="P511" s="55" t="str">
        <f>IF(VLOOKUP(ROW()-492,'Report 1 Detail (571 D)'!$A:$S,10,FALSE)="","",VLOOKUP(ROW()-492,'Report 1 Detail (571 D)'!$A:$S,10,FALSE))</f>
        <v/>
      </c>
      <c r="Q511" s="55" t="str">
        <f>IF(VLOOKUP(ROW()-492,'Report 1 Detail (571 D)'!$A:$S,11,FALSE)="","",VLOOKUP(ROW()-492,'Report 1 Detail (571 D)'!$A:$S,11,FALSE))</f>
        <v/>
      </c>
      <c r="R511" s="55" t="str">
        <f>IF(VLOOKUP(ROW()-492,'Report 1 Detail (571 D)'!$A:$S,12,FALSE)="","",VLOOKUP(ROW()-492,'Report 1 Detail (571 D)'!$A:$S,12,FALSE))</f>
        <v/>
      </c>
      <c r="S511" s="55" t="str">
        <f>IF(VLOOKUP(ROW()-492,'Report 1 Detail (571 D)'!$A:$S,13,FALSE)="","",VLOOKUP(ROW()-492,'Report 1 Detail (571 D)'!$A:$S,13,FALSE))</f>
        <v/>
      </c>
      <c r="T511" s="55" t="str">
        <f>IF(VLOOKUP(ROW()-492,'Report 1 Detail (571 D)'!$A:$S,14,FALSE)="","",VLOOKUP(ROW()-492,'Report 1 Detail (571 D)'!$A:$S,14,FALSE))</f>
        <v/>
      </c>
      <c r="U511" s="55" t="str">
        <f>IF(VLOOKUP(ROW()-492,'Report 1 Detail (571 D)'!$A:$S,15,FALSE)="","",VLOOKUP(ROW()-492,'Report 1 Detail (571 D)'!$A:$S,15,FALSE))</f>
        <v/>
      </c>
      <c r="V511" s="55" t="str">
        <f>IF(VLOOKUP(ROW()-492,'Report 1 Detail (571 D)'!$A:$S,16,FALSE)="","",VLOOKUP(ROW()-492,'Report 1 Detail (571 D)'!$A:$S,16,FALSE))</f>
        <v/>
      </c>
      <c r="W511" s="55" t="str">
        <f>IF(VLOOKUP(ROW()-492,'Report 1 Detail (571 D)'!$A:$S,17,FALSE)="","",VLOOKUP(ROW()-492,'Report 1 Detail (571 D)'!$A:$S,17,FALSE))</f>
        <v/>
      </c>
      <c r="X511" s="104" t="str">
        <f>IF(VLOOKUP(ROW()-492,'Report 1 Detail (571 D)'!$A:$S,18,FALSE)="","",VLOOKUP(ROW()-492,'Report 1 Detail (571 D)'!$A:$S,18,FALSE))</f>
        <v/>
      </c>
      <c r="Y511" s="55" t="str">
        <f>IF(VLOOKUP(ROW()-492,'Report 1 Detail (571 D)'!$A:$S,19,FALSE)="","",VLOOKUP(ROW()-492,'Report 1 Detail (571 D)'!$A:$S,19,FALSE))</f>
        <v/>
      </c>
      <c r="Z511" s="55" t="s">
        <v>81</v>
      </c>
    </row>
    <row r="512" spans="8:26" x14ac:dyDescent="0.2">
      <c r="H512" s="55" t="str">
        <f>IF(VLOOKUP(ROW()-492,'Report 1 Detail (571 D)'!$A:$S,2,FALSE)="","",VLOOKUP(ROW()-492,'Report 1 Detail (571 D)'!$A:$S,2,FALSE))</f>
        <v/>
      </c>
      <c r="I512" s="104" t="str">
        <f>IF(VLOOKUP(ROW()-492,'Report 1 Detail (571 D)'!$A:$S,3,FALSE)="","",VLOOKUP(ROW()-492,'Report 1 Detail (571 D)'!$A:$S,3,FALSE))</f>
        <v/>
      </c>
      <c r="J512" s="55" t="str">
        <f>IF(VLOOKUP(ROW()-492,'Report 1 Detail (571 D)'!$A:$S,4,FALSE)="","",VLOOKUP(ROW()-492,'Report 1 Detail (571 D)'!$A:$S,4,FALSE))</f>
        <v/>
      </c>
      <c r="K512" s="55" t="str">
        <f>IF(VLOOKUP(ROW()-492,'Report 1 Detail (571 D)'!$A:$S,5,FALSE)="","",VLOOKUP(ROW()-492,'Report 1 Detail (571 D)'!$A:$S,5,FALSE))</f>
        <v/>
      </c>
      <c r="L512" s="55" t="str">
        <f>IF(VLOOKUP(ROW()-492,'Report 1 Detail (571 D)'!$A:$S,6,FALSE)="","",VLOOKUP(ROW()-492,'Report 1 Detail (571 D)'!$A:$S,6,FALSE))</f>
        <v/>
      </c>
      <c r="M512" s="55" t="str">
        <f>IF(VLOOKUP(ROW()-492,'Report 1 Detail (571 D)'!$A:$S,7,FALSE)="","",VLOOKUP(ROW()-492,'Report 1 Detail (571 D)'!$A:$S,7,FALSE))</f>
        <v/>
      </c>
      <c r="N512" s="55" t="str">
        <f>IF(VLOOKUP(ROW()-492,'Report 1 Detail (571 D)'!$A:$S,8,FALSE)="","",VLOOKUP(ROW()-492,'Report 1 Detail (571 D)'!$A:$S,8,FALSE))</f>
        <v/>
      </c>
      <c r="O512" s="55" t="str">
        <f>IF(VLOOKUP(ROW()-492,'Report 1 Detail (571 D)'!$A:$S,9,FALSE)="","",VLOOKUP(ROW()-492,'Report 1 Detail (571 D)'!$A:$S,9,FALSE))</f>
        <v/>
      </c>
      <c r="P512" s="55" t="str">
        <f>IF(VLOOKUP(ROW()-492,'Report 1 Detail (571 D)'!$A:$S,10,FALSE)="","",VLOOKUP(ROW()-492,'Report 1 Detail (571 D)'!$A:$S,10,FALSE))</f>
        <v/>
      </c>
      <c r="Q512" s="55" t="str">
        <f>IF(VLOOKUP(ROW()-492,'Report 1 Detail (571 D)'!$A:$S,11,FALSE)="","",VLOOKUP(ROW()-492,'Report 1 Detail (571 D)'!$A:$S,11,FALSE))</f>
        <v/>
      </c>
      <c r="R512" s="55" t="str">
        <f>IF(VLOOKUP(ROW()-492,'Report 1 Detail (571 D)'!$A:$S,12,FALSE)="","",VLOOKUP(ROW()-492,'Report 1 Detail (571 D)'!$A:$S,12,FALSE))</f>
        <v/>
      </c>
      <c r="S512" s="55" t="str">
        <f>IF(VLOOKUP(ROW()-492,'Report 1 Detail (571 D)'!$A:$S,13,FALSE)="","",VLOOKUP(ROW()-492,'Report 1 Detail (571 D)'!$A:$S,13,FALSE))</f>
        <v/>
      </c>
      <c r="T512" s="55" t="str">
        <f>IF(VLOOKUP(ROW()-492,'Report 1 Detail (571 D)'!$A:$S,14,FALSE)="","",VLOOKUP(ROW()-492,'Report 1 Detail (571 D)'!$A:$S,14,FALSE))</f>
        <v/>
      </c>
      <c r="U512" s="55" t="str">
        <f>IF(VLOOKUP(ROW()-492,'Report 1 Detail (571 D)'!$A:$S,15,FALSE)="","",VLOOKUP(ROW()-492,'Report 1 Detail (571 D)'!$A:$S,15,FALSE))</f>
        <v/>
      </c>
      <c r="V512" s="55" t="str">
        <f>IF(VLOOKUP(ROW()-492,'Report 1 Detail (571 D)'!$A:$S,16,FALSE)="","",VLOOKUP(ROW()-492,'Report 1 Detail (571 D)'!$A:$S,16,FALSE))</f>
        <v/>
      </c>
      <c r="W512" s="55" t="str">
        <f>IF(VLOOKUP(ROW()-492,'Report 1 Detail (571 D)'!$A:$S,17,FALSE)="","",VLOOKUP(ROW()-492,'Report 1 Detail (571 D)'!$A:$S,17,FALSE))</f>
        <v/>
      </c>
      <c r="X512" s="104" t="str">
        <f>IF(VLOOKUP(ROW()-492,'Report 1 Detail (571 D)'!$A:$S,18,FALSE)="","",VLOOKUP(ROW()-492,'Report 1 Detail (571 D)'!$A:$S,18,FALSE))</f>
        <v/>
      </c>
      <c r="Y512" s="55" t="str">
        <f>IF(VLOOKUP(ROW()-492,'Report 1 Detail (571 D)'!$A:$S,19,FALSE)="","",VLOOKUP(ROW()-492,'Report 1 Detail (571 D)'!$A:$S,19,FALSE))</f>
        <v/>
      </c>
      <c r="Z512" s="55" t="s">
        <v>81</v>
      </c>
    </row>
    <row r="513" spans="8:26" x14ac:dyDescent="0.2">
      <c r="H513" s="55" t="str">
        <f>IF(VLOOKUP(ROW()-492,'Report 1 Detail (571 D)'!$A:$S,2,FALSE)="","",VLOOKUP(ROW()-492,'Report 1 Detail (571 D)'!$A:$S,2,FALSE))</f>
        <v/>
      </c>
      <c r="I513" s="104" t="str">
        <f>IF(VLOOKUP(ROW()-492,'Report 1 Detail (571 D)'!$A:$S,3,FALSE)="","",VLOOKUP(ROW()-492,'Report 1 Detail (571 D)'!$A:$S,3,FALSE))</f>
        <v/>
      </c>
      <c r="J513" s="55" t="str">
        <f>IF(VLOOKUP(ROW()-492,'Report 1 Detail (571 D)'!$A:$S,4,FALSE)="","",VLOOKUP(ROW()-492,'Report 1 Detail (571 D)'!$A:$S,4,FALSE))</f>
        <v/>
      </c>
      <c r="K513" s="55" t="str">
        <f>IF(VLOOKUP(ROW()-492,'Report 1 Detail (571 D)'!$A:$S,5,FALSE)="","",VLOOKUP(ROW()-492,'Report 1 Detail (571 D)'!$A:$S,5,FALSE))</f>
        <v/>
      </c>
      <c r="L513" s="55" t="str">
        <f>IF(VLOOKUP(ROW()-492,'Report 1 Detail (571 D)'!$A:$S,6,FALSE)="","",VLOOKUP(ROW()-492,'Report 1 Detail (571 D)'!$A:$S,6,FALSE))</f>
        <v/>
      </c>
      <c r="M513" s="55" t="str">
        <f>IF(VLOOKUP(ROW()-492,'Report 1 Detail (571 D)'!$A:$S,7,FALSE)="","",VLOOKUP(ROW()-492,'Report 1 Detail (571 D)'!$A:$S,7,FALSE))</f>
        <v/>
      </c>
      <c r="N513" s="55" t="str">
        <f>IF(VLOOKUP(ROW()-492,'Report 1 Detail (571 D)'!$A:$S,8,FALSE)="","",VLOOKUP(ROW()-492,'Report 1 Detail (571 D)'!$A:$S,8,FALSE))</f>
        <v/>
      </c>
      <c r="O513" s="55" t="str">
        <f>IF(VLOOKUP(ROW()-492,'Report 1 Detail (571 D)'!$A:$S,9,FALSE)="","",VLOOKUP(ROW()-492,'Report 1 Detail (571 D)'!$A:$S,9,FALSE))</f>
        <v/>
      </c>
      <c r="P513" s="55" t="str">
        <f>IF(VLOOKUP(ROW()-492,'Report 1 Detail (571 D)'!$A:$S,10,FALSE)="","",VLOOKUP(ROW()-492,'Report 1 Detail (571 D)'!$A:$S,10,FALSE))</f>
        <v/>
      </c>
      <c r="Q513" s="55" t="str">
        <f>IF(VLOOKUP(ROW()-492,'Report 1 Detail (571 D)'!$A:$S,11,FALSE)="","",VLOOKUP(ROW()-492,'Report 1 Detail (571 D)'!$A:$S,11,FALSE))</f>
        <v/>
      </c>
      <c r="R513" s="55" t="str">
        <f>IF(VLOOKUP(ROW()-492,'Report 1 Detail (571 D)'!$A:$S,12,FALSE)="","",VLOOKUP(ROW()-492,'Report 1 Detail (571 D)'!$A:$S,12,FALSE))</f>
        <v/>
      </c>
      <c r="S513" s="55" t="str">
        <f>IF(VLOOKUP(ROW()-492,'Report 1 Detail (571 D)'!$A:$S,13,FALSE)="","",VLOOKUP(ROW()-492,'Report 1 Detail (571 D)'!$A:$S,13,FALSE))</f>
        <v/>
      </c>
      <c r="T513" s="55" t="str">
        <f>IF(VLOOKUP(ROW()-492,'Report 1 Detail (571 D)'!$A:$S,14,FALSE)="","",VLOOKUP(ROW()-492,'Report 1 Detail (571 D)'!$A:$S,14,FALSE))</f>
        <v/>
      </c>
      <c r="U513" s="55" t="str">
        <f>IF(VLOOKUP(ROW()-492,'Report 1 Detail (571 D)'!$A:$S,15,FALSE)="","",VLOOKUP(ROW()-492,'Report 1 Detail (571 D)'!$A:$S,15,FALSE))</f>
        <v/>
      </c>
      <c r="V513" s="55" t="str">
        <f>IF(VLOOKUP(ROW()-492,'Report 1 Detail (571 D)'!$A:$S,16,FALSE)="","",VLOOKUP(ROW()-492,'Report 1 Detail (571 D)'!$A:$S,16,FALSE))</f>
        <v/>
      </c>
      <c r="W513" s="55" t="str">
        <f>IF(VLOOKUP(ROW()-492,'Report 1 Detail (571 D)'!$A:$S,17,FALSE)="","",VLOOKUP(ROW()-492,'Report 1 Detail (571 D)'!$A:$S,17,FALSE))</f>
        <v/>
      </c>
      <c r="X513" s="104" t="str">
        <f>IF(VLOOKUP(ROW()-492,'Report 1 Detail (571 D)'!$A:$S,18,FALSE)="","",VLOOKUP(ROW()-492,'Report 1 Detail (571 D)'!$A:$S,18,FALSE))</f>
        <v/>
      </c>
      <c r="Y513" s="55" t="str">
        <f>IF(VLOOKUP(ROW()-492,'Report 1 Detail (571 D)'!$A:$S,19,FALSE)="","",VLOOKUP(ROW()-492,'Report 1 Detail (571 D)'!$A:$S,19,FALSE))</f>
        <v/>
      </c>
      <c r="Z513" s="55" t="s">
        <v>81</v>
      </c>
    </row>
    <row r="514" spans="8:26" x14ac:dyDescent="0.2">
      <c r="H514" s="55" t="str">
        <f>IF(VLOOKUP(ROW()-492,'Report 1 Detail (571 D)'!$A:$S,2,FALSE)="","",VLOOKUP(ROW()-492,'Report 1 Detail (571 D)'!$A:$S,2,FALSE))</f>
        <v/>
      </c>
      <c r="I514" s="104" t="str">
        <f>IF(VLOOKUP(ROW()-492,'Report 1 Detail (571 D)'!$A:$S,3,FALSE)="","",VLOOKUP(ROW()-492,'Report 1 Detail (571 D)'!$A:$S,3,FALSE))</f>
        <v/>
      </c>
      <c r="J514" s="55" t="str">
        <f>IF(VLOOKUP(ROW()-492,'Report 1 Detail (571 D)'!$A:$S,4,FALSE)="","",VLOOKUP(ROW()-492,'Report 1 Detail (571 D)'!$A:$S,4,FALSE))</f>
        <v/>
      </c>
      <c r="K514" s="55" t="str">
        <f>IF(VLOOKUP(ROW()-492,'Report 1 Detail (571 D)'!$A:$S,5,FALSE)="","",VLOOKUP(ROW()-492,'Report 1 Detail (571 D)'!$A:$S,5,FALSE))</f>
        <v/>
      </c>
      <c r="L514" s="55" t="str">
        <f>IF(VLOOKUP(ROW()-492,'Report 1 Detail (571 D)'!$A:$S,6,FALSE)="","",VLOOKUP(ROW()-492,'Report 1 Detail (571 D)'!$A:$S,6,FALSE))</f>
        <v/>
      </c>
      <c r="M514" s="55" t="str">
        <f>IF(VLOOKUP(ROW()-492,'Report 1 Detail (571 D)'!$A:$S,7,FALSE)="","",VLOOKUP(ROW()-492,'Report 1 Detail (571 D)'!$A:$S,7,FALSE))</f>
        <v/>
      </c>
      <c r="N514" s="55" t="str">
        <f>IF(VLOOKUP(ROW()-492,'Report 1 Detail (571 D)'!$A:$S,8,FALSE)="","",VLOOKUP(ROW()-492,'Report 1 Detail (571 D)'!$A:$S,8,FALSE))</f>
        <v/>
      </c>
      <c r="O514" s="55" t="str">
        <f>IF(VLOOKUP(ROW()-492,'Report 1 Detail (571 D)'!$A:$S,9,FALSE)="","",VLOOKUP(ROW()-492,'Report 1 Detail (571 D)'!$A:$S,9,FALSE))</f>
        <v/>
      </c>
      <c r="P514" s="55" t="str">
        <f>IF(VLOOKUP(ROW()-492,'Report 1 Detail (571 D)'!$A:$S,10,FALSE)="","",VLOOKUP(ROW()-492,'Report 1 Detail (571 D)'!$A:$S,10,FALSE))</f>
        <v/>
      </c>
      <c r="Q514" s="55" t="str">
        <f>IF(VLOOKUP(ROW()-492,'Report 1 Detail (571 D)'!$A:$S,11,FALSE)="","",VLOOKUP(ROW()-492,'Report 1 Detail (571 D)'!$A:$S,11,FALSE))</f>
        <v/>
      </c>
      <c r="R514" s="55" t="str">
        <f>IF(VLOOKUP(ROW()-492,'Report 1 Detail (571 D)'!$A:$S,12,FALSE)="","",VLOOKUP(ROW()-492,'Report 1 Detail (571 D)'!$A:$S,12,FALSE))</f>
        <v/>
      </c>
      <c r="S514" s="55" t="str">
        <f>IF(VLOOKUP(ROW()-492,'Report 1 Detail (571 D)'!$A:$S,13,FALSE)="","",VLOOKUP(ROW()-492,'Report 1 Detail (571 D)'!$A:$S,13,FALSE))</f>
        <v/>
      </c>
      <c r="T514" s="55" t="str">
        <f>IF(VLOOKUP(ROW()-492,'Report 1 Detail (571 D)'!$A:$S,14,FALSE)="","",VLOOKUP(ROW()-492,'Report 1 Detail (571 D)'!$A:$S,14,FALSE))</f>
        <v/>
      </c>
      <c r="U514" s="55" t="str">
        <f>IF(VLOOKUP(ROW()-492,'Report 1 Detail (571 D)'!$A:$S,15,FALSE)="","",VLOOKUP(ROW()-492,'Report 1 Detail (571 D)'!$A:$S,15,FALSE))</f>
        <v/>
      </c>
      <c r="V514" s="55" t="str">
        <f>IF(VLOOKUP(ROW()-492,'Report 1 Detail (571 D)'!$A:$S,16,FALSE)="","",VLOOKUP(ROW()-492,'Report 1 Detail (571 D)'!$A:$S,16,FALSE))</f>
        <v/>
      </c>
      <c r="W514" s="55" t="str">
        <f>IF(VLOOKUP(ROW()-492,'Report 1 Detail (571 D)'!$A:$S,17,FALSE)="","",VLOOKUP(ROW()-492,'Report 1 Detail (571 D)'!$A:$S,17,FALSE))</f>
        <v/>
      </c>
      <c r="X514" s="104" t="str">
        <f>IF(VLOOKUP(ROW()-492,'Report 1 Detail (571 D)'!$A:$S,18,FALSE)="","",VLOOKUP(ROW()-492,'Report 1 Detail (571 D)'!$A:$S,18,FALSE))</f>
        <v/>
      </c>
      <c r="Y514" s="55" t="str">
        <f>IF(VLOOKUP(ROW()-492,'Report 1 Detail (571 D)'!$A:$S,19,FALSE)="","",VLOOKUP(ROW()-492,'Report 1 Detail (571 D)'!$A:$S,19,FALSE))</f>
        <v/>
      </c>
      <c r="Z514" s="55" t="s">
        <v>81</v>
      </c>
    </row>
    <row r="515" spans="8:26" x14ac:dyDescent="0.2">
      <c r="H515" s="55" t="str">
        <f>IF(VLOOKUP(ROW()-492,'Report 1 Detail (571 D)'!$A:$S,2,FALSE)="","",VLOOKUP(ROW()-492,'Report 1 Detail (571 D)'!$A:$S,2,FALSE))</f>
        <v/>
      </c>
      <c r="I515" s="104" t="str">
        <f>IF(VLOOKUP(ROW()-492,'Report 1 Detail (571 D)'!$A:$S,3,FALSE)="","",VLOOKUP(ROW()-492,'Report 1 Detail (571 D)'!$A:$S,3,FALSE))</f>
        <v/>
      </c>
      <c r="J515" s="55" t="str">
        <f>IF(VLOOKUP(ROW()-492,'Report 1 Detail (571 D)'!$A:$S,4,FALSE)="","",VLOOKUP(ROW()-492,'Report 1 Detail (571 D)'!$A:$S,4,FALSE))</f>
        <v/>
      </c>
      <c r="K515" s="55" t="str">
        <f>IF(VLOOKUP(ROW()-492,'Report 1 Detail (571 D)'!$A:$S,5,FALSE)="","",VLOOKUP(ROW()-492,'Report 1 Detail (571 D)'!$A:$S,5,FALSE))</f>
        <v/>
      </c>
      <c r="L515" s="55" t="str">
        <f>IF(VLOOKUP(ROW()-492,'Report 1 Detail (571 D)'!$A:$S,6,FALSE)="","",VLOOKUP(ROW()-492,'Report 1 Detail (571 D)'!$A:$S,6,FALSE))</f>
        <v/>
      </c>
      <c r="M515" s="55" t="str">
        <f>IF(VLOOKUP(ROW()-492,'Report 1 Detail (571 D)'!$A:$S,7,FALSE)="","",VLOOKUP(ROW()-492,'Report 1 Detail (571 D)'!$A:$S,7,FALSE))</f>
        <v/>
      </c>
      <c r="N515" s="55" t="str">
        <f>IF(VLOOKUP(ROW()-492,'Report 1 Detail (571 D)'!$A:$S,8,FALSE)="","",VLOOKUP(ROW()-492,'Report 1 Detail (571 D)'!$A:$S,8,FALSE))</f>
        <v/>
      </c>
      <c r="O515" s="55" t="str">
        <f>IF(VLOOKUP(ROW()-492,'Report 1 Detail (571 D)'!$A:$S,9,FALSE)="","",VLOOKUP(ROW()-492,'Report 1 Detail (571 D)'!$A:$S,9,FALSE))</f>
        <v/>
      </c>
      <c r="P515" s="55" t="str">
        <f>IF(VLOOKUP(ROW()-492,'Report 1 Detail (571 D)'!$A:$S,10,FALSE)="","",VLOOKUP(ROW()-492,'Report 1 Detail (571 D)'!$A:$S,10,FALSE))</f>
        <v/>
      </c>
      <c r="Q515" s="55" t="str">
        <f>IF(VLOOKUP(ROW()-492,'Report 1 Detail (571 D)'!$A:$S,11,FALSE)="","",VLOOKUP(ROW()-492,'Report 1 Detail (571 D)'!$A:$S,11,FALSE))</f>
        <v/>
      </c>
      <c r="R515" s="55" t="str">
        <f>IF(VLOOKUP(ROW()-492,'Report 1 Detail (571 D)'!$A:$S,12,FALSE)="","",VLOOKUP(ROW()-492,'Report 1 Detail (571 D)'!$A:$S,12,FALSE))</f>
        <v/>
      </c>
      <c r="S515" s="55" t="str">
        <f>IF(VLOOKUP(ROW()-492,'Report 1 Detail (571 D)'!$A:$S,13,FALSE)="","",VLOOKUP(ROW()-492,'Report 1 Detail (571 D)'!$A:$S,13,FALSE))</f>
        <v/>
      </c>
      <c r="T515" s="55" t="str">
        <f>IF(VLOOKUP(ROW()-492,'Report 1 Detail (571 D)'!$A:$S,14,FALSE)="","",VLOOKUP(ROW()-492,'Report 1 Detail (571 D)'!$A:$S,14,FALSE))</f>
        <v/>
      </c>
      <c r="U515" s="55" t="str">
        <f>IF(VLOOKUP(ROW()-492,'Report 1 Detail (571 D)'!$A:$S,15,FALSE)="","",VLOOKUP(ROW()-492,'Report 1 Detail (571 D)'!$A:$S,15,FALSE))</f>
        <v/>
      </c>
      <c r="V515" s="55" t="str">
        <f>IF(VLOOKUP(ROW()-492,'Report 1 Detail (571 D)'!$A:$S,16,FALSE)="","",VLOOKUP(ROW()-492,'Report 1 Detail (571 D)'!$A:$S,16,FALSE))</f>
        <v/>
      </c>
      <c r="W515" s="55" t="str">
        <f>IF(VLOOKUP(ROW()-492,'Report 1 Detail (571 D)'!$A:$S,17,FALSE)="","",VLOOKUP(ROW()-492,'Report 1 Detail (571 D)'!$A:$S,17,FALSE))</f>
        <v/>
      </c>
      <c r="X515" s="104" t="str">
        <f>IF(VLOOKUP(ROW()-492,'Report 1 Detail (571 D)'!$A:$S,18,FALSE)="","",VLOOKUP(ROW()-492,'Report 1 Detail (571 D)'!$A:$S,18,FALSE))</f>
        <v/>
      </c>
      <c r="Y515" s="55" t="str">
        <f>IF(VLOOKUP(ROW()-492,'Report 1 Detail (571 D)'!$A:$S,19,FALSE)="","",VLOOKUP(ROW()-492,'Report 1 Detail (571 D)'!$A:$S,19,FALSE))</f>
        <v/>
      </c>
      <c r="Z515" s="55" t="s">
        <v>81</v>
      </c>
    </row>
    <row r="516" spans="8:26" x14ac:dyDescent="0.2">
      <c r="H516" s="55" t="str">
        <f>IF(VLOOKUP(ROW()-492,'Report 1 Detail (571 D)'!$A:$S,2,FALSE)="","",VLOOKUP(ROW()-492,'Report 1 Detail (571 D)'!$A:$S,2,FALSE))</f>
        <v/>
      </c>
      <c r="I516" s="104" t="str">
        <f>IF(VLOOKUP(ROW()-492,'Report 1 Detail (571 D)'!$A:$S,3,FALSE)="","",VLOOKUP(ROW()-492,'Report 1 Detail (571 D)'!$A:$S,3,FALSE))</f>
        <v/>
      </c>
      <c r="J516" s="55" t="str">
        <f>IF(VLOOKUP(ROW()-492,'Report 1 Detail (571 D)'!$A:$S,4,FALSE)="","",VLOOKUP(ROW()-492,'Report 1 Detail (571 D)'!$A:$S,4,FALSE))</f>
        <v/>
      </c>
      <c r="K516" s="55" t="str">
        <f>IF(VLOOKUP(ROW()-492,'Report 1 Detail (571 D)'!$A:$S,5,FALSE)="","",VLOOKUP(ROW()-492,'Report 1 Detail (571 D)'!$A:$S,5,FALSE))</f>
        <v/>
      </c>
      <c r="L516" s="55" t="str">
        <f>IF(VLOOKUP(ROW()-492,'Report 1 Detail (571 D)'!$A:$S,6,FALSE)="","",VLOOKUP(ROW()-492,'Report 1 Detail (571 D)'!$A:$S,6,FALSE))</f>
        <v/>
      </c>
      <c r="M516" s="55" t="str">
        <f>IF(VLOOKUP(ROW()-492,'Report 1 Detail (571 D)'!$A:$S,7,FALSE)="","",VLOOKUP(ROW()-492,'Report 1 Detail (571 D)'!$A:$S,7,FALSE))</f>
        <v/>
      </c>
      <c r="N516" s="55" t="str">
        <f>IF(VLOOKUP(ROW()-492,'Report 1 Detail (571 D)'!$A:$S,8,FALSE)="","",VLOOKUP(ROW()-492,'Report 1 Detail (571 D)'!$A:$S,8,FALSE))</f>
        <v/>
      </c>
      <c r="O516" s="55" t="str">
        <f>IF(VLOOKUP(ROW()-492,'Report 1 Detail (571 D)'!$A:$S,9,FALSE)="","",VLOOKUP(ROW()-492,'Report 1 Detail (571 D)'!$A:$S,9,FALSE))</f>
        <v/>
      </c>
      <c r="P516" s="55" t="str">
        <f>IF(VLOOKUP(ROW()-492,'Report 1 Detail (571 D)'!$A:$S,10,FALSE)="","",VLOOKUP(ROW()-492,'Report 1 Detail (571 D)'!$A:$S,10,FALSE))</f>
        <v/>
      </c>
      <c r="Q516" s="55" t="str">
        <f>IF(VLOOKUP(ROW()-492,'Report 1 Detail (571 D)'!$A:$S,11,FALSE)="","",VLOOKUP(ROW()-492,'Report 1 Detail (571 D)'!$A:$S,11,FALSE))</f>
        <v/>
      </c>
      <c r="R516" s="55" t="str">
        <f>IF(VLOOKUP(ROW()-492,'Report 1 Detail (571 D)'!$A:$S,12,FALSE)="","",VLOOKUP(ROW()-492,'Report 1 Detail (571 D)'!$A:$S,12,FALSE))</f>
        <v/>
      </c>
      <c r="S516" s="55" t="str">
        <f>IF(VLOOKUP(ROW()-492,'Report 1 Detail (571 D)'!$A:$S,13,FALSE)="","",VLOOKUP(ROW()-492,'Report 1 Detail (571 D)'!$A:$S,13,FALSE))</f>
        <v/>
      </c>
      <c r="T516" s="55" t="str">
        <f>IF(VLOOKUP(ROW()-492,'Report 1 Detail (571 D)'!$A:$S,14,FALSE)="","",VLOOKUP(ROW()-492,'Report 1 Detail (571 D)'!$A:$S,14,FALSE))</f>
        <v/>
      </c>
      <c r="U516" s="55" t="str">
        <f>IF(VLOOKUP(ROW()-492,'Report 1 Detail (571 D)'!$A:$S,15,FALSE)="","",VLOOKUP(ROW()-492,'Report 1 Detail (571 D)'!$A:$S,15,FALSE))</f>
        <v/>
      </c>
      <c r="V516" s="55" t="str">
        <f>IF(VLOOKUP(ROW()-492,'Report 1 Detail (571 D)'!$A:$S,16,FALSE)="","",VLOOKUP(ROW()-492,'Report 1 Detail (571 D)'!$A:$S,16,FALSE))</f>
        <v/>
      </c>
      <c r="W516" s="55" t="str">
        <f>IF(VLOOKUP(ROW()-492,'Report 1 Detail (571 D)'!$A:$S,17,FALSE)="","",VLOOKUP(ROW()-492,'Report 1 Detail (571 D)'!$A:$S,17,FALSE))</f>
        <v/>
      </c>
      <c r="X516" s="104" t="str">
        <f>IF(VLOOKUP(ROW()-492,'Report 1 Detail (571 D)'!$A:$S,18,FALSE)="","",VLOOKUP(ROW()-492,'Report 1 Detail (571 D)'!$A:$S,18,FALSE))</f>
        <v/>
      </c>
      <c r="Y516" s="55" t="str">
        <f>IF(VLOOKUP(ROW()-492,'Report 1 Detail (571 D)'!$A:$S,19,FALSE)="","",VLOOKUP(ROW()-492,'Report 1 Detail (571 D)'!$A:$S,19,FALSE))</f>
        <v/>
      </c>
      <c r="Z516" s="55" t="s">
        <v>81</v>
      </c>
    </row>
    <row r="517" spans="8:26" x14ac:dyDescent="0.2">
      <c r="H517" s="55" t="str">
        <f>IF(VLOOKUP(ROW()-492,'Report 1 Detail (571 D)'!$A:$S,2,FALSE)="","",VLOOKUP(ROW()-492,'Report 1 Detail (571 D)'!$A:$S,2,FALSE))</f>
        <v/>
      </c>
      <c r="I517" s="104" t="str">
        <f>IF(VLOOKUP(ROW()-492,'Report 1 Detail (571 D)'!$A:$S,3,FALSE)="","",VLOOKUP(ROW()-492,'Report 1 Detail (571 D)'!$A:$S,3,FALSE))</f>
        <v/>
      </c>
      <c r="J517" s="55" t="str">
        <f>IF(VLOOKUP(ROW()-492,'Report 1 Detail (571 D)'!$A:$S,4,FALSE)="","",VLOOKUP(ROW()-492,'Report 1 Detail (571 D)'!$A:$S,4,FALSE))</f>
        <v/>
      </c>
      <c r="K517" s="55" t="str">
        <f>IF(VLOOKUP(ROW()-492,'Report 1 Detail (571 D)'!$A:$S,5,FALSE)="","",VLOOKUP(ROW()-492,'Report 1 Detail (571 D)'!$A:$S,5,FALSE))</f>
        <v/>
      </c>
      <c r="L517" s="55" t="str">
        <f>IF(VLOOKUP(ROW()-492,'Report 1 Detail (571 D)'!$A:$S,6,FALSE)="","",VLOOKUP(ROW()-492,'Report 1 Detail (571 D)'!$A:$S,6,FALSE))</f>
        <v/>
      </c>
      <c r="M517" s="55" t="str">
        <f>IF(VLOOKUP(ROW()-492,'Report 1 Detail (571 D)'!$A:$S,7,FALSE)="","",VLOOKUP(ROW()-492,'Report 1 Detail (571 D)'!$A:$S,7,FALSE))</f>
        <v/>
      </c>
      <c r="N517" s="55" t="str">
        <f>IF(VLOOKUP(ROW()-492,'Report 1 Detail (571 D)'!$A:$S,8,FALSE)="","",VLOOKUP(ROW()-492,'Report 1 Detail (571 D)'!$A:$S,8,FALSE))</f>
        <v/>
      </c>
      <c r="O517" s="55" t="str">
        <f>IF(VLOOKUP(ROW()-492,'Report 1 Detail (571 D)'!$A:$S,9,FALSE)="","",VLOOKUP(ROW()-492,'Report 1 Detail (571 D)'!$A:$S,9,FALSE))</f>
        <v/>
      </c>
      <c r="P517" s="55" t="str">
        <f>IF(VLOOKUP(ROW()-492,'Report 1 Detail (571 D)'!$A:$S,10,FALSE)="","",VLOOKUP(ROW()-492,'Report 1 Detail (571 D)'!$A:$S,10,FALSE))</f>
        <v/>
      </c>
      <c r="Q517" s="55" t="str">
        <f>IF(VLOOKUP(ROW()-492,'Report 1 Detail (571 D)'!$A:$S,11,FALSE)="","",VLOOKUP(ROW()-492,'Report 1 Detail (571 D)'!$A:$S,11,FALSE))</f>
        <v/>
      </c>
      <c r="R517" s="55" t="str">
        <f>IF(VLOOKUP(ROW()-492,'Report 1 Detail (571 D)'!$A:$S,12,FALSE)="","",VLOOKUP(ROW()-492,'Report 1 Detail (571 D)'!$A:$S,12,FALSE))</f>
        <v/>
      </c>
      <c r="S517" s="55" t="str">
        <f>IF(VLOOKUP(ROW()-492,'Report 1 Detail (571 D)'!$A:$S,13,FALSE)="","",VLOOKUP(ROW()-492,'Report 1 Detail (571 D)'!$A:$S,13,FALSE))</f>
        <v/>
      </c>
      <c r="T517" s="55" t="str">
        <f>IF(VLOOKUP(ROW()-492,'Report 1 Detail (571 D)'!$A:$S,14,FALSE)="","",VLOOKUP(ROW()-492,'Report 1 Detail (571 D)'!$A:$S,14,FALSE))</f>
        <v/>
      </c>
      <c r="U517" s="55" t="str">
        <f>IF(VLOOKUP(ROW()-492,'Report 1 Detail (571 D)'!$A:$S,15,FALSE)="","",VLOOKUP(ROW()-492,'Report 1 Detail (571 D)'!$A:$S,15,FALSE))</f>
        <v/>
      </c>
      <c r="V517" s="55" t="str">
        <f>IF(VLOOKUP(ROW()-492,'Report 1 Detail (571 D)'!$A:$S,16,FALSE)="","",VLOOKUP(ROW()-492,'Report 1 Detail (571 D)'!$A:$S,16,FALSE))</f>
        <v/>
      </c>
      <c r="W517" s="55" t="str">
        <f>IF(VLOOKUP(ROW()-492,'Report 1 Detail (571 D)'!$A:$S,17,FALSE)="","",VLOOKUP(ROW()-492,'Report 1 Detail (571 D)'!$A:$S,17,FALSE))</f>
        <v/>
      </c>
      <c r="X517" s="104" t="str">
        <f>IF(VLOOKUP(ROW()-492,'Report 1 Detail (571 D)'!$A:$S,18,FALSE)="","",VLOOKUP(ROW()-492,'Report 1 Detail (571 D)'!$A:$S,18,FALSE))</f>
        <v/>
      </c>
      <c r="Y517" s="55" t="str">
        <f>IF(VLOOKUP(ROW()-492,'Report 1 Detail (571 D)'!$A:$S,19,FALSE)="","",VLOOKUP(ROW()-492,'Report 1 Detail (571 D)'!$A:$S,19,FALSE))</f>
        <v/>
      </c>
      <c r="Z517" s="55" t="s">
        <v>81</v>
      </c>
    </row>
    <row r="518" spans="8:26" x14ac:dyDescent="0.2">
      <c r="H518" s="55" t="str">
        <f>IF(VLOOKUP(ROW()-492,'Report 1 Detail (571 D)'!$A:$S,2,FALSE)="","",VLOOKUP(ROW()-492,'Report 1 Detail (571 D)'!$A:$S,2,FALSE))</f>
        <v/>
      </c>
      <c r="I518" s="104" t="str">
        <f>IF(VLOOKUP(ROW()-492,'Report 1 Detail (571 D)'!$A:$S,3,FALSE)="","",VLOOKUP(ROW()-492,'Report 1 Detail (571 D)'!$A:$S,3,FALSE))</f>
        <v/>
      </c>
      <c r="J518" s="55" t="str">
        <f>IF(VLOOKUP(ROW()-492,'Report 1 Detail (571 D)'!$A:$S,4,FALSE)="","",VLOOKUP(ROW()-492,'Report 1 Detail (571 D)'!$A:$S,4,FALSE))</f>
        <v/>
      </c>
      <c r="K518" s="55" t="str">
        <f>IF(VLOOKUP(ROW()-492,'Report 1 Detail (571 D)'!$A:$S,5,FALSE)="","",VLOOKUP(ROW()-492,'Report 1 Detail (571 D)'!$A:$S,5,FALSE))</f>
        <v/>
      </c>
      <c r="L518" s="55" t="str">
        <f>IF(VLOOKUP(ROW()-492,'Report 1 Detail (571 D)'!$A:$S,6,FALSE)="","",VLOOKUP(ROW()-492,'Report 1 Detail (571 D)'!$A:$S,6,FALSE))</f>
        <v/>
      </c>
      <c r="M518" s="55" t="str">
        <f>IF(VLOOKUP(ROW()-492,'Report 1 Detail (571 D)'!$A:$S,7,FALSE)="","",VLOOKUP(ROW()-492,'Report 1 Detail (571 D)'!$A:$S,7,FALSE))</f>
        <v/>
      </c>
      <c r="N518" s="55" t="str">
        <f>IF(VLOOKUP(ROW()-492,'Report 1 Detail (571 D)'!$A:$S,8,FALSE)="","",VLOOKUP(ROW()-492,'Report 1 Detail (571 D)'!$A:$S,8,FALSE))</f>
        <v/>
      </c>
      <c r="O518" s="55" t="str">
        <f>IF(VLOOKUP(ROW()-492,'Report 1 Detail (571 D)'!$A:$S,9,FALSE)="","",VLOOKUP(ROW()-492,'Report 1 Detail (571 D)'!$A:$S,9,FALSE))</f>
        <v/>
      </c>
      <c r="P518" s="55" t="str">
        <f>IF(VLOOKUP(ROW()-492,'Report 1 Detail (571 D)'!$A:$S,10,FALSE)="","",VLOOKUP(ROW()-492,'Report 1 Detail (571 D)'!$A:$S,10,FALSE))</f>
        <v/>
      </c>
      <c r="Q518" s="55" t="str">
        <f>IF(VLOOKUP(ROW()-492,'Report 1 Detail (571 D)'!$A:$S,11,FALSE)="","",VLOOKUP(ROW()-492,'Report 1 Detail (571 D)'!$A:$S,11,FALSE))</f>
        <v/>
      </c>
      <c r="R518" s="55" t="str">
        <f>IF(VLOOKUP(ROW()-492,'Report 1 Detail (571 D)'!$A:$S,12,FALSE)="","",VLOOKUP(ROW()-492,'Report 1 Detail (571 D)'!$A:$S,12,FALSE))</f>
        <v/>
      </c>
      <c r="S518" s="55" t="str">
        <f>IF(VLOOKUP(ROW()-492,'Report 1 Detail (571 D)'!$A:$S,13,FALSE)="","",VLOOKUP(ROW()-492,'Report 1 Detail (571 D)'!$A:$S,13,FALSE))</f>
        <v/>
      </c>
      <c r="T518" s="55" t="str">
        <f>IF(VLOOKUP(ROW()-492,'Report 1 Detail (571 D)'!$A:$S,14,FALSE)="","",VLOOKUP(ROW()-492,'Report 1 Detail (571 D)'!$A:$S,14,FALSE))</f>
        <v/>
      </c>
      <c r="U518" s="55" t="str">
        <f>IF(VLOOKUP(ROW()-492,'Report 1 Detail (571 D)'!$A:$S,15,FALSE)="","",VLOOKUP(ROW()-492,'Report 1 Detail (571 D)'!$A:$S,15,FALSE))</f>
        <v/>
      </c>
      <c r="V518" s="55" t="str">
        <f>IF(VLOOKUP(ROW()-492,'Report 1 Detail (571 D)'!$A:$S,16,FALSE)="","",VLOOKUP(ROW()-492,'Report 1 Detail (571 D)'!$A:$S,16,FALSE))</f>
        <v/>
      </c>
      <c r="W518" s="55" t="str">
        <f>IF(VLOOKUP(ROW()-492,'Report 1 Detail (571 D)'!$A:$S,17,FALSE)="","",VLOOKUP(ROW()-492,'Report 1 Detail (571 D)'!$A:$S,17,FALSE))</f>
        <v/>
      </c>
      <c r="X518" s="104" t="str">
        <f>IF(VLOOKUP(ROW()-492,'Report 1 Detail (571 D)'!$A:$S,18,FALSE)="","",VLOOKUP(ROW()-492,'Report 1 Detail (571 D)'!$A:$S,18,FALSE))</f>
        <v/>
      </c>
      <c r="Y518" s="55" t="str">
        <f>IF(VLOOKUP(ROW()-492,'Report 1 Detail (571 D)'!$A:$S,19,FALSE)="","",VLOOKUP(ROW()-492,'Report 1 Detail (571 D)'!$A:$S,19,FALSE))</f>
        <v/>
      </c>
      <c r="Z518" s="55" t="s">
        <v>81</v>
      </c>
    </row>
    <row r="519" spans="8:26" x14ac:dyDescent="0.2">
      <c r="H519" s="55" t="str">
        <f>IF(VLOOKUP(ROW()-492,'Report 1 Detail (571 D)'!$A:$S,2,FALSE)="","",VLOOKUP(ROW()-492,'Report 1 Detail (571 D)'!$A:$S,2,FALSE))</f>
        <v/>
      </c>
      <c r="I519" s="104" t="str">
        <f>IF(VLOOKUP(ROW()-492,'Report 1 Detail (571 D)'!$A:$S,3,FALSE)="","",VLOOKUP(ROW()-492,'Report 1 Detail (571 D)'!$A:$S,3,FALSE))</f>
        <v/>
      </c>
      <c r="J519" s="55" t="str">
        <f>IF(VLOOKUP(ROW()-492,'Report 1 Detail (571 D)'!$A:$S,4,FALSE)="","",VLOOKUP(ROW()-492,'Report 1 Detail (571 D)'!$A:$S,4,FALSE))</f>
        <v/>
      </c>
      <c r="K519" s="55" t="str">
        <f>IF(VLOOKUP(ROW()-492,'Report 1 Detail (571 D)'!$A:$S,5,FALSE)="","",VLOOKUP(ROW()-492,'Report 1 Detail (571 D)'!$A:$S,5,FALSE))</f>
        <v/>
      </c>
      <c r="L519" s="55" t="str">
        <f>IF(VLOOKUP(ROW()-492,'Report 1 Detail (571 D)'!$A:$S,6,FALSE)="","",VLOOKUP(ROW()-492,'Report 1 Detail (571 D)'!$A:$S,6,FALSE))</f>
        <v/>
      </c>
      <c r="M519" s="55" t="str">
        <f>IF(VLOOKUP(ROW()-492,'Report 1 Detail (571 D)'!$A:$S,7,FALSE)="","",VLOOKUP(ROW()-492,'Report 1 Detail (571 D)'!$A:$S,7,FALSE))</f>
        <v/>
      </c>
      <c r="N519" s="55" t="str">
        <f>IF(VLOOKUP(ROW()-492,'Report 1 Detail (571 D)'!$A:$S,8,FALSE)="","",VLOOKUP(ROW()-492,'Report 1 Detail (571 D)'!$A:$S,8,FALSE))</f>
        <v/>
      </c>
      <c r="O519" s="55" t="str">
        <f>IF(VLOOKUP(ROW()-492,'Report 1 Detail (571 D)'!$A:$S,9,FALSE)="","",VLOOKUP(ROW()-492,'Report 1 Detail (571 D)'!$A:$S,9,FALSE))</f>
        <v/>
      </c>
      <c r="P519" s="55" t="str">
        <f>IF(VLOOKUP(ROW()-492,'Report 1 Detail (571 D)'!$A:$S,10,FALSE)="","",VLOOKUP(ROW()-492,'Report 1 Detail (571 D)'!$A:$S,10,FALSE))</f>
        <v/>
      </c>
      <c r="Q519" s="55" t="str">
        <f>IF(VLOOKUP(ROW()-492,'Report 1 Detail (571 D)'!$A:$S,11,FALSE)="","",VLOOKUP(ROW()-492,'Report 1 Detail (571 D)'!$A:$S,11,FALSE))</f>
        <v/>
      </c>
      <c r="R519" s="55" t="str">
        <f>IF(VLOOKUP(ROW()-492,'Report 1 Detail (571 D)'!$A:$S,12,FALSE)="","",VLOOKUP(ROW()-492,'Report 1 Detail (571 D)'!$A:$S,12,FALSE))</f>
        <v/>
      </c>
      <c r="S519" s="55" t="str">
        <f>IF(VLOOKUP(ROW()-492,'Report 1 Detail (571 D)'!$A:$S,13,FALSE)="","",VLOOKUP(ROW()-492,'Report 1 Detail (571 D)'!$A:$S,13,FALSE))</f>
        <v/>
      </c>
      <c r="T519" s="55" t="str">
        <f>IF(VLOOKUP(ROW()-492,'Report 1 Detail (571 D)'!$A:$S,14,FALSE)="","",VLOOKUP(ROW()-492,'Report 1 Detail (571 D)'!$A:$S,14,FALSE))</f>
        <v/>
      </c>
      <c r="U519" s="55" t="str">
        <f>IF(VLOOKUP(ROW()-492,'Report 1 Detail (571 D)'!$A:$S,15,FALSE)="","",VLOOKUP(ROW()-492,'Report 1 Detail (571 D)'!$A:$S,15,FALSE))</f>
        <v/>
      </c>
      <c r="V519" s="55" t="str">
        <f>IF(VLOOKUP(ROW()-492,'Report 1 Detail (571 D)'!$A:$S,16,FALSE)="","",VLOOKUP(ROW()-492,'Report 1 Detail (571 D)'!$A:$S,16,FALSE))</f>
        <v/>
      </c>
      <c r="W519" s="55" t="str">
        <f>IF(VLOOKUP(ROW()-492,'Report 1 Detail (571 D)'!$A:$S,17,FALSE)="","",VLOOKUP(ROW()-492,'Report 1 Detail (571 D)'!$A:$S,17,FALSE))</f>
        <v/>
      </c>
      <c r="X519" s="104" t="str">
        <f>IF(VLOOKUP(ROW()-492,'Report 1 Detail (571 D)'!$A:$S,18,FALSE)="","",VLOOKUP(ROW()-492,'Report 1 Detail (571 D)'!$A:$S,18,FALSE))</f>
        <v/>
      </c>
      <c r="Y519" s="55" t="str">
        <f>IF(VLOOKUP(ROW()-492,'Report 1 Detail (571 D)'!$A:$S,19,FALSE)="","",VLOOKUP(ROW()-492,'Report 1 Detail (571 D)'!$A:$S,19,FALSE))</f>
        <v/>
      </c>
      <c r="Z519" s="55" t="s">
        <v>81</v>
      </c>
    </row>
    <row r="520" spans="8:26" x14ac:dyDescent="0.2">
      <c r="H520" s="55" t="str">
        <f>IF(VLOOKUP(ROW()-492,'Report 1 Detail (571 D)'!$A:$S,2,FALSE)="","",VLOOKUP(ROW()-492,'Report 1 Detail (571 D)'!$A:$S,2,FALSE))</f>
        <v/>
      </c>
      <c r="I520" s="104" t="str">
        <f>IF(VLOOKUP(ROW()-492,'Report 1 Detail (571 D)'!$A:$S,3,FALSE)="","",VLOOKUP(ROW()-492,'Report 1 Detail (571 D)'!$A:$S,3,FALSE))</f>
        <v/>
      </c>
      <c r="J520" s="55" t="str">
        <f>IF(VLOOKUP(ROW()-492,'Report 1 Detail (571 D)'!$A:$S,4,FALSE)="","",VLOOKUP(ROW()-492,'Report 1 Detail (571 D)'!$A:$S,4,FALSE))</f>
        <v/>
      </c>
      <c r="K520" s="55" t="str">
        <f>IF(VLOOKUP(ROW()-492,'Report 1 Detail (571 D)'!$A:$S,5,FALSE)="","",VLOOKUP(ROW()-492,'Report 1 Detail (571 D)'!$A:$S,5,FALSE))</f>
        <v/>
      </c>
      <c r="L520" s="55" t="str">
        <f>IF(VLOOKUP(ROW()-492,'Report 1 Detail (571 D)'!$A:$S,6,FALSE)="","",VLOOKUP(ROW()-492,'Report 1 Detail (571 D)'!$A:$S,6,FALSE))</f>
        <v/>
      </c>
      <c r="M520" s="55" t="str">
        <f>IF(VLOOKUP(ROW()-492,'Report 1 Detail (571 D)'!$A:$S,7,FALSE)="","",VLOOKUP(ROW()-492,'Report 1 Detail (571 D)'!$A:$S,7,FALSE))</f>
        <v/>
      </c>
      <c r="N520" s="55" t="str">
        <f>IF(VLOOKUP(ROW()-492,'Report 1 Detail (571 D)'!$A:$S,8,FALSE)="","",VLOOKUP(ROW()-492,'Report 1 Detail (571 D)'!$A:$S,8,FALSE))</f>
        <v/>
      </c>
      <c r="O520" s="55" t="str">
        <f>IF(VLOOKUP(ROW()-492,'Report 1 Detail (571 D)'!$A:$S,9,FALSE)="","",VLOOKUP(ROW()-492,'Report 1 Detail (571 D)'!$A:$S,9,FALSE))</f>
        <v/>
      </c>
      <c r="P520" s="55" t="str">
        <f>IF(VLOOKUP(ROW()-492,'Report 1 Detail (571 D)'!$A:$S,10,FALSE)="","",VLOOKUP(ROW()-492,'Report 1 Detail (571 D)'!$A:$S,10,FALSE))</f>
        <v/>
      </c>
      <c r="Q520" s="55" t="str">
        <f>IF(VLOOKUP(ROW()-492,'Report 1 Detail (571 D)'!$A:$S,11,FALSE)="","",VLOOKUP(ROW()-492,'Report 1 Detail (571 D)'!$A:$S,11,FALSE))</f>
        <v/>
      </c>
      <c r="R520" s="55" t="str">
        <f>IF(VLOOKUP(ROW()-492,'Report 1 Detail (571 D)'!$A:$S,12,FALSE)="","",VLOOKUP(ROW()-492,'Report 1 Detail (571 D)'!$A:$S,12,FALSE))</f>
        <v/>
      </c>
      <c r="S520" s="55" t="str">
        <f>IF(VLOOKUP(ROW()-492,'Report 1 Detail (571 D)'!$A:$S,13,FALSE)="","",VLOOKUP(ROW()-492,'Report 1 Detail (571 D)'!$A:$S,13,FALSE))</f>
        <v/>
      </c>
      <c r="T520" s="55" t="str">
        <f>IF(VLOOKUP(ROW()-492,'Report 1 Detail (571 D)'!$A:$S,14,FALSE)="","",VLOOKUP(ROW()-492,'Report 1 Detail (571 D)'!$A:$S,14,FALSE))</f>
        <v/>
      </c>
      <c r="U520" s="55" t="str">
        <f>IF(VLOOKUP(ROW()-492,'Report 1 Detail (571 D)'!$A:$S,15,FALSE)="","",VLOOKUP(ROW()-492,'Report 1 Detail (571 D)'!$A:$S,15,FALSE))</f>
        <v/>
      </c>
      <c r="V520" s="55" t="str">
        <f>IF(VLOOKUP(ROW()-492,'Report 1 Detail (571 D)'!$A:$S,16,FALSE)="","",VLOOKUP(ROW()-492,'Report 1 Detail (571 D)'!$A:$S,16,FALSE))</f>
        <v/>
      </c>
      <c r="W520" s="55" t="str">
        <f>IF(VLOOKUP(ROW()-492,'Report 1 Detail (571 D)'!$A:$S,17,FALSE)="","",VLOOKUP(ROW()-492,'Report 1 Detail (571 D)'!$A:$S,17,FALSE))</f>
        <v/>
      </c>
      <c r="X520" s="104" t="str">
        <f>IF(VLOOKUP(ROW()-492,'Report 1 Detail (571 D)'!$A:$S,18,FALSE)="","",VLOOKUP(ROW()-492,'Report 1 Detail (571 D)'!$A:$S,18,FALSE))</f>
        <v/>
      </c>
      <c r="Y520" s="55" t="str">
        <f>IF(VLOOKUP(ROW()-492,'Report 1 Detail (571 D)'!$A:$S,19,FALSE)="","",VLOOKUP(ROW()-492,'Report 1 Detail (571 D)'!$A:$S,19,FALSE))</f>
        <v/>
      </c>
      <c r="Z520" s="55" t="s">
        <v>81</v>
      </c>
    </row>
    <row r="521" spans="8:26" x14ac:dyDescent="0.2">
      <c r="H521" s="55" t="str">
        <f>IF(VLOOKUP(ROW()-492,'Report 1 Detail (571 D)'!$A:$S,2,FALSE)="","",VLOOKUP(ROW()-492,'Report 1 Detail (571 D)'!$A:$S,2,FALSE))</f>
        <v/>
      </c>
      <c r="I521" s="104" t="str">
        <f>IF(VLOOKUP(ROW()-492,'Report 1 Detail (571 D)'!$A:$S,3,FALSE)="","",VLOOKUP(ROW()-492,'Report 1 Detail (571 D)'!$A:$S,3,FALSE))</f>
        <v/>
      </c>
      <c r="J521" s="55" t="str">
        <f>IF(VLOOKUP(ROW()-492,'Report 1 Detail (571 D)'!$A:$S,4,FALSE)="","",VLOOKUP(ROW()-492,'Report 1 Detail (571 D)'!$A:$S,4,FALSE))</f>
        <v/>
      </c>
      <c r="K521" s="55" t="str">
        <f>IF(VLOOKUP(ROW()-492,'Report 1 Detail (571 D)'!$A:$S,5,FALSE)="","",VLOOKUP(ROW()-492,'Report 1 Detail (571 D)'!$A:$S,5,FALSE))</f>
        <v/>
      </c>
      <c r="L521" s="55" t="str">
        <f>IF(VLOOKUP(ROW()-492,'Report 1 Detail (571 D)'!$A:$S,6,FALSE)="","",VLOOKUP(ROW()-492,'Report 1 Detail (571 D)'!$A:$S,6,FALSE))</f>
        <v/>
      </c>
      <c r="M521" s="55" t="str">
        <f>IF(VLOOKUP(ROW()-492,'Report 1 Detail (571 D)'!$A:$S,7,FALSE)="","",VLOOKUP(ROW()-492,'Report 1 Detail (571 D)'!$A:$S,7,FALSE))</f>
        <v/>
      </c>
      <c r="N521" s="55" t="str">
        <f>IF(VLOOKUP(ROW()-492,'Report 1 Detail (571 D)'!$A:$S,8,FALSE)="","",VLOOKUP(ROW()-492,'Report 1 Detail (571 D)'!$A:$S,8,FALSE))</f>
        <v/>
      </c>
      <c r="O521" s="55" t="str">
        <f>IF(VLOOKUP(ROW()-492,'Report 1 Detail (571 D)'!$A:$S,9,FALSE)="","",VLOOKUP(ROW()-492,'Report 1 Detail (571 D)'!$A:$S,9,FALSE))</f>
        <v/>
      </c>
      <c r="P521" s="55" t="str">
        <f>IF(VLOOKUP(ROW()-492,'Report 1 Detail (571 D)'!$A:$S,10,FALSE)="","",VLOOKUP(ROW()-492,'Report 1 Detail (571 D)'!$A:$S,10,FALSE))</f>
        <v/>
      </c>
      <c r="Q521" s="55" t="str">
        <f>IF(VLOOKUP(ROW()-492,'Report 1 Detail (571 D)'!$A:$S,11,FALSE)="","",VLOOKUP(ROW()-492,'Report 1 Detail (571 D)'!$A:$S,11,FALSE))</f>
        <v/>
      </c>
      <c r="R521" s="55" t="str">
        <f>IF(VLOOKUP(ROW()-492,'Report 1 Detail (571 D)'!$A:$S,12,FALSE)="","",VLOOKUP(ROW()-492,'Report 1 Detail (571 D)'!$A:$S,12,FALSE))</f>
        <v/>
      </c>
      <c r="S521" s="55" t="str">
        <f>IF(VLOOKUP(ROW()-492,'Report 1 Detail (571 D)'!$A:$S,13,FALSE)="","",VLOOKUP(ROW()-492,'Report 1 Detail (571 D)'!$A:$S,13,FALSE))</f>
        <v/>
      </c>
      <c r="T521" s="55" t="str">
        <f>IF(VLOOKUP(ROW()-492,'Report 1 Detail (571 D)'!$A:$S,14,FALSE)="","",VLOOKUP(ROW()-492,'Report 1 Detail (571 D)'!$A:$S,14,FALSE))</f>
        <v/>
      </c>
      <c r="U521" s="55" t="str">
        <f>IF(VLOOKUP(ROW()-492,'Report 1 Detail (571 D)'!$A:$S,15,FALSE)="","",VLOOKUP(ROW()-492,'Report 1 Detail (571 D)'!$A:$S,15,FALSE))</f>
        <v/>
      </c>
      <c r="V521" s="55" t="str">
        <f>IF(VLOOKUP(ROW()-492,'Report 1 Detail (571 D)'!$A:$S,16,FALSE)="","",VLOOKUP(ROW()-492,'Report 1 Detail (571 D)'!$A:$S,16,FALSE))</f>
        <v/>
      </c>
      <c r="W521" s="55" t="str">
        <f>IF(VLOOKUP(ROW()-492,'Report 1 Detail (571 D)'!$A:$S,17,FALSE)="","",VLOOKUP(ROW()-492,'Report 1 Detail (571 D)'!$A:$S,17,FALSE))</f>
        <v/>
      </c>
      <c r="X521" s="104" t="str">
        <f>IF(VLOOKUP(ROW()-492,'Report 1 Detail (571 D)'!$A:$S,18,FALSE)="","",VLOOKUP(ROW()-492,'Report 1 Detail (571 D)'!$A:$S,18,FALSE))</f>
        <v/>
      </c>
      <c r="Y521" s="55" t="str">
        <f>IF(VLOOKUP(ROW()-492,'Report 1 Detail (571 D)'!$A:$S,19,FALSE)="","",VLOOKUP(ROW()-492,'Report 1 Detail (571 D)'!$A:$S,19,FALSE))</f>
        <v/>
      </c>
      <c r="Z521" s="55" t="s">
        <v>81</v>
      </c>
    </row>
    <row r="522" spans="8:26" x14ac:dyDescent="0.2">
      <c r="H522" s="55" t="str">
        <f>IF(VLOOKUP(ROW()-492,'Report 1 Detail (571 D)'!$A:$S,2,FALSE)="","",VLOOKUP(ROW()-492,'Report 1 Detail (571 D)'!$A:$S,2,FALSE))</f>
        <v/>
      </c>
      <c r="I522" s="104" t="str">
        <f>IF(VLOOKUP(ROW()-492,'Report 1 Detail (571 D)'!$A:$S,3,FALSE)="","",VLOOKUP(ROW()-492,'Report 1 Detail (571 D)'!$A:$S,3,FALSE))</f>
        <v/>
      </c>
      <c r="J522" s="55" t="str">
        <f>IF(VLOOKUP(ROW()-492,'Report 1 Detail (571 D)'!$A:$S,4,FALSE)="","",VLOOKUP(ROW()-492,'Report 1 Detail (571 D)'!$A:$S,4,FALSE))</f>
        <v/>
      </c>
      <c r="K522" s="55" t="str">
        <f>IF(VLOOKUP(ROW()-492,'Report 1 Detail (571 D)'!$A:$S,5,FALSE)="","",VLOOKUP(ROW()-492,'Report 1 Detail (571 D)'!$A:$S,5,FALSE))</f>
        <v/>
      </c>
      <c r="L522" s="55" t="str">
        <f>IF(VLOOKUP(ROW()-492,'Report 1 Detail (571 D)'!$A:$S,6,FALSE)="","",VLOOKUP(ROW()-492,'Report 1 Detail (571 D)'!$A:$S,6,FALSE))</f>
        <v/>
      </c>
      <c r="M522" s="55" t="str">
        <f>IF(VLOOKUP(ROW()-492,'Report 1 Detail (571 D)'!$A:$S,7,FALSE)="","",VLOOKUP(ROW()-492,'Report 1 Detail (571 D)'!$A:$S,7,FALSE))</f>
        <v/>
      </c>
      <c r="N522" s="55" t="str">
        <f>IF(VLOOKUP(ROW()-492,'Report 1 Detail (571 D)'!$A:$S,8,FALSE)="","",VLOOKUP(ROW()-492,'Report 1 Detail (571 D)'!$A:$S,8,FALSE))</f>
        <v/>
      </c>
      <c r="O522" s="55" t="str">
        <f>IF(VLOOKUP(ROW()-492,'Report 1 Detail (571 D)'!$A:$S,9,FALSE)="","",VLOOKUP(ROW()-492,'Report 1 Detail (571 D)'!$A:$S,9,FALSE))</f>
        <v/>
      </c>
      <c r="P522" s="55" t="str">
        <f>IF(VLOOKUP(ROW()-492,'Report 1 Detail (571 D)'!$A:$S,10,FALSE)="","",VLOOKUP(ROW()-492,'Report 1 Detail (571 D)'!$A:$S,10,FALSE))</f>
        <v/>
      </c>
      <c r="Q522" s="55" t="str">
        <f>IF(VLOOKUP(ROW()-492,'Report 1 Detail (571 D)'!$A:$S,11,FALSE)="","",VLOOKUP(ROW()-492,'Report 1 Detail (571 D)'!$A:$S,11,FALSE))</f>
        <v/>
      </c>
      <c r="R522" s="55" t="str">
        <f>IF(VLOOKUP(ROW()-492,'Report 1 Detail (571 D)'!$A:$S,12,FALSE)="","",VLOOKUP(ROW()-492,'Report 1 Detail (571 D)'!$A:$S,12,FALSE))</f>
        <v/>
      </c>
      <c r="S522" s="55" t="str">
        <f>IF(VLOOKUP(ROW()-492,'Report 1 Detail (571 D)'!$A:$S,13,FALSE)="","",VLOOKUP(ROW()-492,'Report 1 Detail (571 D)'!$A:$S,13,FALSE))</f>
        <v/>
      </c>
      <c r="T522" s="55" t="str">
        <f>IF(VLOOKUP(ROW()-492,'Report 1 Detail (571 D)'!$A:$S,14,FALSE)="","",VLOOKUP(ROW()-492,'Report 1 Detail (571 D)'!$A:$S,14,FALSE))</f>
        <v/>
      </c>
      <c r="U522" s="55" t="str">
        <f>IF(VLOOKUP(ROW()-492,'Report 1 Detail (571 D)'!$A:$S,15,FALSE)="","",VLOOKUP(ROW()-492,'Report 1 Detail (571 D)'!$A:$S,15,FALSE))</f>
        <v/>
      </c>
      <c r="V522" s="55" t="str">
        <f>IF(VLOOKUP(ROW()-492,'Report 1 Detail (571 D)'!$A:$S,16,FALSE)="","",VLOOKUP(ROW()-492,'Report 1 Detail (571 D)'!$A:$S,16,FALSE))</f>
        <v/>
      </c>
      <c r="W522" s="55" t="str">
        <f>IF(VLOOKUP(ROW()-492,'Report 1 Detail (571 D)'!$A:$S,17,FALSE)="","",VLOOKUP(ROW()-492,'Report 1 Detail (571 D)'!$A:$S,17,FALSE))</f>
        <v/>
      </c>
      <c r="X522" s="104" t="str">
        <f>IF(VLOOKUP(ROW()-492,'Report 1 Detail (571 D)'!$A:$S,18,FALSE)="","",VLOOKUP(ROW()-492,'Report 1 Detail (571 D)'!$A:$S,18,FALSE))</f>
        <v/>
      </c>
      <c r="Y522" s="55" t="str">
        <f>IF(VLOOKUP(ROW()-492,'Report 1 Detail (571 D)'!$A:$S,19,FALSE)="","",VLOOKUP(ROW()-492,'Report 1 Detail (571 D)'!$A:$S,19,FALSE))</f>
        <v/>
      </c>
      <c r="Z522" s="55" t="s">
        <v>81</v>
      </c>
    </row>
    <row r="523" spans="8:26" x14ac:dyDescent="0.2">
      <c r="H523" s="55" t="str">
        <f>IF(VLOOKUP(ROW()-492,'Report 1 Detail (571 D)'!$A:$S,2,FALSE)="","",VLOOKUP(ROW()-492,'Report 1 Detail (571 D)'!$A:$S,2,FALSE))</f>
        <v/>
      </c>
      <c r="I523" s="104" t="str">
        <f>IF(VLOOKUP(ROW()-492,'Report 1 Detail (571 D)'!$A:$S,3,FALSE)="","",VLOOKUP(ROW()-492,'Report 1 Detail (571 D)'!$A:$S,3,FALSE))</f>
        <v/>
      </c>
      <c r="J523" s="55" t="str">
        <f>IF(VLOOKUP(ROW()-492,'Report 1 Detail (571 D)'!$A:$S,4,FALSE)="","",VLOOKUP(ROW()-492,'Report 1 Detail (571 D)'!$A:$S,4,FALSE))</f>
        <v/>
      </c>
      <c r="K523" s="55" t="str">
        <f>IF(VLOOKUP(ROW()-492,'Report 1 Detail (571 D)'!$A:$S,5,FALSE)="","",VLOOKUP(ROW()-492,'Report 1 Detail (571 D)'!$A:$S,5,FALSE))</f>
        <v/>
      </c>
      <c r="L523" s="55" t="str">
        <f>IF(VLOOKUP(ROW()-492,'Report 1 Detail (571 D)'!$A:$S,6,FALSE)="","",VLOOKUP(ROW()-492,'Report 1 Detail (571 D)'!$A:$S,6,FALSE))</f>
        <v/>
      </c>
      <c r="M523" s="55" t="str">
        <f>IF(VLOOKUP(ROW()-492,'Report 1 Detail (571 D)'!$A:$S,7,FALSE)="","",VLOOKUP(ROW()-492,'Report 1 Detail (571 D)'!$A:$S,7,FALSE))</f>
        <v/>
      </c>
      <c r="N523" s="55" t="str">
        <f>IF(VLOOKUP(ROW()-492,'Report 1 Detail (571 D)'!$A:$S,8,FALSE)="","",VLOOKUP(ROW()-492,'Report 1 Detail (571 D)'!$A:$S,8,FALSE))</f>
        <v/>
      </c>
      <c r="O523" s="55" t="str">
        <f>IF(VLOOKUP(ROW()-492,'Report 1 Detail (571 D)'!$A:$S,9,FALSE)="","",VLOOKUP(ROW()-492,'Report 1 Detail (571 D)'!$A:$S,9,FALSE))</f>
        <v/>
      </c>
      <c r="P523" s="55" t="str">
        <f>IF(VLOOKUP(ROW()-492,'Report 1 Detail (571 D)'!$A:$S,10,FALSE)="","",VLOOKUP(ROW()-492,'Report 1 Detail (571 D)'!$A:$S,10,FALSE))</f>
        <v/>
      </c>
      <c r="Q523" s="55" t="str">
        <f>IF(VLOOKUP(ROW()-492,'Report 1 Detail (571 D)'!$A:$S,11,FALSE)="","",VLOOKUP(ROW()-492,'Report 1 Detail (571 D)'!$A:$S,11,FALSE))</f>
        <v/>
      </c>
      <c r="R523" s="55" t="str">
        <f>IF(VLOOKUP(ROW()-492,'Report 1 Detail (571 D)'!$A:$S,12,FALSE)="","",VLOOKUP(ROW()-492,'Report 1 Detail (571 D)'!$A:$S,12,FALSE))</f>
        <v/>
      </c>
      <c r="S523" s="55" t="str">
        <f>IF(VLOOKUP(ROW()-492,'Report 1 Detail (571 D)'!$A:$S,13,FALSE)="","",VLOOKUP(ROW()-492,'Report 1 Detail (571 D)'!$A:$S,13,FALSE))</f>
        <v/>
      </c>
      <c r="T523" s="55" t="str">
        <f>IF(VLOOKUP(ROW()-492,'Report 1 Detail (571 D)'!$A:$S,14,FALSE)="","",VLOOKUP(ROW()-492,'Report 1 Detail (571 D)'!$A:$S,14,FALSE))</f>
        <v/>
      </c>
      <c r="U523" s="55" t="str">
        <f>IF(VLOOKUP(ROW()-492,'Report 1 Detail (571 D)'!$A:$S,15,FALSE)="","",VLOOKUP(ROW()-492,'Report 1 Detail (571 D)'!$A:$S,15,FALSE))</f>
        <v/>
      </c>
      <c r="V523" s="55" t="str">
        <f>IF(VLOOKUP(ROW()-492,'Report 1 Detail (571 D)'!$A:$S,16,FALSE)="","",VLOOKUP(ROW()-492,'Report 1 Detail (571 D)'!$A:$S,16,FALSE))</f>
        <v/>
      </c>
      <c r="W523" s="55" t="str">
        <f>IF(VLOOKUP(ROW()-492,'Report 1 Detail (571 D)'!$A:$S,17,FALSE)="","",VLOOKUP(ROW()-492,'Report 1 Detail (571 D)'!$A:$S,17,FALSE))</f>
        <v/>
      </c>
      <c r="X523" s="104" t="str">
        <f>IF(VLOOKUP(ROW()-492,'Report 1 Detail (571 D)'!$A:$S,18,FALSE)="","",VLOOKUP(ROW()-492,'Report 1 Detail (571 D)'!$A:$S,18,FALSE))</f>
        <v/>
      </c>
      <c r="Y523" s="55" t="str">
        <f>IF(VLOOKUP(ROW()-492,'Report 1 Detail (571 D)'!$A:$S,19,FALSE)="","",VLOOKUP(ROW()-492,'Report 1 Detail (571 D)'!$A:$S,19,FALSE))</f>
        <v/>
      </c>
      <c r="Z523" s="55" t="s">
        <v>81</v>
      </c>
    </row>
    <row r="524" spans="8:26" x14ac:dyDescent="0.2">
      <c r="H524" s="55" t="str">
        <f>IF(VLOOKUP(ROW()-492,'Report 1 Detail (571 D)'!$A:$S,2,FALSE)="","",VLOOKUP(ROW()-492,'Report 1 Detail (571 D)'!$A:$S,2,FALSE))</f>
        <v/>
      </c>
      <c r="I524" s="104" t="str">
        <f>IF(VLOOKUP(ROW()-492,'Report 1 Detail (571 D)'!$A:$S,3,FALSE)="","",VLOOKUP(ROW()-492,'Report 1 Detail (571 D)'!$A:$S,3,FALSE))</f>
        <v/>
      </c>
      <c r="J524" s="55" t="str">
        <f>IF(VLOOKUP(ROW()-492,'Report 1 Detail (571 D)'!$A:$S,4,FALSE)="","",VLOOKUP(ROW()-492,'Report 1 Detail (571 D)'!$A:$S,4,FALSE))</f>
        <v/>
      </c>
      <c r="K524" s="55" t="str">
        <f>IF(VLOOKUP(ROW()-492,'Report 1 Detail (571 D)'!$A:$S,5,FALSE)="","",VLOOKUP(ROW()-492,'Report 1 Detail (571 D)'!$A:$S,5,FALSE))</f>
        <v/>
      </c>
      <c r="L524" s="55" t="str">
        <f>IF(VLOOKUP(ROW()-492,'Report 1 Detail (571 D)'!$A:$S,6,FALSE)="","",VLOOKUP(ROW()-492,'Report 1 Detail (571 D)'!$A:$S,6,FALSE))</f>
        <v/>
      </c>
      <c r="M524" s="55" t="str">
        <f>IF(VLOOKUP(ROW()-492,'Report 1 Detail (571 D)'!$A:$S,7,FALSE)="","",VLOOKUP(ROW()-492,'Report 1 Detail (571 D)'!$A:$S,7,FALSE))</f>
        <v/>
      </c>
      <c r="N524" s="55" t="str">
        <f>IF(VLOOKUP(ROW()-492,'Report 1 Detail (571 D)'!$A:$S,8,FALSE)="","",VLOOKUP(ROW()-492,'Report 1 Detail (571 D)'!$A:$S,8,FALSE))</f>
        <v/>
      </c>
      <c r="O524" s="55" t="str">
        <f>IF(VLOOKUP(ROW()-492,'Report 1 Detail (571 D)'!$A:$S,9,FALSE)="","",VLOOKUP(ROW()-492,'Report 1 Detail (571 D)'!$A:$S,9,FALSE))</f>
        <v/>
      </c>
      <c r="P524" s="55" t="str">
        <f>IF(VLOOKUP(ROW()-492,'Report 1 Detail (571 D)'!$A:$S,10,FALSE)="","",VLOOKUP(ROW()-492,'Report 1 Detail (571 D)'!$A:$S,10,FALSE))</f>
        <v/>
      </c>
      <c r="Q524" s="55" t="str">
        <f>IF(VLOOKUP(ROW()-492,'Report 1 Detail (571 D)'!$A:$S,11,FALSE)="","",VLOOKUP(ROW()-492,'Report 1 Detail (571 D)'!$A:$S,11,FALSE))</f>
        <v/>
      </c>
      <c r="R524" s="55" t="str">
        <f>IF(VLOOKUP(ROW()-492,'Report 1 Detail (571 D)'!$A:$S,12,FALSE)="","",VLOOKUP(ROW()-492,'Report 1 Detail (571 D)'!$A:$S,12,FALSE))</f>
        <v/>
      </c>
      <c r="S524" s="55" t="str">
        <f>IF(VLOOKUP(ROW()-492,'Report 1 Detail (571 D)'!$A:$S,13,FALSE)="","",VLOOKUP(ROW()-492,'Report 1 Detail (571 D)'!$A:$S,13,FALSE))</f>
        <v/>
      </c>
      <c r="T524" s="55" t="str">
        <f>IF(VLOOKUP(ROW()-492,'Report 1 Detail (571 D)'!$A:$S,14,FALSE)="","",VLOOKUP(ROW()-492,'Report 1 Detail (571 D)'!$A:$S,14,FALSE))</f>
        <v/>
      </c>
      <c r="U524" s="55" t="str">
        <f>IF(VLOOKUP(ROW()-492,'Report 1 Detail (571 D)'!$A:$S,15,FALSE)="","",VLOOKUP(ROW()-492,'Report 1 Detail (571 D)'!$A:$S,15,FALSE))</f>
        <v/>
      </c>
      <c r="V524" s="55" t="str">
        <f>IF(VLOOKUP(ROW()-492,'Report 1 Detail (571 D)'!$A:$S,16,FALSE)="","",VLOOKUP(ROW()-492,'Report 1 Detail (571 D)'!$A:$S,16,FALSE))</f>
        <v/>
      </c>
      <c r="W524" s="55" t="str">
        <f>IF(VLOOKUP(ROW()-492,'Report 1 Detail (571 D)'!$A:$S,17,FALSE)="","",VLOOKUP(ROW()-492,'Report 1 Detail (571 D)'!$A:$S,17,FALSE))</f>
        <v/>
      </c>
      <c r="X524" s="104" t="str">
        <f>IF(VLOOKUP(ROW()-492,'Report 1 Detail (571 D)'!$A:$S,18,FALSE)="","",VLOOKUP(ROW()-492,'Report 1 Detail (571 D)'!$A:$S,18,FALSE))</f>
        <v/>
      </c>
      <c r="Y524" s="55" t="str">
        <f>IF(VLOOKUP(ROW()-492,'Report 1 Detail (571 D)'!$A:$S,19,FALSE)="","",VLOOKUP(ROW()-492,'Report 1 Detail (571 D)'!$A:$S,19,FALSE))</f>
        <v/>
      </c>
      <c r="Z524" s="55" t="s">
        <v>81</v>
      </c>
    </row>
    <row r="525" spans="8:26" x14ac:dyDescent="0.2">
      <c r="H525" s="55" t="str">
        <f>IF(VLOOKUP(ROW()-492,'Report 1 Detail (571 D)'!$A:$S,2,FALSE)="","",VLOOKUP(ROW()-492,'Report 1 Detail (571 D)'!$A:$S,2,FALSE))</f>
        <v/>
      </c>
      <c r="I525" s="104" t="str">
        <f>IF(VLOOKUP(ROW()-492,'Report 1 Detail (571 D)'!$A:$S,3,FALSE)="","",VLOOKUP(ROW()-492,'Report 1 Detail (571 D)'!$A:$S,3,FALSE))</f>
        <v/>
      </c>
      <c r="J525" s="55" t="str">
        <f>IF(VLOOKUP(ROW()-492,'Report 1 Detail (571 D)'!$A:$S,4,FALSE)="","",VLOOKUP(ROW()-492,'Report 1 Detail (571 D)'!$A:$S,4,FALSE))</f>
        <v/>
      </c>
      <c r="K525" s="55" t="str">
        <f>IF(VLOOKUP(ROW()-492,'Report 1 Detail (571 D)'!$A:$S,5,FALSE)="","",VLOOKUP(ROW()-492,'Report 1 Detail (571 D)'!$A:$S,5,FALSE))</f>
        <v/>
      </c>
      <c r="L525" s="55" t="str">
        <f>IF(VLOOKUP(ROW()-492,'Report 1 Detail (571 D)'!$A:$S,6,FALSE)="","",VLOOKUP(ROW()-492,'Report 1 Detail (571 D)'!$A:$S,6,FALSE))</f>
        <v/>
      </c>
      <c r="M525" s="55" t="str">
        <f>IF(VLOOKUP(ROW()-492,'Report 1 Detail (571 D)'!$A:$S,7,FALSE)="","",VLOOKUP(ROW()-492,'Report 1 Detail (571 D)'!$A:$S,7,FALSE))</f>
        <v/>
      </c>
      <c r="N525" s="55" t="str">
        <f>IF(VLOOKUP(ROW()-492,'Report 1 Detail (571 D)'!$A:$S,8,FALSE)="","",VLOOKUP(ROW()-492,'Report 1 Detail (571 D)'!$A:$S,8,FALSE))</f>
        <v/>
      </c>
      <c r="O525" s="55" t="str">
        <f>IF(VLOOKUP(ROW()-492,'Report 1 Detail (571 D)'!$A:$S,9,FALSE)="","",VLOOKUP(ROW()-492,'Report 1 Detail (571 D)'!$A:$S,9,FALSE))</f>
        <v/>
      </c>
      <c r="P525" s="55" t="str">
        <f>IF(VLOOKUP(ROW()-492,'Report 1 Detail (571 D)'!$A:$S,10,FALSE)="","",VLOOKUP(ROW()-492,'Report 1 Detail (571 D)'!$A:$S,10,FALSE))</f>
        <v/>
      </c>
      <c r="Q525" s="55" t="str">
        <f>IF(VLOOKUP(ROW()-492,'Report 1 Detail (571 D)'!$A:$S,11,FALSE)="","",VLOOKUP(ROW()-492,'Report 1 Detail (571 D)'!$A:$S,11,FALSE))</f>
        <v/>
      </c>
      <c r="R525" s="55" t="str">
        <f>IF(VLOOKUP(ROW()-492,'Report 1 Detail (571 D)'!$A:$S,12,FALSE)="","",VLOOKUP(ROW()-492,'Report 1 Detail (571 D)'!$A:$S,12,FALSE))</f>
        <v/>
      </c>
      <c r="S525" s="55" t="str">
        <f>IF(VLOOKUP(ROW()-492,'Report 1 Detail (571 D)'!$A:$S,13,FALSE)="","",VLOOKUP(ROW()-492,'Report 1 Detail (571 D)'!$A:$S,13,FALSE))</f>
        <v/>
      </c>
      <c r="T525" s="55" t="str">
        <f>IF(VLOOKUP(ROW()-492,'Report 1 Detail (571 D)'!$A:$S,14,FALSE)="","",VLOOKUP(ROW()-492,'Report 1 Detail (571 D)'!$A:$S,14,FALSE))</f>
        <v/>
      </c>
      <c r="U525" s="55" t="str">
        <f>IF(VLOOKUP(ROW()-492,'Report 1 Detail (571 D)'!$A:$S,15,FALSE)="","",VLOOKUP(ROW()-492,'Report 1 Detail (571 D)'!$A:$S,15,FALSE))</f>
        <v/>
      </c>
      <c r="V525" s="55" t="str">
        <f>IF(VLOOKUP(ROW()-492,'Report 1 Detail (571 D)'!$A:$S,16,FALSE)="","",VLOOKUP(ROW()-492,'Report 1 Detail (571 D)'!$A:$S,16,FALSE))</f>
        <v/>
      </c>
      <c r="W525" s="55" t="str">
        <f>IF(VLOOKUP(ROW()-492,'Report 1 Detail (571 D)'!$A:$S,17,FALSE)="","",VLOOKUP(ROW()-492,'Report 1 Detail (571 D)'!$A:$S,17,FALSE))</f>
        <v/>
      </c>
      <c r="X525" s="104" t="str">
        <f>IF(VLOOKUP(ROW()-492,'Report 1 Detail (571 D)'!$A:$S,18,FALSE)="","",VLOOKUP(ROW()-492,'Report 1 Detail (571 D)'!$A:$S,18,FALSE))</f>
        <v/>
      </c>
      <c r="Y525" s="55" t="str">
        <f>IF(VLOOKUP(ROW()-492,'Report 1 Detail (571 D)'!$A:$S,19,FALSE)="","",VLOOKUP(ROW()-492,'Report 1 Detail (571 D)'!$A:$S,19,FALSE))</f>
        <v/>
      </c>
      <c r="Z525" s="55" t="s">
        <v>81</v>
      </c>
    </row>
    <row r="526" spans="8:26" x14ac:dyDescent="0.2">
      <c r="H526" s="55" t="str">
        <f>IF(VLOOKUP(ROW()-492,'Report 1 Detail (571 D)'!$A:$S,2,FALSE)="","",VLOOKUP(ROW()-492,'Report 1 Detail (571 D)'!$A:$S,2,FALSE))</f>
        <v/>
      </c>
      <c r="I526" s="104" t="str">
        <f>IF(VLOOKUP(ROW()-492,'Report 1 Detail (571 D)'!$A:$S,3,FALSE)="","",VLOOKUP(ROW()-492,'Report 1 Detail (571 D)'!$A:$S,3,FALSE))</f>
        <v/>
      </c>
      <c r="J526" s="55" t="str">
        <f>IF(VLOOKUP(ROW()-492,'Report 1 Detail (571 D)'!$A:$S,4,FALSE)="","",VLOOKUP(ROW()-492,'Report 1 Detail (571 D)'!$A:$S,4,FALSE))</f>
        <v/>
      </c>
      <c r="K526" s="55" t="str">
        <f>IF(VLOOKUP(ROW()-492,'Report 1 Detail (571 D)'!$A:$S,5,FALSE)="","",VLOOKUP(ROW()-492,'Report 1 Detail (571 D)'!$A:$S,5,FALSE))</f>
        <v/>
      </c>
      <c r="L526" s="55" t="str">
        <f>IF(VLOOKUP(ROW()-492,'Report 1 Detail (571 D)'!$A:$S,6,FALSE)="","",VLOOKUP(ROW()-492,'Report 1 Detail (571 D)'!$A:$S,6,FALSE))</f>
        <v/>
      </c>
      <c r="M526" s="55" t="str">
        <f>IF(VLOOKUP(ROW()-492,'Report 1 Detail (571 D)'!$A:$S,7,FALSE)="","",VLOOKUP(ROW()-492,'Report 1 Detail (571 D)'!$A:$S,7,FALSE))</f>
        <v/>
      </c>
      <c r="N526" s="55" t="str">
        <f>IF(VLOOKUP(ROW()-492,'Report 1 Detail (571 D)'!$A:$S,8,FALSE)="","",VLOOKUP(ROW()-492,'Report 1 Detail (571 D)'!$A:$S,8,FALSE))</f>
        <v/>
      </c>
      <c r="O526" s="55" t="str">
        <f>IF(VLOOKUP(ROW()-492,'Report 1 Detail (571 D)'!$A:$S,9,FALSE)="","",VLOOKUP(ROW()-492,'Report 1 Detail (571 D)'!$A:$S,9,FALSE))</f>
        <v/>
      </c>
      <c r="P526" s="55" t="str">
        <f>IF(VLOOKUP(ROW()-492,'Report 1 Detail (571 D)'!$A:$S,10,FALSE)="","",VLOOKUP(ROW()-492,'Report 1 Detail (571 D)'!$A:$S,10,FALSE))</f>
        <v/>
      </c>
      <c r="Q526" s="55" t="str">
        <f>IF(VLOOKUP(ROW()-492,'Report 1 Detail (571 D)'!$A:$S,11,FALSE)="","",VLOOKUP(ROW()-492,'Report 1 Detail (571 D)'!$A:$S,11,FALSE))</f>
        <v/>
      </c>
      <c r="R526" s="55" t="str">
        <f>IF(VLOOKUP(ROW()-492,'Report 1 Detail (571 D)'!$A:$S,12,FALSE)="","",VLOOKUP(ROW()-492,'Report 1 Detail (571 D)'!$A:$S,12,FALSE))</f>
        <v/>
      </c>
      <c r="S526" s="55" t="str">
        <f>IF(VLOOKUP(ROW()-492,'Report 1 Detail (571 D)'!$A:$S,13,FALSE)="","",VLOOKUP(ROW()-492,'Report 1 Detail (571 D)'!$A:$S,13,FALSE))</f>
        <v/>
      </c>
      <c r="T526" s="55" t="str">
        <f>IF(VLOOKUP(ROW()-492,'Report 1 Detail (571 D)'!$A:$S,14,FALSE)="","",VLOOKUP(ROW()-492,'Report 1 Detail (571 D)'!$A:$S,14,FALSE))</f>
        <v/>
      </c>
      <c r="U526" s="55" t="str">
        <f>IF(VLOOKUP(ROW()-492,'Report 1 Detail (571 D)'!$A:$S,15,FALSE)="","",VLOOKUP(ROW()-492,'Report 1 Detail (571 D)'!$A:$S,15,FALSE))</f>
        <v/>
      </c>
      <c r="V526" s="55" t="str">
        <f>IF(VLOOKUP(ROW()-492,'Report 1 Detail (571 D)'!$A:$S,16,FALSE)="","",VLOOKUP(ROW()-492,'Report 1 Detail (571 D)'!$A:$S,16,FALSE))</f>
        <v/>
      </c>
      <c r="W526" s="55" t="str">
        <f>IF(VLOOKUP(ROW()-492,'Report 1 Detail (571 D)'!$A:$S,17,FALSE)="","",VLOOKUP(ROW()-492,'Report 1 Detail (571 D)'!$A:$S,17,FALSE))</f>
        <v/>
      </c>
      <c r="X526" s="104" t="str">
        <f>IF(VLOOKUP(ROW()-492,'Report 1 Detail (571 D)'!$A:$S,18,FALSE)="","",VLOOKUP(ROW()-492,'Report 1 Detail (571 D)'!$A:$S,18,FALSE))</f>
        <v/>
      </c>
      <c r="Y526" s="55" t="str">
        <f>IF(VLOOKUP(ROW()-492,'Report 1 Detail (571 D)'!$A:$S,19,FALSE)="","",VLOOKUP(ROW()-492,'Report 1 Detail (571 D)'!$A:$S,19,FALSE))</f>
        <v/>
      </c>
      <c r="Z526" s="55" t="s">
        <v>81</v>
      </c>
    </row>
    <row r="527" spans="8:26" x14ac:dyDescent="0.2">
      <c r="H527" s="55" t="str">
        <f>IF(VLOOKUP(ROW()-492,'Report 1 Detail (571 D)'!$A:$S,2,FALSE)="","",VLOOKUP(ROW()-492,'Report 1 Detail (571 D)'!$A:$S,2,FALSE))</f>
        <v/>
      </c>
      <c r="I527" s="104" t="str">
        <f>IF(VLOOKUP(ROW()-492,'Report 1 Detail (571 D)'!$A:$S,3,FALSE)="","",VLOOKUP(ROW()-492,'Report 1 Detail (571 D)'!$A:$S,3,FALSE))</f>
        <v/>
      </c>
      <c r="J527" s="55" t="str">
        <f>IF(VLOOKUP(ROW()-492,'Report 1 Detail (571 D)'!$A:$S,4,FALSE)="","",VLOOKUP(ROW()-492,'Report 1 Detail (571 D)'!$A:$S,4,FALSE))</f>
        <v/>
      </c>
      <c r="K527" s="55" t="str">
        <f>IF(VLOOKUP(ROW()-492,'Report 1 Detail (571 D)'!$A:$S,5,FALSE)="","",VLOOKUP(ROW()-492,'Report 1 Detail (571 D)'!$A:$S,5,FALSE))</f>
        <v/>
      </c>
      <c r="L527" s="55" t="str">
        <f>IF(VLOOKUP(ROW()-492,'Report 1 Detail (571 D)'!$A:$S,6,FALSE)="","",VLOOKUP(ROW()-492,'Report 1 Detail (571 D)'!$A:$S,6,FALSE))</f>
        <v/>
      </c>
      <c r="M527" s="55" t="str">
        <f>IF(VLOOKUP(ROW()-492,'Report 1 Detail (571 D)'!$A:$S,7,FALSE)="","",VLOOKUP(ROW()-492,'Report 1 Detail (571 D)'!$A:$S,7,FALSE))</f>
        <v/>
      </c>
      <c r="N527" s="55" t="str">
        <f>IF(VLOOKUP(ROW()-492,'Report 1 Detail (571 D)'!$A:$S,8,FALSE)="","",VLOOKUP(ROW()-492,'Report 1 Detail (571 D)'!$A:$S,8,FALSE))</f>
        <v/>
      </c>
      <c r="O527" s="55" t="str">
        <f>IF(VLOOKUP(ROW()-492,'Report 1 Detail (571 D)'!$A:$S,9,FALSE)="","",VLOOKUP(ROW()-492,'Report 1 Detail (571 D)'!$A:$S,9,FALSE))</f>
        <v/>
      </c>
      <c r="P527" s="55" t="str">
        <f>IF(VLOOKUP(ROW()-492,'Report 1 Detail (571 D)'!$A:$S,10,FALSE)="","",VLOOKUP(ROW()-492,'Report 1 Detail (571 D)'!$A:$S,10,FALSE))</f>
        <v/>
      </c>
      <c r="Q527" s="55" t="str">
        <f>IF(VLOOKUP(ROW()-492,'Report 1 Detail (571 D)'!$A:$S,11,FALSE)="","",VLOOKUP(ROW()-492,'Report 1 Detail (571 D)'!$A:$S,11,FALSE))</f>
        <v/>
      </c>
      <c r="R527" s="55" t="str">
        <f>IF(VLOOKUP(ROW()-492,'Report 1 Detail (571 D)'!$A:$S,12,FALSE)="","",VLOOKUP(ROW()-492,'Report 1 Detail (571 D)'!$A:$S,12,FALSE))</f>
        <v/>
      </c>
      <c r="S527" s="55" t="str">
        <f>IF(VLOOKUP(ROW()-492,'Report 1 Detail (571 D)'!$A:$S,13,FALSE)="","",VLOOKUP(ROW()-492,'Report 1 Detail (571 D)'!$A:$S,13,FALSE))</f>
        <v/>
      </c>
      <c r="T527" s="55" t="str">
        <f>IF(VLOOKUP(ROW()-492,'Report 1 Detail (571 D)'!$A:$S,14,FALSE)="","",VLOOKUP(ROW()-492,'Report 1 Detail (571 D)'!$A:$S,14,FALSE))</f>
        <v/>
      </c>
      <c r="U527" s="55" t="str">
        <f>IF(VLOOKUP(ROW()-492,'Report 1 Detail (571 D)'!$A:$S,15,FALSE)="","",VLOOKUP(ROW()-492,'Report 1 Detail (571 D)'!$A:$S,15,FALSE))</f>
        <v/>
      </c>
      <c r="V527" s="55" t="str">
        <f>IF(VLOOKUP(ROW()-492,'Report 1 Detail (571 D)'!$A:$S,16,FALSE)="","",VLOOKUP(ROW()-492,'Report 1 Detail (571 D)'!$A:$S,16,FALSE))</f>
        <v/>
      </c>
      <c r="W527" s="55" t="str">
        <f>IF(VLOOKUP(ROW()-492,'Report 1 Detail (571 D)'!$A:$S,17,FALSE)="","",VLOOKUP(ROW()-492,'Report 1 Detail (571 D)'!$A:$S,17,FALSE))</f>
        <v/>
      </c>
      <c r="X527" s="104" t="str">
        <f>IF(VLOOKUP(ROW()-492,'Report 1 Detail (571 D)'!$A:$S,18,FALSE)="","",VLOOKUP(ROW()-492,'Report 1 Detail (571 D)'!$A:$S,18,FALSE))</f>
        <v/>
      </c>
      <c r="Y527" s="55" t="str">
        <f>IF(VLOOKUP(ROW()-492,'Report 1 Detail (571 D)'!$A:$S,19,FALSE)="","",VLOOKUP(ROW()-492,'Report 1 Detail (571 D)'!$A:$S,19,FALSE))</f>
        <v/>
      </c>
      <c r="Z527" s="55" t="s">
        <v>81</v>
      </c>
    </row>
    <row r="528" spans="8:26" x14ac:dyDescent="0.2">
      <c r="H528" s="55" t="str">
        <f>IF(VLOOKUP(ROW()-492,'Report 1 Detail (571 D)'!$A:$S,2,FALSE)="","",VLOOKUP(ROW()-492,'Report 1 Detail (571 D)'!$A:$S,2,FALSE))</f>
        <v/>
      </c>
      <c r="I528" s="104" t="str">
        <f>IF(VLOOKUP(ROW()-492,'Report 1 Detail (571 D)'!$A:$S,3,FALSE)="","",VLOOKUP(ROW()-492,'Report 1 Detail (571 D)'!$A:$S,3,FALSE))</f>
        <v/>
      </c>
      <c r="J528" s="55" t="str">
        <f>IF(VLOOKUP(ROW()-492,'Report 1 Detail (571 D)'!$A:$S,4,FALSE)="","",VLOOKUP(ROW()-492,'Report 1 Detail (571 D)'!$A:$S,4,FALSE))</f>
        <v/>
      </c>
      <c r="K528" s="55" t="str">
        <f>IF(VLOOKUP(ROW()-492,'Report 1 Detail (571 D)'!$A:$S,5,FALSE)="","",VLOOKUP(ROW()-492,'Report 1 Detail (571 D)'!$A:$S,5,FALSE))</f>
        <v/>
      </c>
      <c r="L528" s="55" t="str">
        <f>IF(VLOOKUP(ROW()-492,'Report 1 Detail (571 D)'!$A:$S,6,FALSE)="","",VLOOKUP(ROW()-492,'Report 1 Detail (571 D)'!$A:$S,6,FALSE))</f>
        <v/>
      </c>
      <c r="M528" s="55" t="str">
        <f>IF(VLOOKUP(ROW()-492,'Report 1 Detail (571 D)'!$A:$S,7,FALSE)="","",VLOOKUP(ROW()-492,'Report 1 Detail (571 D)'!$A:$S,7,FALSE))</f>
        <v/>
      </c>
      <c r="N528" s="55" t="str">
        <f>IF(VLOOKUP(ROW()-492,'Report 1 Detail (571 D)'!$A:$S,8,FALSE)="","",VLOOKUP(ROW()-492,'Report 1 Detail (571 D)'!$A:$S,8,FALSE))</f>
        <v/>
      </c>
      <c r="O528" s="55" t="str">
        <f>IF(VLOOKUP(ROW()-492,'Report 1 Detail (571 D)'!$A:$S,9,FALSE)="","",VLOOKUP(ROW()-492,'Report 1 Detail (571 D)'!$A:$S,9,FALSE))</f>
        <v/>
      </c>
      <c r="P528" s="55" t="str">
        <f>IF(VLOOKUP(ROW()-492,'Report 1 Detail (571 D)'!$A:$S,10,FALSE)="","",VLOOKUP(ROW()-492,'Report 1 Detail (571 D)'!$A:$S,10,FALSE))</f>
        <v/>
      </c>
      <c r="Q528" s="55" t="str">
        <f>IF(VLOOKUP(ROW()-492,'Report 1 Detail (571 D)'!$A:$S,11,FALSE)="","",VLOOKUP(ROW()-492,'Report 1 Detail (571 D)'!$A:$S,11,FALSE))</f>
        <v/>
      </c>
      <c r="R528" s="55" t="str">
        <f>IF(VLOOKUP(ROW()-492,'Report 1 Detail (571 D)'!$A:$S,12,FALSE)="","",VLOOKUP(ROW()-492,'Report 1 Detail (571 D)'!$A:$S,12,FALSE))</f>
        <v/>
      </c>
      <c r="S528" s="55" t="str">
        <f>IF(VLOOKUP(ROW()-492,'Report 1 Detail (571 D)'!$A:$S,13,FALSE)="","",VLOOKUP(ROW()-492,'Report 1 Detail (571 D)'!$A:$S,13,FALSE))</f>
        <v/>
      </c>
      <c r="T528" s="55" t="str">
        <f>IF(VLOOKUP(ROW()-492,'Report 1 Detail (571 D)'!$A:$S,14,FALSE)="","",VLOOKUP(ROW()-492,'Report 1 Detail (571 D)'!$A:$S,14,FALSE))</f>
        <v/>
      </c>
      <c r="U528" s="55" t="str">
        <f>IF(VLOOKUP(ROW()-492,'Report 1 Detail (571 D)'!$A:$S,15,FALSE)="","",VLOOKUP(ROW()-492,'Report 1 Detail (571 D)'!$A:$S,15,FALSE))</f>
        <v/>
      </c>
      <c r="V528" s="55" t="str">
        <f>IF(VLOOKUP(ROW()-492,'Report 1 Detail (571 D)'!$A:$S,16,FALSE)="","",VLOOKUP(ROW()-492,'Report 1 Detail (571 D)'!$A:$S,16,FALSE))</f>
        <v/>
      </c>
      <c r="W528" s="55" t="str">
        <f>IF(VLOOKUP(ROW()-492,'Report 1 Detail (571 D)'!$A:$S,17,FALSE)="","",VLOOKUP(ROW()-492,'Report 1 Detail (571 D)'!$A:$S,17,FALSE))</f>
        <v/>
      </c>
      <c r="X528" s="104" t="str">
        <f>IF(VLOOKUP(ROW()-492,'Report 1 Detail (571 D)'!$A:$S,18,FALSE)="","",VLOOKUP(ROW()-492,'Report 1 Detail (571 D)'!$A:$S,18,FALSE))</f>
        <v/>
      </c>
      <c r="Y528" s="55" t="str">
        <f>IF(VLOOKUP(ROW()-492,'Report 1 Detail (571 D)'!$A:$S,19,FALSE)="","",VLOOKUP(ROW()-492,'Report 1 Detail (571 D)'!$A:$S,19,FALSE))</f>
        <v/>
      </c>
      <c r="Z528" s="55" t="s">
        <v>81</v>
      </c>
    </row>
    <row r="529" spans="8:26" x14ac:dyDescent="0.2">
      <c r="H529" s="55" t="str">
        <f>IF(VLOOKUP(ROW()-492,'Report 1 Detail (571 D)'!$A:$S,2,FALSE)="","",VLOOKUP(ROW()-492,'Report 1 Detail (571 D)'!$A:$S,2,FALSE))</f>
        <v/>
      </c>
      <c r="I529" s="104" t="str">
        <f>IF(VLOOKUP(ROW()-492,'Report 1 Detail (571 D)'!$A:$S,3,FALSE)="","",VLOOKUP(ROW()-492,'Report 1 Detail (571 D)'!$A:$S,3,FALSE))</f>
        <v/>
      </c>
      <c r="J529" s="55" t="str">
        <f>IF(VLOOKUP(ROW()-492,'Report 1 Detail (571 D)'!$A:$S,4,FALSE)="","",VLOOKUP(ROW()-492,'Report 1 Detail (571 D)'!$A:$S,4,FALSE))</f>
        <v/>
      </c>
      <c r="K529" s="55" t="str">
        <f>IF(VLOOKUP(ROW()-492,'Report 1 Detail (571 D)'!$A:$S,5,FALSE)="","",VLOOKUP(ROW()-492,'Report 1 Detail (571 D)'!$A:$S,5,FALSE))</f>
        <v/>
      </c>
      <c r="L529" s="55" t="str">
        <f>IF(VLOOKUP(ROW()-492,'Report 1 Detail (571 D)'!$A:$S,6,FALSE)="","",VLOOKUP(ROW()-492,'Report 1 Detail (571 D)'!$A:$S,6,FALSE))</f>
        <v/>
      </c>
      <c r="M529" s="55" t="str">
        <f>IF(VLOOKUP(ROW()-492,'Report 1 Detail (571 D)'!$A:$S,7,FALSE)="","",VLOOKUP(ROW()-492,'Report 1 Detail (571 D)'!$A:$S,7,FALSE))</f>
        <v/>
      </c>
      <c r="N529" s="55" t="str">
        <f>IF(VLOOKUP(ROW()-492,'Report 1 Detail (571 D)'!$A:$S,8,FALSE)="","",VLOOKUP(ROW()-492,'Report 1 Detail (571 D)'!$A:$S,8,FALSE))</f>
        <v/>
      </c>
      <c r="O529" s="55" t="str">
        <f>IF(VLOOKUP(ROW()-492,'Report 1 Detail (571 D)'!$A:$S,9,FALSE)="","",VLOOKUP(ROW()-492,'Report 1 Detail (571 D)'!$A:$S,9,FALSE))</f>
        <v/>
      </c>
      <c r="P529" s="55" t="str">
        <f>IF(VLOOKUP(ROW()-492,'Report 1 Detail (571 D)'!$A:$S,10,FALSE)="","",VLOOKUP(ROW()-492,'Report 1 Detail (571 D)'!$A:$S,10,FALSE))</f>
        <v/>
      </c>
      <c r="Q529" s="55" t="str">
        <f>IF(VLOOKUP(ROW()-492,'Report 1 Detail (571 D)'!$A:$S,11,FALSE)="","",VLOOKUP(ROW()-492,'Report 1 Detail (571 D)'!$A:$S,11,FALSE))</f>
        <v/>
      </c>
      <c r="R529" s="55" t="str">
        <f>IF(VLOOKUP(ROW()-492,'Report 1 Detail (571 D)'!$A:$S,12,FALSE)="","",VLOOKUP(ROW()-492,'Report 1 Detail (571 D)'!$A:$S,12,FALSE))</f>
        <v/>
      </c>
      <c r="S529" s="55" t="str">
        <f>IF(VLOOKUP(ROW()-492,'Report 1 Detail (571 D)'!$A:$S,13,FALSE)="","",VLOOKUP(ROW()-492,'Report 1 Detail (571 D)'!$A:$S,13,FALSE))</f>
        <v/>
      </c>
      <c r="T529" s="55" t="str">
        <f>IF(VLOOKUP(ROW()-492,'Report 1 Detail (571 D)'!$A:$S,14,FALSE)="","",VLOOKUP(ROW()-492,'Report 1 Detail (571 D)'!$A:$S,14,FALSE))</f>
        <v/>
      </c>
      <c r="U529" s="55" t="str">
        <f>IF(VLOOKUP(ROW()-492,'Report 1 Detail (571 D)'!$A:$S,15,FALSE)="","",VLOOKUP(ROW()-492,'Report 1 Detail (571 D)'!$A:$S,15,FALSE))</f>
        <v/>
      </c>
      <c r="V529" s="55" t="str">
        <f>IF(VLOOKUP(ROW()-492,'Report 1 Detail (571 D)'!$A:$S,16,FALSE)="","",VLOOKUP(ROW()-492,'Report 1 Detail (571 D)'!$A:$S,16,FALSE))</f>
        <v/>
      </c>
      <c r="W529" s="55" t="str">
        <f>IF(VLOOKUP(ROW()-492,'Report 1 Detail (571 D)'!$A:$S,17,FALSE)="","",VLOOKUP(ROW()-492,'Report 1 Detail (571 D)'!$A:$S,17,FALSE))</f>
        <v/>
      </c>
      <c r="X529" s="104" t="str">
        <f>IF(VLOOKUP(ROW()-492,'Report 1 Detail (571 D)'!$A:$S,18,FALSE)="","",VLOOKUP(ROW()-492,'Report 1 Detail (571 D)'!$A:$S,18,FALSE))</f>
        <v/>
      </c>
      <c r="Y529" s="55" t="str">
        <f>IF(VLOOKUP(ROW()-492,'Report 1 Detail (571 D)'!$A:$S,19,FALSE)="","",VLOOKUP(ROW()-492,'Report 1 Detail (571 D)'!$A:$S,19,FALSE))</f>
        <v/>
      </c>
      <c r="Z529" s="55" t="s">
        <v>81</v>
      </c>
    </row>
    <row r="530" spans="8:26" x14ac:dyDescent="0.2">
      <c r="H530" s="55" t="str">
        <f>IF(VLOOKUP(ROW()-492,'Report 1 Detail (571 D)'!$A:$S,2,FALSE)="","",VLOOKUP(ROW()-492,'Report 1 Detail (571 D)'!$A:$S,2,FALSE))</f>
        <v/>
      </c>
      <c r="I530" s="104" t="str">
        <f>IF(VLOOKUP(ROW()-492,'Report 1 Detail (571 D)'!$A:$S,3,FALSE)="","",VLOOKUP(ROW()-492,'Report 1 Detail (571 D)'!$A:$S,3,FALSE))</f>
        <v/>
      </c>
      <c r="J530" s="55" t="str">
        <f>IF(VLOOKUP(ROW()-492,'Report 1 Detail (571 D)'!$A:$S,4,FALSE)="","",VLOOKUP(ROW()-492,'Report 1 Detail (571 D)'!$A:$S,4,FALSE))</f>
        <v/>
      </c>
      <c r="K530" s="55" t="str">
        <f>IF(VLOOKUP(ROW()-492,'Report 1 Detail (571 D)'!$A:$S,5,FALSE)="","",VLOOKUP(ROW()-492,'Report 1 Detail (571 D)'!$A:$S,5,FALSE))</f>
        <v/>
      </c>
      <c r="L530" s="55" t="str">
        <f>IF(VLOOKUP(ROW()-492,'Report 1 Detail (571 D)'!$A:$S,6,FALSE)="","",VLOOKUP(ROW()-492,'Report 1 Detail (571 D)'!$A:$S,6,FALSE))</f>
        <v/>
      </c>
      <c r="M530" s="55" t="str">
        <f>IF(VLOOKUP(ROW()-492,'Report 1 Detail (571 D)'!$A:$S,7,FALSE)="","",VLOOKUP(ROW()-492,'Report 1 Detail (571 D)'!$A:$S,7,FALSE))</f>
        <v/>
      </c>
      <c r="N530" s="55" t="str">
        <f>IF(VLOOKUP(ROW()-492,'Report 1 Detail (571 D)'!$A:$S,8,FALSE)="","",VLOOKUP(ROW()-492,'Report 1 Detail (571 D)'!$A:$S,8,FALSE))</f>
        <v/>
      </c>
      <c r="O530" s="55" t="str">
        <f>IF(VLOOKUP(ROW()-492,'Report 1 Detail (571 D)'!$A:$S,9,FALSE)="","",VLOOKUP(ROW()-492,'Report 1 Detail (571 D)'!$A:$S,9,FALSE))</f>
        <v/>
      </c>
      <c r="P530" s="55" t="str">
        <f>IF(VLOOKUP(ROW()-492,'Report 1 Detail (571 D)'!$A:$S,10,FALSE)="","",VLOOKUP(ROW()-492,'Report 1 Detail (571 D)'!$A:$S,10,FALSE))</f>
        <v/>
      </c>
      <c r="Q530" s="55" t="str">
        <f>IF(VLOOKUP(ROW()-492,'Report 1 Detail (571 D)'!$A:$S,11,FALSE)="","",VLOOKUP(ROW()-492,'Report 1 Detail (571 D)'!$A:$S,11,FALSE))</f>
        <v/>
      </c>
      <c r="R530" s="55" t="str">
        <f>IF(VLOOKUP(ROW()-492,'Report 1 Detail (571 D)'!$A:$S,12,FALSE)="","",VLOOKUP(ROW()-492,'Report 1 Detail (571 D)'!$A:$S,12,FALSE))</f>
        <v/>
      </c>
      <c r="S530" s="55" t="str">
        <f>IF(VLOOKUP(ROW()-492,'Report 1 Detail (571 D)'!$A:$S,13,FALSE)="","",VLOOKUP(ROW()-492,'Report 1 Detail (571 D)'!$A:$S,13,FALSE))</f>
        <v/>
      </c>
      <c r="T530" s="55" t="str">
        <f>IF(VLOOKUP(ROW()-492,'Report 1 Detail (571 D)'!$A:$S,14,FALSE)="","",VLOOKUP(ROW()-492,'Report 1 Detail (571 D)'!$A:$S,14,FALSE))</f>
        <v/>
      </c>
      <c r="U530" s="55" t="str">
        <f>IF(VLOOKUP(ROW()-492,'Report 1 Detail (571 D)'!$A:$S,15,FALSE)="","",VLOOKUP(ROW()-492,'Report 1 Detail (571 D)'!$A:$S,15,FALSE))</f>
        <v/>
      </c>
      <c r="V530" s="55" t="str">
        <f>IF(VLOOKUP(ROW()-492,'Report 1 Detail (571 D)'!$A:$S,16,FALSE)="","",VLOOKUP(ROW()-492,'Report 1 Detail (571 D)'!$A:$S,16,FALSE))</f>
        <v/>
      </c>
      <c r="W530" s="55" t="str">
        <f>IF(VLOOKUP(ROW()-492,'Report 1 Detail (571 D)'!$A:$S,17,FALSE)="","",VLOOKUP(ROW()-492,'Report 1 Detail (571 D)'!$A:$S,17,FALSE))</f>
        <v/>
      </c>
      <c r="X530" s="104" t="str">
        <f>IF(VLOOKUP(ROW()-492,'Report 1 Detail (571 D)'!$A:$S,18,FALSE)="","",VLOOKUP(ROW()-492,'Report 1 Detail (571 D)'!$A:$S,18,FALSE))</f>
        <v/>
      </c>
      <c r="Y530" s="55" t="str">
        <f>IF(VLOOKUP(ROW()-492,'Report 1 Detail (571 D)'!$A:$S,19,FALSE)="","",VLOOKUP(ROW()-492,'Report 1 Detail (571 D)'!$A:$S,19,FALSE))</f>
        <v/>
      </c>
      <c r="Z530" s="55" t="s">
        <v>81</v>
      </c>
    </row>
    <row r="531" spans="8:26" x14ac:dyDescent="0.2">
      <c r="H531" s="55" t="str">
        <f>IF(VLOOKUP(ROW()-492,'Report 1 Detail (571 D)'!$A:$S,2,FALSE)="","",VLOOKUP(ROW()-492,'Report 1 Detail (571 D)'!$A:$S,2,FALSE))</f>
        <v/>
      </c>
      <c r="I531" s="104" t="str">
        <f>IF(VLOOKUP(ROW()-492,'Report 1 Detail (571 D)'!$A:$S,3,FALSE)="","",VLOOKUP(ROW()-492,'Report 1 Detail (571 D)'!$A:$S,3,FALSE))</f>
        <v/>
      </c>
      <c r="J531" s="55" t="str">
        <f>IF(VLOOKUP(ROW()-492,'Report 1 Detail (571 D)'!$A:$S,4,FALSE)="","",VLOOKUP(ROW()-492,'Report 1 Detail (571 D)'!$A:$S,4,FALSE))</f>
        <v/>
      </c>
      <c r="K531" s="55" t="str">
        <f>IF(VLOOKUP(ROW()-492,'Report 1 Detail (571 D)'!$A:$S,5,FALSE)="","",VLOOKUP(ROW()-492,'Report 1 Detail (571 D)'!$A:$S,5,FALSE))</f>
        <v/>
      </c>
      <c r="L531" s="55" t="str">
        <f>IF(VLOOKUP(ROW()-492,'Report 1 Detail (571 D)'!$A:$S,6,FALSE)="","",VLOOKUP(ROW()-492,'Report 1 Detail (571 D)'!$A:$S,6,FALSE))</f>
        <v/>
      </c>
      <c r="M531" s="55" t="str">
        <f>IF(VLOOKUP(ROW()-492,'Report 1 Detail (571 D)'!$A:$S,7,FALSE)="","",VLOOKUP(ROW()-492,'Report 1 Detail (571 D)'!$A:$S,7,FALSE))</f>
        <v/>
      </c>
      <c r="N531" s="55" t="str">
        <f>IF(VLOOKUP(ROW()-492,'Report 1 Detail (571 D)'!$A:$S,8,FALSE)="","",VLOOKUP(ROW()-492,'Report 1 Detail (571 D)'!$A:$S,8,FALSE))</f>
        <v/>
      </c>
      <c r="O531" s="55" t="str">
        <f>IF(VLOOKUP(ROW()-492,'Report 1 Detail (571 D)'!$A:$S,9,FALSE)="","",VLOOKUP(ROW()-492,'Report 1 Detail (571 D)'!$A:$S,9,FALSE))</f>
        <v/>
      </c>
      <c r="P531" s="55" t="str">
        <f>IF(VLOOKUP(ROW()-492,'Report 1 Detail (571 D)'!$A:$S,10,FALSE)="","",VLOOKUP(ROW()-492,'Report 1 Detail (571 D)'!$A:$S,10,FALSE))</f>
        <v/>
      </c>
      <c r="Q531" s="55" t="str">
        <f>IF(VLOOKUP(ROW()-492,'Report 1 Detail (571 D)'!$A:$S,11,FALSE)="","",VLOOKUP(ROW()-492,'Report 1 Detail (571 D)'!$A:$S,11,FALSE))</f>
        <v/>
      </c>
      <c r="R531" s="55" t="str">
        <f>IF(VLOOKUP(ROW()-492,'Report 1 Detail (571 D)'!$A:$S,12,FALSE)="","",VLOOKUP(ROW()-492,'Report 1 Detail (571 D)'!$A:$S,12,FALSE))</f>
        <v/>
      </c>
      <c r="S531" s="55" t="str">
        <f>IF(VLOOKUP(ROW()-492,'Report 1 Detail (571 D)'!$A:$S,13,FALSE)="","",VLOOKUP(ROW()-492,'Report 1 Detail (571 D)'!$A:$S,13,FALSE))</f>
        <v/>
      </c>
      <c r="T531" s="55" t="str">
        <f>IF(VLOOKUP(ROW()-492,'Report 1 Detail (571 D)'!$A:$S,14,FALSE)="","",VLOOKUP(ROW()-492,'Report 1 Detail (571 D)'!$A:$S,14,FALSE))</f>
        <v/>
      </c>
      <c r="U531" s="55" t="str">
        <f>IF(VLOOKUP(ROW()-492,'Report 1 Detail (571 D)'!$A:$S,15,FALSE)="","",VLOOKUP(ROW()-492,'Report 1 Detail (571 D)'!$A:$S,15,FALSE))</f>
        <v/>
      </c>
      <c r="V531" s="55" t="str">
        <f>IF(VLOOKUP(ROW()-492,'Report 1 Detail (571 D)'!$A:$S,16,FALSE)="","",VLOOKUP(ROW()-492,'Report 1 Detail (571 D)'!$A:$S,16,FALSE))</f>
        <v/>
      </c>
      <c r="W531" s="55" t="str">
        <f>IF(VLOOKUP(ROW()-492,'Report 1 Detail (571 D)'!$A:$S,17,FALSE)="","",VLOOKUP(ROW()-492,'Report 1 Detail (571 D)'!$A:$S,17,FALSE))</f>
        <v/>
      </c>
      <c r="X531" s="104" t="str">
        <f>IF(VLOOKUP(ROW()-492,'Report 1 Detail (571 D)'!$A:$S,18,FALSE)="","",VLOOKUP(ROW()-492,'Report 1 Detail (571 D)'!$A:$S,18,FALSE))</f>
        <v/>
      </c>
      <c r="Y531" s="55" t="str">
        <f>IF(VLOOKUP(ROW()-492,'Report 1 Detail (571 D)'!$A:$S,19,FALSE)="","",VLOOKUP(ROW()-492,'Report 1 Detail (571 D)'!$A:$S,19,FALSE))</f>
        <v/>
      </c>
      <c r="Z531" s="55" t="s">
        <v>81</v>
      </c>
    </row>
    <row r="532" spans="8:26" x14ac:dyDescent="0.2">
      <c r="H532" s="55" t="str">
        <f>IF(VLOOKUP(ROW()-492,'Report 1 Detail (571 D)'!$A:$S,2,FALSE)="","",VLOOKUP(ROW()-492,'Report 1 Detail (571 D)'!$A:$S,2,FALSE))</f>
        <v/>
      </c>
      <c r="I532" s="104" t="str">
        <f>IF(VLOOKUP(ROW()-492,'Report 1 Detail (571 D)'!$A:$S,3,FALSE)="","",VLOOKUP(ROW()-492,'Report 1 Detail (571 D)'!$A:$S,3,FALSE))</f>
        <v/>
      </c>
      <c r="J532" s="55" t="str">
        <f>IF(VLOOKUP(ROW()-492,'Report 1 Detail (571 D)'!$A:$S,4,FALSE)="","",VLOOKUP(ROW()-492,'Report 1 Detail (571 D)'!$A:$S,4,FALSE))</f>
        <v/>
      </c>
      <c r="K532" s="55" t="str">
        <f>IF(VLOOKUP(ROW()-492,'Report 1 Detail (571 D)'!$A:$S,5,FALSE)="","",VLOOKUP(ROW()-492,'Report 1 Detail (571 D)'!$A:$S,5,FALSE))</f>
        <v/>
      </c>
      <c r="L532" s="55" t="str">
        <f>IF(VLOOKUP(ROW()-492,'Report 1 Detail (571 D)'!$A:$S,6,FALSE)="","",VLOOKUP(ROW()-492,'Report 1 Detail (571 D)'!$A:$S,6,FALSE))</f>
        <v/>
      </c>
      <c r="M532" s="55" t="str">
        <f>IF(VLOOKUP(ROW()-492,'Report 1 Detail (571 D)'!$A:$S,7,FALSE)="","",VLOOKUP(ROW()-492,'Report 1 Detail (571 D)'!$A:$S,7,FALSE))</f>
        <v/>
      </c>
      <c r="N532" s="55" t="str">
        <f>IF(VLOOKUP(ROW()-492,'Report 1 Detail (571 D)'!$A:$S,8,FALSE)="","",VLOOKUP(ROW()-492,'Report 1 Detail (571 D)'!$A:$S,8,FALSE))</f>
        <v/>
      </c>
      <c r="O532" s="55" t="str">
        <f>IF(VLOOKUP(ROW()-492,'Report 1 Detail (571 D)'!$A:$S,9,FALSE)="","",VLOOKUP(ROW()-492,'Report 1 Detail (571 D)'!$A:$S,9,FALSE))</f>
        <v/>
      </c>
      <c r="P532" s="55" t="str">
        <f>IF(VLOOKUP(ROW()-492,'Report 1 Detail (571 D)'!$A:$S,10,FALSE)="","",VLOOKUP(ROW()-492,'Report 1 Detail (571 D)'!$A:$S,10,FALSE))</f>
        <v/>
      </c>
      <c r="Q532" s="55" t="str">
        <f>IF(VLOOKUP(ROW()-492,'Report 1 Detail (571 D)'!$A:$S,11,FALSE)="","",VLOOKUP(ROW()-492,'Report 1 Detail (571 D)'!$A:$S,11,FALSE))</f>
        <v/>
      </c>
      <c r="R532" s="55" t="str">
        <f>IF(VLOOKUP(ROW()-492,'Report 1 Detail (571 D)'!$A:$S,12,FALSE)="","",VLOOKUP(ROW()-492,'Report 1 Detail (571 D)'!$A:$S,12,FALSE))</f>
        <v/>
      </c>
      <c r="S532" s="55" t="str">
        <f>IF(VLOOKUP(ROW()-492,'Report 1 Detail (571 D)'!$A:$S,13,FALSE)="","",VLOOKUP(ROW()-492,'Report 1 Detail (571 D)'!$A:$S,13,FALSE))</f>
        <v/>
      </c>
      <c r="T532" s="55" t="str">
        <f>IF(VLOOKUP(ROW()-492,'Report 1 Detail (571 D)'!$A:$S,14,FALSE)="","",VLOOKUP(ROW()-492,'Report 1 Detail (571 D)'!$A:$S,14,FALSE))</f>
        <v/>
      </c>
      <c r="U532" s="55" t="str">
        <f>IF(VLOOKUP(ROW()-492,'Report 1 Detail (571 D)'!$A:$S,15,FALSE)="","",VLOOKUP(ROW()-492,'Report 1 Detail (571 D)'!$A:$S,15,FALSE))</f>
        <v/>
      </c>
      <c r="V532" s="55" t="str">
        <f>IF(VLOOKUP(ROW()-492,'Report 1 Detail (571 D)'!$A:$S,16,FALSE)="","",VLOOKUP(ROW()-492,'Report 1 Detail (571 D)'!$A:$S,16,FALSE))</f>
        <v/>
      </c>
      <c r="W532" s="55" t="str">
        <f>IF(VLOOKUP(ROW()-492,'Report 1 Detail (571 D)'!$A:$S,17,FALSE)="","",VLOOKUP(ROW()-492,'Report 1 Detail (571 D)'!$A:$S,17,FALSE))</f>
        <v/>
      </c>
      <c r="X532" s="104" t="str">
        <f>IF(VLOOKUP(ROW()-492,'Report 1 Detail (571 D)'!$A:$S,18,FALSE)="","",VLOOKUP(ROW()-492,'Report 1 Detail (571 D)'!$A:$S,18,FALSE))</f>
        <v/>
      </c>
      <c r="Y532" s="55" t="str">
        <f>IF(VLOOKUP(ROW()-492,'Report 1 Detail (571 D)'!$A:$S,19,FALSE)="","",VLOOKUP(ROW()-492,'Report 1 Detail (571 D)'!$A:$S,19,FALSE))</f>
        <v/>
      </c>
      <c r="Z532" s="55" t="s">
        <v>81</v>
      </c>
    </row>
    <row r="533" spans="8:26" x14ac:dyDescent="0.2">
      <c r="H533" s="55" t="str">
        <f>IF(VLOOKUP(ROW()-492,'Report 1 Detail (571 D)'!$A:$S,2,FALSE)="","",VLOOKUP(ROW()-492,'Report 1 Detail (571 D)'!$A:$S,2,FALSE))</f>
        <v/>
      </c>
      <c r="I533" s="104" t="str">
        <f>IF(VLOOKUP(ROW()-492,'Report 1 Detail (571 D)'!$A:$S,3,FALSE)="","",VLOOKUP(ROW()-492,'Report 1 Detail (571 D)'!$A:$S,3,FALSE))</f>
        <v/>
      </c>
      <c r="J533" s="55" t="str">
        <f>IF(VLOOKUP(ROW()-492,'Report 1 Detail (571 D)'!$A:$S,4,FALSE)="","",VLOOKUP(ROW()-492,'Report 1 Detail (571 D)'!$A:$S,4,FALSE))</f>
        <v/>
      </c>
      <c r="K533" s="55" t="str">
        <f>IF(VLOOKUP(ROW()-492,'Report 1 Detail (571 D)'!$A:$S,5,FALSE)="","",VLOOKUP(ROW()-492,'Report 1 Detail (571 D)'!$A:$S,5,FALSE))</f>
        <v/>
      </c>
      <c r="L533" s="55" t="str">
        <f>IF(VLOOKUP(ROW()-492,'Report 1 Detail (571 D)'!$A:$S,6,FALSE)="","",VLOOKUP(ROW()-492,'Report 1 Detail (571 D)'!$A:$S,6,FALSE))</f>
        <v/>
      </c>
      <c r="M533" s="55" t="str">
        <f>IF(VLOOKUP(ROW()-492,'Report 1 Detail (571 D)'!$A:$S,7,FALSE)="","",VLOOKUP(ROW()-492,'Report 1 Detail (571 D)'!$A:$S,7,FALSE))</f>
        <v/>
      </c>
      <c r="N533" s="55" t="str">
        <f>IF(VLOOKUP(ROW()-492,'Report 1 Detail (571 D)'!$A:$S,8,FALSE)="","",VLOOKUP(ROW()-492,'Report 1 Detail (571 D)'!$A:$S,8,FALSE))</f>
        <v/>
      </c>
      <c r="O533" s="55" t="str">
        <f>IF(VLOOKUP(ROW()-492,'Report 1 Detail (571 D)'!$A:$S,9,FALSE)="","",VLOOKUP(ROW()-492,'Report 1 Detail (571 D)'!$A:$S,9,FALSE))</f>
        <v/>
      </c>
      <c r="P533" s="55" t="str">
        <f>IF(VLOOKUP(ROW()-492,'Report 1 Detail (571 D)'!$A:$S,10,FALSE)="","",VLOOKUP(ROW()-492,'Report 1 Detail (571 D)'!$A:$S,10,FALSE))</f>
        <v/>
      </c>
      <c r="Q533" s="55" t="str">
        <f>IF(VLOOKUP(ROW()-492,'Report 1 Detail (571 D)'!$A:$S,11,FALSE)="","",VLOOKUP(ROW()-492,'Report 1 Detail (571 D)'!$A:$S,11,FALSE))</f>
        <v/>
      </c>
      <c r="R533" s="55" t="str">
        <f>IF(VLOOKUP(ROW()-492,'Report 1 Detail (571 D)'!$A:$S,12,FALSE)="","",VLOOKUP(ROW()-492,'Report 1 Detail (571 D)'!$A:$S,12,FALSE))</f>
        <v/>
      </c>
      <c r="S533" s="55" t="str">
        <f>IF(VLOOKUP(ROW()-492,'Report 1 Detail (571 D)'!$A:$S,13,FALSE)="","",VLOOKUP(ROW()-492,'Report 1 Detail (571 D)'!$A:$S,13,FALSE))</f>
        <v/>
      </c>
      <c r="T533" s="55" t="str">
        <f>IF(VLOOKUP(ROW()-492,'Report 1 Detail (571 D)'!$A:$S,14,FALSE)="","",VLOOKUP(ROW()-492,'Report 1 Detail (571 D)'!$A:$S,14,FALSE))</f>
        <v/>
      </c>
      <c r="U533" s="55" t="str">
        <f>IF(VLOOKUP(ROW()-492,'Report 1 Detail (571 D)'!$A:$S,15,FALSE)="","",VLOOKUP(ROW()-492,'Report 1 Detail (571 D)'!$A:$S,15,FALSE))</f>
        <v/>
      </c>
      <c r="V533" s="55" t="str">
        <f>IF(VLOOKUP(ROW()-492,'Report 1 Detail (571 D)'!$A:$S,16,FALSE)="","",VLOOKUP(ROW()-492,'Report 1 Detail (571 D)'!$A:$S,16,FALSE))</f>
        <v/>
      </c>
      <c r="W533" s="55" t="str">
        <f>IF(VLOOKUP(ROW()-492,'Report 1 Detail (571 D)'!$A:$S,17,FALSE)="","",VLOOKUP(ROW()-492,'Report 1 Detail (571 D)'!$A:$S,17,FALSE))</f>
        <v/>
      </c>
      <c r="X533" s="104" t="str">
        <f>IF(VLOOKUP(ROW()-492,'Report 1 Detail (571 D)'!$A:$S,18,FALSE)="","",VLOOKUP(ROW()-492,'Report 1 Detail (571 D)'!$A:$S,18,FALSE))</f>
        <v/>
      </c>
      <c r="Y533" s="55" t="str">
        <f>IF(VLOOKUP(ROW()-492,'Report 1 Detail (571 D)'!$A:$S,19,FALSE)="","",VLOOKUP(ROW()-492,'Report 1 Detail (571 D)'!$A:$S,19,FALSE))</f>
        <v/>
      </c>
      <c r="Z533" s="55" t="s">
        <v>81</v>
      </c>
    </row>
    <row r="534" spans="8:26" x14ac:dyDescent="0.2">
      <c r="H534" s="55" t="str">
        <f>IF(VLOOKUP(ROW()-492,'Report 1 Detail (571 D)'!$A:$S,2,FALSE)="","",VLOOKUP(ROW()-492,'Report 1 Detail (571 D)'!$A:$S,2,FALSE))</f>
        <v/>
      </c>
      <c r="I534" s="104" t="str">
        <f>IF(VLOOKUP(ROW()-492,'Report 1 Detail (571 D)'!$A:$S,3,FALSE)="","",VLOOKUP(ROW()-492,'Report 1 Detail (571 D)'!$A:$S,3,FALSE))</f>
        <v/>
      </c>
      <c r="J534" s="55" t="str">
        <f>IF(VLOOKUP(ROW()-492,'Report 1 Detail (571 D)'!$A:$S,4,FALSE)="","",VLOOKUP(ROW()-492,'Report 1 Detail (571 D)'!$A:$S,4,FALSE))</f>
        <v/>
      </c>
      <c r="K534" s="55" t="str">
        <f>IF(VLOOKUP(ROW()-492,'Report 1 Detail (571 D)'!$A:$S,5,FALSE)="","",VLOOKUP(ROW()-492,'Report 1 Detail (571 D)'!$A:$S,5,FALSE))</f>
        <v/>
      </c>
      <c r="L534" s="55" t="str">
        <f>IF(VLOOKUP(ROW()-492,'Report 1 Detail (571 D)'!$A:$S,6,FALSE)="","",VLOOKUP(ROW()-492,'Report 1 Detail (571 D)'!$A:$S,6,FALSE))</f>
        <v/>
      </c>
      <c r="M534" s="55" t="str">
        <f>IF(VLOOKUP(ROW()-492,'Report 1 Detail (571 D)'!$A:$S,7,FALSE)="","",VLOOKUP(ROW()-492,'Report 1 Detail (571 D)'!$A:$S,7,FALSE))</f>
        <v/>
      </c>
      <c r="N534" s="55" t="str">
        <f>IF(VLOOKUP(ROW()-492,'Report 1 Detail (571 D)'!$A:$S,8,FALSE)="","",VLOOKUP(ROW()-492,'Report 1 Detail (571 D)'!$A:$S,8,FALSE))</f>
        <v/>
      </c>
      <c r="O534" s="55" t="str">
        <f>IF(VLOOKUP(ROW()-492,'Report 1 Detail (571 D)'!$A:$S,9,FALSE)="","",VLOOKUP(ROW()-492,'Report 1 Detail (571 D)'!$A:$S,9,FALSE))</f>
        <v/>
      </c>
      <c r="P534" s="55" t="str">
        <f>IF(VLOOKUP(ROW()-492,'Report 1 Detail (571 D)'!$A:$S,10,FALSE)="","",VLOOKUP(ROW()-492,'Report 1 Detail (571 D)'!$A:$S,10,FALSE))</f>
        <v/>
      </c>
      <c r="Q534" s="55" t="str">
        <f>IF(VLOOKUP(ROW()-492,'Report 1 Detail (571 D)'!$A:$S,11,FALSE)="","",VLOOKUP(ROW()-492,'Report 1 Detail (571 D)'!$A:$S,11,FALSE))</f>
        <v/>
      </c>
      <c r="R534" s="55" t="str">
        <f>IF(VLOOKUP(ROW()-492,'Report 1 Detail (571 D)'!$A:$S,12,FALSE)="","",VLOOKUP(ROW()-492,'Report 1 Detail (571 D)'!$A:$S,12,FALSE))</f>
        <v/>
      </c>
      <c r="S534" s="55" t="str">
        <f>IF(VLOOKUP(ROW()-492,'Report 1 Detail (571 D)'!$A:$S,13,FALSE)="","",VLOOKUP(ROW()-492,'Report 1 Detail (571 D)'!$A:$S,13,FALSE))</f>
        <v/>
      </c>
      <c r="T534" s="55" t="str">
        <f>IF(VLOOKUP(ROW()-492,'Report 1 Detail (571 D)'!$A:$S,14,FALSE)="","",VLOOKUP(ROW()-492,'Report 1 Detail (571 D)'!$A:$S,14,FALSE))</f>
        <v/>
      </c>
      <c r="U534" s="55" t="str">
        <f>IF(VLOOKUP(ROW()-492,'Report 1 Detail (571 D)'!$A:$S,15,FALSE)="","",VLOOKUP(ROW()-492,'Report 1 Detail (571 D)'!$A:$S,15,FALSE))</f>
        <v/>
      </c>
      <c r="V534" s="55" t="str">
        <f>IF(VLOOKUP(ROW()-492,'Report 1 Detail (571 D)'!$A:$S,16,FALSE)="","",VLOOKUP(ROW()-492,'Report 1 Detail (571 D)'!$A:$S,16,FALSE))</f>
        <v/>
      </c>
      <c r="W534" s="55" t="str">
        <f>IF(VLOOKUP(ROW()-492,'Report 1 Detail (571 D)'!$A:$S,17,FALSE)="","",VLOOKUP(ROW()-492,'Report 1 Detail (571 D)'!$A:$S,17,FALSE))</f>
        <v/>
      </c>
      <c r="X534" s="104" t="str">
        <f>IF(VLOOKUP(ROW()-492,'Report 1 Detail (571 D)'!$A:$S,18,FALSE)="","",VLOOKUP(ROW()-492,'Report 1 Detail (571 D)'!$A:$S,18,FALSE))</f>
        <v/>
      </c>
      <c r="Y534" s="55" t="str">
        <f>IF(VLOOKUP(ROW()-492,'Report 1 Detail (571 D)'!$A:$S,19,FALSE)="","",VLOOKUP(ROW()-492,'Report 1 Detail (571 D)'!$A:$S,19,FALSE))</f>
        <v/>
      </c>
      <c r="Z534" s="55" t="s">
        <v>81</v>
      </c>
    </row>
    <row r="535" spans="8:26" x14ac:dyDescent="0.2">
      <c r="H535" s="55" t="str">
        <f>IF(VLOOKUP(ROW()-492,'Report 1 Detail (571 D)'!$A:$S,2,FALSE)="","",VLOOKUP(ROW()-492,'Report 1 Detail (571 D)'!$A:$S,2,FALSE))</f>
        <v/>
      </c>
      <c r="I535" s="104" t="str">
        <f>IF(VLOOKUP(ROW()-492,'Report 1 Detail (571 D)'!$A:$S,3,FALSE)="","",VLOOKUP(ROW()-492,'Report 1 Detail (571 D)'!$A:$S,3,FALSE))</f>
        <v/>
      </c>
      <c r="J535" s="55" t="str">
        <f>IF(VLOOKUP(ROW()-492,'Report 1 Detail (571 D)'!$A:$S,4,FALSE)="","",VLOOKUP(ROW()-492,'Report 1 Detail (571 D)'!$A:$S,4,FALSE))</f>
        <v/>
      </c>
      <c r="K535" s="55" t="str">
        <f>IF(VLOOKUP(ROW()-492,'Report 1 Detail (571 D)'!$A:$S,5,FALSE)="","",VLOOKUP(ROW()-492,'Report 1 Detail (571 D)'!$A:$S,5,FALSE))</f>
        <v/>
      </c>
      <c r="L535" s="55" t="str">
        <f>IF(VLOOKUP(ROW()-492,'Report 1 Detail (571 D)'!$A:$S,6,FALSE)="","",VLOOKUP(ROW()-492,'Report 1 Detail (571 D)'!$A:$S,6,FALSE))</f>
        <v/>
      </c>
      <c r="M535" s="55" t="str">
        <f>IF(VLOOKUP(ROW()-492,'Report 1 Detail (571 D)'!$A:$S,7,FALSE)="","",VLOOKUP(ROW()-492,'Report 1 Detail (571 D)'!$A:$S,7,FALSE))</f>
        <v/>
      </c>
      <c r="N535" s="55" t="str">
        <f>IF(VLOOKUP(ROW()-492,'Report 1 Detail (571 D)'!$A:$S,8,FALSE)="","",VLOOKUP(ROW()-492,'Report 1 Detail (571 D)'!$A:$S,8,FALSE))</f>
        <v/>
      </c>
      <c r="O535" s="55" t="str">
        <f>IF(VLOOKUP(ROW()-492,'Report 1 Detail (571 D)'!$A:$S,9,FALSE)="","",VLOOKUP(ROW()-492,'Report 1 Detail (571 D)'!$A:$S,9,FALSE))</f>
        <v/>
      </c>
      <c r="P535" s="55" t="str">
        <f>IF(VLOOKUP(ROW()-492,'Report 1 Detail (571 D)'!$A:$S,10,FALSE)="","",VLOOKUP(ROW()-492,'Report 1 Detail (571 D)'!$A:$S,10,FALSE))</f>
        <v/>
      </c>
      <c r="Q535" s="55" t="str">
        <f>IF(VLOOKUP(ROW()-492,'Report 1 Detail (571 D)'!$A:$S,11,FALSE)="","",VLOOKUP(ROW()-492,'Report 1 Detail (571 D)'!$A:$S,11,FALSE))</f>
        <v/>
      </c>
      <c r="R535" s="55" t="str">
        <f>IF(VLOOKUP(ROW()-492,'Report 1 Detail (571 D)'!$A:$S,12,FALSE)="","",VLOOKUP(ROW()-492,'Report 1 Detail (571 D)'!$A:$S,12,FALSE))</f>
        <v/>
      </c>
      <c r="S535" s="55" t="str">
        <f>IF(VLOOKUP(ROW()-492,'Report 1 Detail (571 D)'!$A:$S,13,FALSE)="","",VLOOKUP(ROW()-492,'Report 1 Detail (571 D)'!$A:$S,13,FALSE))</f>
        <v/>
      </c>
      <c r="T535" s="55" t="str">
        <f>IF(VLOOKUP(ROW()-492,'Report 1 Detail (571 D)'!$A:$S,14,FALSE)="","",VLOOKUP(ROW()-492,'Report 1 Detail (571 D)'!$A:$S,14,FALSE))</f>
        <v/>
      </c>
      <c r="U535" s="55" t="str">
        <f>IF(VLOOKUP(ROW()-492,'Report 1 Detail (571 D)'!$A:$S,15,FALSE)="","",VLOOKUP(ROW()-492,'Report 1 Detail (571 D)'!$A:$S,15,FALSE))</f>
        <v/>
      </c>
      <c r="V535" s="55" t="str">
        <f>IF(VLOOKUP(ROW()-492,'Report 1 Detail (571 D)'!$A:$S,16,FALSE)="","",VLOOKUP(ROW()-492,'Report 1 Detail (571 D)'!$A:$S,16,FALSE))</f>
        <v/>
      </c>
      <c r="W535" s="55" t="str">
        <f>IF(VLOOKUP(ROW()-492,'Report 1 Detail (571 D)'!$A:$S,17,FALSE)="","",VLOOKUP(ROW()-492,'Report 1 Detail (571 D)'!$A:$S,17,FALSE))</f>
        <v/>
      </c>
      <c r="X535" s="104" t="str">
        <f>IF(VLOOKUP(ROW()-492,'Report 1 Detail (571 D)'!$A:$S,18,FALSE)="","",VLOOKUP(ROW()-492,'Report 1 Detail (571 D)'!$A:$S,18,FALSE))</f>
        <v/>
      </c>
      <c r="Y535" s="55" t="str">
        <f>IF(VLOOKUP(ROW()-492,'Report 1 Detail (571 D)'!$A:$S,19,FALSE)="","",VLOOKUP(ROW()-492,'Report 1 Detail (571 D)'!$A:$S,19,FALSE))</f>
        <v/>
      </c>
      <c r="Z535" s="55" t="s">
        <v>81</v>
      </c>
    </row>
    <row r="536" spans="8:26" x14ac:dyDescent="0.2">
      <c r="H536" s="55" t="str">
        <f>IF(VLOOKUP(ROW()-492,'Report 1 Detail (571 D)'!$A:$S,2,FALSE)="","",VLOOKUP(ROW()-492,'Report 1 Detail (571 D)'!$A:$S,2,FALSE))</f>
        <v/>
      </c>
      <c r="I536" s="104" t="str">
        <f>IF(VLOOKUP(ROW()-492,'Report 1 Detail (571 D)'!$A:$S,3,FALSE)="","",VLOOKUP(ROW()-492,'Report 1 Detail (571 D)'!$A:$S,3,FALSE))</f>
        <v/>
      </c>
      <c r="J536" s="55" t="str">
        <f>IF(VLOOKUP(ROW()-492,'Report 1 Detail (571 D)'!$A:$S,4,FALSE)="","",VLOOKUP(ROW()-492,'Report 1 Detail (571 D)'!$A:$S,4,FALSE))</f>
        <v/>
      </c>
      <c r="K536" s="55" t="str">
        <f>IF(VLOOKUP(ROW()-492,'Report 1 Detail (571 D)'!$A:$S,5,FALSE)="","",VLOOKUP(ROW()-492,'Report 1 Detail (571 D)'!$A:$S,5,FALSE))</f>
        <v/>
      </c>
      <c r="L536" s="55" t="str">
        <f>IF(VLOOKUP(ROW()-492,'Report 1 Detail (571 D)'!$A:$S,6,FALSE)="","",VLOOKUP(ROW()-492,'Report 1 Detail (571 D)'!$A:$S,6,FALSE))</f>
        <v/>
      </c>
      <c r="M536" s="55" t="str">
        <f>IF(VLOOKUP(ROW()-492,'Report 1 Detail (571 D)'!$A:$S,7,FALSE)="","",VLOOKUP(ROW()-492,'Report 1 Detail (571 D)'!$A:$S,7,FALSE))</f>
        <v/>
      </c>
      <c r="N536" s="55" t="str">
        <f>IF(VLOOKUP(ROW()-492,'Report 1 Detail (571 D)'!$A:$S,8,FALSE)="","",VLOOKUP(ROW()-492,'Report 1 Detail (571 D)'!$A:$S,8,FALSE))</f>
        <v/>
      </c>
      <c r="O536" s="55" t="str">
        <f>IF(VLOOKUP(ROW()-492,'Report 1 Detail (571 D)'!$A:$S,9,FALSE)="","",VLOOKUP(ROW()-492,'Report 1 Detail (571 D)'!$A:$S,9,FALSE))</f>
        <v/>
      </c>
      <c r="P536" s="55" t="str">
        <f>IF(VLOOKUP(ROW()-492,'Report 1 Detail (571 D)'!$A:$S,10,FALSE)="","",VLOOKUP(ROW()-492,'Report 1 Detail (571 D)'!$A:$S,10,FALSE))</f>
        <v/>
      </c>
      <c r="Q536" s="55" t="str">
        <f>IF(VLOOKUP(ROW()-492,'Report 1 Detail (571 D)'!$A:$S,11,FALSE)="","",VLOOKUP(ROW()-492,'Report 1 Detail (571 D)'!$A:$S,11,FALSE))</f>
        <v/>
      </c>
      <c r="R536" s="55" t="str">
        <f>IF(VLOOKUP(ROW()-492,'Report 1 Detail (571 D)'!$A:$S,12,FALSE)="","",VLOOKUP(ROW()-492,'Report 1 Detail (571 D)'!$A:$S,12,FALSE))</f>
        <v/>
      </c>
      <c r="S536" s="55" t="str">
        <f>IF(VLOOKUP(ROW()-492,'Report 1 Detail (571 D)'!$A:$S,13,FALSE)="","",VLOOKUP(ROW()-492,'Report 1 Detail (571 D)'!$A:$S,13,FALSE))</f>
        <v/>
      </c>
      <c r="T536" s="55" t="str">
        <f>IF(VLOOKUP(ROW()-492,'Report 1 Detail (571 D)'!$A:$S,14,FALSE)="","",VLOOKUP(ROW()-492,'Report 1 Detail (571 D)'!$A:$S,14,FALSE))</f>
        <v/>
      </c>
      <c r="U536" s="55" t="str">
        <f>IF(VLOOKUP(ROW()-492,'Report 1 Detail (571 D)'!$A:$S,15,FALSE)="","",VLOOKUP(ROW()-492,'Report 1 Detail (571 D)'!$A:$S,15,FALSE))</f>
        <v/>
      </c>
      <c r="V536" s="55" t="str">
        <f>IF(VLOOKUP(ROW()-492,'Report 1 Detail (571 D)'!$A:$S,16,FALSE)="","",VLOOKUP(ROW()-492,'Report 1 Detail (571 D)'!$A:$S,16,FALSE))</f>
        <v/>
      </c>
      <c r="W536" s="55" t="str">
        <f>IF(VLOOKUP(ROW()-492,'Report 1 Detail (571 D)'!$A:$S,17,FALSE)="","",VLOOKUP(ROW()-492,'Report 1 Detail (571 D)'!$A:$S,17,FALSE))</f>
        <v/>
      </c>
      <c r="X536" s="104" t="str">
        <f>IF(VLOOKUP(ROW()-492,'Report 1 Detail (571 D)'!$A:$S,18,FALSE)="","",VLOOKUP(ROW()-492,'Report 1 Detail (571 D)'!$A:$S,18,FALSE))</f>
        <v/>
      </c>
      <c r="Y536" s="55" t="str">
        <f>IF(VLOOKUP(ROW()-492,'Report 1 Detail (571 D)'!$A:$S,19,FALSE)="","",VLOOKUP(ROW()-492,'Report 1 Detail (571 D)'!$A:$S,19,FALSE))</f>
        <v/>
      </c>
      <c r="Z536" s="55" t="s">
        <v>81</v>
      </c>
    </row>
    <row r="537" spans="8:26" x14ac:dyDescent="0.2">
      <c r="H537" s="55" t="str">
        <f>IF(VLOOKUP(ROW()-492,'Report 1 Detail (571 D)'!$A:$S,2,FALSE)="","",VLOOKUP(ROW()-492,'Report 1 Detail (571 D)'!$A:$S,2,FALSE))</f>
        <v/>
      </c>
      <c r="I537" s="104" t="str">
        <f>IF(VLOOKUP(ROW()-492,'Report 1 Detail (571 D)'!$A:$S,3,FALSE)="","",VLOOKUP(ROW()-492,'Report 1 Detail (571 D)'!$A:$S,3,FALSE))</f>
        <v/>
      </c>
      <c r="J537" s="55" t="str">
        <f>IF(VLOOKUP(ROW()-492,'Report 1 Detail (571 D)'!$A:$S,4,FALSE)="","",VLOOKUP(ROW()-492,'Report 1 Detail (571 D)'!$A:$S,4,FALSE))</f>
        <v/>
      </c>
      <c r="K537" s="55" t="str">
        <f>IF(VLOOKUP(ROW()-492,'Report 1 Detail (571 D)'!$A:$S,5,FALSE)="","",VLOOKUP(ROW()-492,'Report 1 Detail (571 D)'!$A:$S,5,FALSE))</f>
        <v/>
      </c>
      <c r="L537" s="55" t="str">
        <f>IF(VLOOKUP(ROW()-492,'Report 1 Detail (571 D)'!$A:$S,6,FALSE)="","",VLOOKUP(ROW()-492,'Report 1 Detail (571 D)'!$A:$S,6,FALSE))</f>
        <v/>
      </c>
      <c r="M537" s="55" t="str">
        <f>IF(VLOOKUP(ROW()-492,'Report 1 Detail (571 D)'!$A:$S,7,FALSE)="","",VLOOKUP(ROW()-492,'Report 1 Detail (571 D)'!$A:$S,7,FALSE))</f>
        <v/>
      </c>
      <c r="N537" s="55" t="str">
        <f>IF(VLOOKUP(ROW()-492,'Report 1 Detail (571 D)'!$A:$S,8,FALSE)="","",VLOOKUP(ROW()-492,'Report 1 Detail (571 D)'!$A:$S,8,FALSE))</f>
        <v/>
      </c>
      <c r="O537" s="55" t="str">
        <f>IF(VLOOKUP(ROW()-492,'Report 1 Detail (571 D)'!$A:$S,9,FALSE)="","",VLOOKUP(ROW()-492,'Report 1 Detail (571 D)'!$A:$S,9,FALSE))</f>
        <v/>
      </c>
      <c r="P537" s="55" t="str">
        <f>IF(VLOOKUP(ROW()-492,'Report 1 Detail (571 D)'!$A:$S,10,FALSE)="","",VLOOKUP(ROW()-492,'Report 1 Detail (571 D)'!$A:$S,10,FALSE))</f>
        <v/>
      </c>
      <c r="Q537" s="55" t="str">
        <f>IF(VLOOKUP(ROW()-492,'Report 1 Detail (571 D)'!$A:$S,11,FALSE)="","",VLOOKUP(ROW()-492,'Report 1 Detail (571 D)'!$A:$S,11,FALSE))</f>
        <v/>
      </c>
      <c r="R537" s="55" t="str">
        <f>IF(VLOOKUP(ROW()-492,'Report 1 Detail (571 D)'!$A:$S,12,FALSE)="","",VLOOKUP(ROW()-492,'Report 1 Detail (571 D)'!$A:$S,12,FALSE))</f>
        <v/>
      </c>
      <c r="S537" s="55" t="str">
        <f>IF(VLOOKUP(ROW()-492,'Report 1 Detail (571 D)'!$A:$S,13,FALSE)="","",VLOOKUP(ROW()-492,'Report 1 Detail (571 D)'!$A:$S,13,FALSE))</f>
        <v/>
      </c>
      <c r="T537" s="55" t="str">
        <f>IF(VLOOKUP(ROW()-492,'Report 1 Detail (571 D)'!$A:$S,14,FALSE)="","",VLOOKUP(ROW()-492,'Report 1 Detail (571 D)'!$A:$S,14,FALSE))</f>
        <v/>
      </c>
      <c r="U537" s="55" t="str">
        <f>IF(VLOOKUP(ROW()-492,'Report 1 Detail (571 D)'!$A:$S,15,FALSE)="","",VLOOKUP(ROW()-492,'Report 1 Detail (571 D)'!$A:$S,15,FALSE))</f>
        <v/>
      </c>
      <c r="V537" s="55" t="str">
        <f>IF(VLOOKUP(ROW()-492,'Report 1 Detail (571 D)'!$A:$S,16,FALSE)="","",VLOOKUP(ROW()-492,'Report 1 Detail (571 D)'!$A:$S,16,FALSE))</f>
        <v/>
      </c>
      <c r="W537" s="55" t="str">
        <f>IF(VLOOKUP(ROW()-492,'Report 1 Detail (571 D)'!$A:$S,17,FALSE)="","",VLOOKUP(ROW()-492,'Report 1 Detail (571 D)'!$A:$S,17,FALSE))</f>
        <v/>
      </c>
      <c r="X537" s="104" t="str">
        <f>IF(VLOOKUP(ROW()-492,'Report 1 Detail (571 D)'!$A:$S,18,FALSE)="","",VLOOKUP(ROW()-492,'Report 1 Detail (571 D)'!$A:$S,18,FALSE))</f>
        <v/>
      </c>
      <c r="Y537" s="55" t="str">
        <f>IF(VLOOKUP(ROW()-492,'Report 1 Detail (571 D)'!$A:$S,19,FALSE)="","",VLOOKUP(ROW()-492,'Report 1 Detail (571 D)'!$A:$S,19,FALSE))</f>
        <v/>
      </c>
      <c r="Z537" s="55" t="s">
        <v>81</v>
      </c>
    </row>
    <row r="538" spans="8:26" x14ac:dyDescent="0.2">
      <c r="H538" s="55" t="str">
        <f>IF(VLOOKUP(ROW()-492,'Report 1 Detail (571 D)'!$A:$S,2,FALSE)="","",VLOOKUP(ROW()-492,'Report 1 Detail (571 D)'!$A:$S,2,FALSE))</f>
        <v/>
      </c>
      <c r="I538" s="104" t="str">
        <f>IF(VLOOKUP(ROW()-492,'Report 1 Detail (571 D)'!$A:$S,3,FALSE)="","",VLOOKUP(ROW()-492,'Report 1 Detail (571 D)'!$A:$S,3,FALSE))</f>
        <v/>
      </c>
      <c r="J538" s="55" t="str">
        <f>IF(VLOOKUP(ROW()-492,'Report 1 Detail (571 D)'!$A:$S,4,FALSE)="","",VLOOKUP(ROW()-492,'Report 1 Detail (571 D)'!$A:$S,4,FALSE))</f>
        <v/>
      </c>
      <c r="K538" s="55" t="str">
        <f>IF(VLOOKUP(ROW()-492,'Report 1 Detail (571 D)'!$A:$S,5,FALSE)="","",VLOOKUP(ROW()-492,'Report 1 Detail (571 D)'!$A:$S,5,FALSE))</f>
        <v/>
      </c>
      <c r="L538" s="55" t="str">
        <f>IF(VLOOKUP(ROW()-492,'Report 1 Detail (571 D)'!$A:$S,6,FALSE)="","",VLOOKUP(ROW()-492,'Report 1 Detail (571 D)'!$A:$S,6,FALSE))</f>
        <v/>
      </c>
      <c r="M538" s="55" t="str">
        <f>IF(VLOOKUP(ROW()-492,'Report 1 Detail (571 D)'!$A:$S,7,FALSE)="","",VLOOKUP(ROW()-492,'Report 1 Detail (571 D)'!$A:$S,7,FALSE))</f>
        <v/>
      </c>
      <c r="N538" s="55" t="str">
        <f>IF(VLOOKUP(ROW()-492,'Report 1 Detail (571 D)'!$A:$S,8,FALSE)="","",VLOOKUP(ROW()-492,'Report 1 Detail (571 D)'!$A:$S,8,FALSE))</f>
        <v/>
      </c>
      <c r="O538" s="55" t="str">
        <f>IF(VLOOKUP(ROW()-492,'Report 1 Detail (571 D)'!$A:$S,9,FALSE)="","",VLOOKUP(ROW()-492,'Report 1 Detail (571 D)'!$A:$S,9,FALSE))</f>
        <v/>
      </c>
      <c r="P538" s="55" t="str">
        <f>IF(VLOOKUP(ROW()-492,'Report 1 Detail (571 D)'!$A:$S,10,FALSE)="","",VLOOKUP(ROW()-492,'Report 1 Detail (571 D)'!$A:$S,10,FALSE))</f>
        <v/>
      </c>
      <c r="Q538" s="55" t="str">
        <f>IF(VLOOKUP(ROW()-492,'Report 1 Detail (571 D)'!$A:$S,11,FALSE)="","",VLOOKUP(ROW()-492,'Report 1 Detail (571 D)'!$A:$S,11,FALSE))</f>
        <v/>
      </c>
      <c r="R538" s="55" t="str">
        <f>IF(VLOOKUP(ROW()-492,'Report 1 Detail (571 D)'!$A:$S,12,FALSE)="","",VLOOKUP(ROW()-492,'Report 1 Detail (571 D)'!$A:$S,12,FALSE))</f>
        <v/>
      </c>
      <c r="S538" s="55" t="str">
        <f>IF(VLOOKUP(ROW()-492,'Report 1 Detail (571 D)'!$A:$S,13,FALSE)="","",VLOOKUP(ROW()-492,'Report 1 Detail (571 D)'!$A:$S,13,FALSE))</f>
        <v/>
      </c>
      <c r="T538" s="55" t="str">
        <f>IF(VLOOKUP(ROW()-492,'Report 1 Detail (571 D)'!$A:$S,14,FALSE)="","",VLOOKUP(ROW()-492,'Report 1 Detail (571 D)'!$A:$S,14,FALSE))</f>
        <v/>
      </c>
      <c r="U538" s="55" t="str">
        <f>IF(VLOOKUP(ROW()-492,'Report 1 Detail (571 D)'!$A:$S,15,FALSE)="","",VLOOKUP(ROW()-492,'Report 1 Detail (571 D)'!$A:$S,15,FALSE))</f>
        <v/>
      </c>
      <c r="V538" s="55" t="str">
        <f>IF(VLOOKUP(ROW()-492,'Report 1 Detail (571 D)'!$A:$S,16,FALSE)="","",VLOOKUP(ROW()-492,'Report 1 Detail (571 D)'!$A:$S,16,FALSE))</f>
        <v/>
      </c>
      <c r="W538" s="55" t="str">
        <f>IF(VLOOKUP(ROW()-492,'Report 1 Detail (571 D)'!$A:$S,17,FALSE)="","",VLOOKUP(ROW()-492,'Report 1 Detail (571 D)'!$A:$S,17,FALSE))</f>
        <v/>
      </c>
      <c r="X538" s="104" t="str">
        <f>IF(VLOOKUP(ROW()-492,'Report 1 Detail (571 D)'!$A:$S,18,FALSE)="","",VLOOKUP(ROW()-492,'Report 1 Detail (571 D)'!$A:$S,18,FALSE))</f>
        <v/>
      </c>
      <c r="Y538" s="55" t="str">
        <f>IF(VLOOKUP(ROW()-492,'Report 1 Detail (571 D)'!$A:$S,19,FALSE)="","",VLOOKUP(ROW()-492,'Report 1 Detail (571 D)'!$A:$S,19,FALSE))</f>
        <v/>
      </c>
      <c r="Z538" s="55" t="s">
        <v>81</v>
      </c>
    </row>
    <row r="539" spans="8:26" x14ac:dyDescent="0.2">
      <c r="H539" s="55" t="str">
        <f>IF(VLOOKUP(ROW()-492,'Report 1 Detail (571 D)'!$A:$S,2,FALSE)="","",VLOOKUP(ROW()-492,'Report 1 Detail (571 D)'!$A:$S,2,FALSE))</f>
        <v/>
      </c>
      <c r="I539" s="104" t="str">
        <f>IF(VLOOKUP(ROW()-492,'Report 1 Detail (571 D)'!$A:$S,3,FALSE)="","",VLOOKUP(ROW()-492,'Report 1 Detail (571 D)'!$A:$S,3,FALSE))</f>
        <v/>
      </c>
      <c r="J539" s="55" t="str">
        <f>IF(VLOOKUP(ROW()-492,'Report 1 Detail (571 D)'!$A:$S,4,FALSE)="","",VLOOKUP(ROW()-492,'Report 1 Detail (571 D)'!$A:$S,4,FALSE))</f>
        <v/>
      </c>
      <c r="K539" s="55" t="str">
        <f>IF(VLOOKUP(ROW()-492,'Report 1 Detail (571 D)'!$A:$S,5,FALSE)="","",VLOOKUP(ROW()-492,'Report 1 Detail (571 D)'!$A:$S,5,FALSE))</f>
        <v/>
      </c>
      <c r="L539" s="55" t="str">
        <f>IF(VLOOKUP(ROW()-492,'Report 1 Detail (571 D)'!$A:$S,6,FALSE)="","",VLOOKUP(ROW()-492,'Report 1 Detail (571 D)'!$A:$S,6,FALSE))</f>
        <v/>
      </c>
      <c r="M539" s="55" t="str">
        <f>IF(VLOOKUP(ROW()-492,'Report 1 Detail (571 D)'!$A:$S,7,FALSE)="","",VLOOKUP(ROW()-492,'Report 1 Detail (571 D)'!$A:$S,7,FALSE))</f>
        <v/>
      </c>
      <c r="N539" s="55" t="str">
        <f>IF(VLOOKUP(ROW()-492,'Report 1 Detail (571 D)'!$A:$S,8,FALSE)="","",VLOOKUP(ROW()-492,'Report 1 Detail (571 D)'!$A:$S,8,FALSE))</f>
        <v/>
      </c>
      <c r="O539" s="55" t="str">
        <f>IF(VLOOKUP(ROW()-492,'Report 1 Detail (571 D)'!$A:$S,9,FALSE)="","",VLOOKUP(ROW()-492,'Report 1 Detail (571 D)'!$A:$S,9,FALSE))</f>
        <v/>
      </c>
      <c r="P539" s="55" t="str">
        <f>IF(VLOOKUP(ROW()-492,'Report 1 Detail (571 D)'!$A:$S,10,FALSE)="","",VLOOKUP(ROW()-492,'Report 1 Detail (571 D)'!$A:$S,10,FALSE))</f>
        <v/>
      </c>
      <c r="Q539" s="55" t="str">
        <f>IF(VLOOKUP(ROW()-492,'Report 1 Detail (571 D)'!$A:$S,11,FALSE)="","",VLOOKUP(ROW()-492,'Report 1 Detail (571 D)'!$A:$S,11,FALSE))</f>
        <v/>
      </c>
      <c r="R539" s="55" t="str">
        <f>IF(VLOOKUP(ROW()-492,'Report 1 Detail (571 D)'!$A:$S,12,FALSE)="","",VLOOKUP(ROW()-492,'Report 1 Detail (571 D)'!$A:$S,12,FALSE))</f>
        <v/>
      </c>
      <c r="S539" s="55" t="str">
        <f>IF(VLOOKUP(ROW()-492,'Report 1 Detail (571 D)'!$A:$S,13,FALSE)="","",VLOOKUP(ROW()-492,'Report 1 Detail (571 D)'!$A:$S,13,FALSE))</f>
        <v/>
      </c>
      <c r="T539" s="55" t="str">
        <f>IF(VLOOKUP(ROW()-492,'Report 1 Detail (571 D)'!$A:$S,14,FALSE)="","",VLOOKUP(ROW()-492,'Report 1 Detail (571 D)'!$A:$S,14,FALSE))</f>
        <v/>
      </c>
      <c r="U539" s="55" t="str">
        <f>IF(VLOOKUP(ROW()-492,'Report 1 Detail (571 D)'!$A:$S,15,FALSE)="","",VLOOKUP(ROW()-492,'Report 1 Detail (571 D)'!$A:$S,15,FALSE))</f>
        <v/>
      </c>
      <c r="V539" s="55" t="str">
        <f>IF(VLOOKUP(ROW()-492,'Report 1 Detail (571 D)'!$A:$S,16,FALSE)="","",VLOOKUP(ROW()-492,'Report 1 Detail (571 D)'!$A:$S,16,FALSE))</f>
        <v/>
      </c>
      <c r="W539" s="55" t="str">
        <f>IF(VLOOKUP(ROW()-492,'Report 1 Detail (571 D)'!$A:$S,17,FALSE)="","",VLOOKUP(ROW()-492,'Report 1 Detail (571 D)'!$A:$S,17,FALSE))</f>
        <v/>
      </c>
      <c r="X539" s="104" t="str">
        <f>IF(VLOOKUP(ROW()-492,'Report 1 Detail (571 D)'!$A:$S,18,FALSE)="","",VLOOKUP(ROW()-492,'Report 1 Detail (571 D)'!$A:$S,18,FALSE))</f>
        <v/>
      </c>
      <c r="Y539" s="55" t="str">
        <f>IF(VLOOKUP(ROW()-492,'Report 1 Detail (571 D)'!$A:$S,19,FALSE)="","",VLOOKUP(ROW()-492,'Report 1 Detail (571 D)'!$A:$S,19,FALSE))</f>
        <v/>
      </c>
      <c r="Z539" s="55" t="s">
        <v>81</v>
      </c>
    </row>
    <row r="540" spans="8:26" x14ac:dyDescent="0.2">
      <c r="H540" s="55" t="str">
        <f>IF(VLOOKUP(ROW()-492,'Report 1 Detail (571 D)'!$A:$S,2,FALSE)="","",VLOOKUP(ROW()-492,'Report 1 Detail (571 D)'!$A:$S,2,FALSE))</f>
        <v/>
      </c>
      <c r="I540" s="104" t="str">
        <f>IF(VLOOKUP(ROW()-492,'Report 1 Detail (571 D)'!$A:$S,3,FALSE)="","",VLOOKUP(ROW()-492,'Report 1 Detail (571 D)'!$A:$S,3,FALSE))</f>
        <v/>
      </c>
      <c r="J540" s="55" t="str">
        <f>IF(VLOOKUP(ROW()-492,'Report 1 Detail (571 D)'!$A:$S,4,FALSE)="","",VLOOKUP(ROW()-492,'Report 1 Detail (571 D)'!$A:$S,4,FALSE))</f>
        <v/>
      </c>
      <c r="K540" s="55" t="str">
        <f>IF(VLOOKUP(ROW()-492,'Report 1 Detail (571 D)'!$A:$S,5,FALSE)="","",VLOOKUP(ROW()-492,'Report 1 Detail (571 D)'!$A:$S,5,FALSE))</f>
        <v/>
      </c>
      <c r="L540" s="55" t="str">
        <f>IF(VLOOKUP(ROW()-492,'Report 1 Detail (571 D)'!$A:$S,6,FALSE)="","",VLOOKUP(ROW()-492,'Report 1 Detail (571 D)'!$A:$S,6,FALSE))</f>
        <v/>
      </c>
      <c r="M540" s="55" t="str">
        <f>IF(VLOOKUP(ROW()-492,'Report 1 Detail (571 D)'!$A:$S,7,FALSE)="","",VLOOKUP(ROW()-492,'Report 1 Detail (571 D)'!$A:$S,7,FALSE))</f>
        <v/>
      </c>
      <c r="N540" s="55" t="str">
        <f>IF(VLOOKUP(ROW()-492,'Report 1 Detail (571 D)'!$A:$S,8,FALSE)="","",VLOOKUP(ROW()-492,'Report 1 Detail (571 D)'!$A:$S,8,FALSE))</f>
        <v/>
      </c>
      <c r="O540" s="55" t="str">
        <f>IF(VLOOKUP(ROW()-492,'Report 1 Detail (571 D)'!$A:$S,9,FALSE)="","",VLOOKUP(ROW()-492,'Report 1 Detail (571 D)'!$A:$S,9,FALSE))</f>
        <v/>
      </c>
      <c r="P540" s="55" t="str">
        <f>IF(VLOOKUP(ROW()-492,'Report 1 Detail (571 D)'!$A:$S,10,FALSE)="","",VLOOKUP(ROW()-492,'Report 1 Detail (571 D)'!$A:$S,10,FALSE))</f>
        <v/>
      </c>
      <c r="Q540" s="55" t="str">
        <f>IF(VLOOKUP(ROW()-492,'Report 1 Detail (571 D)'!$A:$S,11,FALSE)="","",VLOOKUP(ROW()-492,'Report 1 Detail (571 D)'!$A:$S,11,FALSE))</f>
        <v/>
      </c>
      <c r="R540" s="55" t="str">
        <f>IF(VLOOKUP(ROW()-492,'Report 1 Detail (571 D)'!$A:$S,12,FALSE)="","",VLOOKUP(ROW()-492,'Report 1 Detail (571 D)'!$A:$S,12,FALSE))</f>
        <v/>
      </c>
      <c r="S540" s="55" t="str">
        <f>IF(VLOOKUP(ROW()-492,'Report 1 Detail (571 D)'!$A:$S,13,FALSE)="","",VLOOKUP(ROW()-492,'Report 1 Detail (571 D)'!$A:$S,13,FALSE))</f>
        <v/>
      </c>
      <c r="T540" s="55" t="str">
        <f>IF(VLOOKUP(ROW()-492,'Report 1 Detail (571 D)'!$A:$S,14,FALSE)="","",VLOOKUP(ROW()-492,'Report 1 Detail (571 D)'!$A:$S,14,FALSE))</f>
        <v/>
      </c>
      <c r="U540" s="55" t="str">
        <f>IF(VLOOKUP(ROW()-492,'Report 1 Detail (571 D)'!$A:$S,15,FALSE)="","",VLOOKUP(ROW()-492,'Report 1 Detail (571 D)'!$A:$S,15,FALSE))</f>
        <v/>
      </c>
      <c r="V540" s="55" t="str">
        <f>IF(VLOOKUP(ROW()-492,'Report 1 Detail (571 D)'!$A:$S,16,FALSE)="","",VLOOKUP(ROW()-492,'Report 1 Detail (571 D)'!$A:$S,16,FALSE))</f>
        <v/>
      </c>
      <c r="W540" s="55" t="str">
        <f>IF(VLOOKUP(ROW()-492,'Report 1 Detail (571 D)'!$A:$S,17,FALSE)="","",VLOOKUP(ROW()-492,'Report 1 Detail (571 D)'!$A:$S,17,FALSE))</f>
        <v/>
      </c>
      <c r="X540" s="104" t="str">
        <f>IF(VLOOKUP(ROW()-492,'Report 1 Detail (571 D)'!$A:$S,18,FALSE)="","",VLOOKUP(ROW()-492,'Report 1 Detail (571 D)'!$A:$S,18,FALSE))</f>
        <v/>
      </c>
      <c r="Y540" s="55" t="str">
        <f>IF(VLOOKUP(ROW()-492,'Report 1 Detail (571 D)'!$A:$S,19,FALSE)="","",VLOOKUP(ROW()-492,'Report 1 Detail (571 D)'!$A:$S,19,FALSE))</f>
        <v/>
      </c>
      <c r="Z540" s="55" t="s">
        <v>81</v>
      </c>
    </row>
    <row r="541" spans="8:26" x14ac:dyDescent="0.2">
      <c r="H541" s="55" t="str">
        <f>IF(VLOOKUP(ROW()-492,'Report 1 Detail (571 D)'!$A:$S,2,FALSE)="","",VLOOKUP(ROW()-492,'Report 1 Detail (571 D)'!$A:$S,2,FALSE))</f>
        <v/>
      </c>
      <c r="I541" s="104" t="str">
        <f>IF(VLOOKUP(ROW()-492,'Report 1 Detail (571 D)'!$A:$S,3,FALSE)="","",VLOOKUP(ROW()-492,'Report 1 Detail (571 D)'!$A:$S,3,FALSE))</f>
        <v/>
      </c>
      <c r="J541" s="55" t="str">
        <f>IF(VLOOKUP(ROW()-492,'Report 1 Detail (571 D)'!$A:$S,4,FALSE)="","",VLOOKUP(ROW()-492,'Report 1 Detail (571 D)'!$A:$S,4,FALSE))</f>
        <v/>
      </c>
      <c r="K541" s="55" t="str">
        <f>IF(VLOOKUP(ROW()-492,'Report 1 Detail (571 D)'!$A:$S,5,FALSE)="","",VLOOKUP(ROW()-492,'Report 1 Detail (571 D)'!$A:$S,5,FALSE))</f>
        <v/>
      </c>
      <c r="L541" s="55" t="str">
        <f>IF(VLOOKUP(ROW()-492,'Report 1 Detail (571 D)'!$A:$S,6,FALSE)="","",VLOOKUP(ROW()-492,'Report 1 Detail (571 D)'!$A:$S,6,FALSE))</f>
        <v/>
      </c>
      <c r="M541" s="55" t="str">
        <f>IF(VLOOKUP(ROW()-492,'Report 1 Detail (571 D)'!$A:$S,7,FALSE)="","",VLOOKUP(ROW()-492,'Report 1 Detail (571 D)'!$A:$S,7,FALSE))</f>
        <v/>
      </c>
      <c r="N541" s="55" t="str">
        <f>IF(VLOOKUP(ROW()-492,'Report 1 Detail (571 D)'!$A:$S,8,FALSE)="","",VLOOKUP(ROW()-492,'Report 1 Detail (571 D)'!$A:$S,8,FALSE))</f>
        <v/>
      </c>
      <c r="O541" s="55" t="str">
        <f>IF(VLOOKUP(ROW()-492,'Report 1 Detail (571 D)'!$A:$S,9,FALSE)="","",VLOOKUP(ROW()-492,'Report 1 Detail (571 D)'!$A:$S,9,FALSE))</f>
        <v/>
      </c>
      <c r="P541" s="55" t="str">
        <f>IF(VLOOKUP(ROW()-492,'Report 1 Detail (571 D)'!$A:$S,10,FALSE)="","",VLOOKUP(ROW()-492,'Report 1 Detail (571 D)'!$A:$S,10,FALSE))</f>
        <v/>
      </c>
      <c r="Q541" s="55" t="str">
        <f>IF(VLOOKUP(ROW()-492,'Report 1 Detail (571 D)'!$A:$S,11,FALSE)="","",VLOOKUP(ROW()-492,'Report 1 Detail (571 D)'!$A:$S,11,FALSE))</f>
        <v/>
      </c>
      <c r="R541" s="55" t="str">
        <f>IF(VLOOKUP(ROW()-492,'Report 1 Detail (571 D)'!$A:$S,12,FALSE)="","",VLOOKUP(ROW()-492,'Report 1 Detail (571 D)'!$A:$S,12,FALSE))</f>
        <v/>
      </c>
      <c r="S541" s="55" t="str">
        <f>IF(VLOOKUP(ROW()-492,'Report 1 Detail (571 D)'!$A:$S,13,FALSE)="","",VLOOKUP(ROW()-492,'Report 1 Detail (571 D)'!$A:$S,13,FALSE))</f>
        <v/>
      </c>
      <c r="T541" s="55" t="str">
        <f>IF(VLOOKUP(ROW()-492,'Report 1 Detail (571 D)'!$A:$S,14,FALSE)="","",VLOOKUP(ROW()-492,'Report 1 Detail (571 D)'!$A:$S,14,FALSE))</f>
        <v/>
      </c>
      <c r="U541" s="55" t="str">
        <f>IF(VLOOKUP(ROW()-492,'Report 1 Detail (571 D)'!$A:$S,15,FALSE)="","",VLOOKUP(ROW()-492,'Report 1 Detail (571 D)'!$A:$S,15,FALSE))</f>
        <v/>
      </c>
      <c r="V541" s="55" t="str">
        <f>IF(VLOOKUP(ROW()-492,'Report 1 Detail (571 D)'!$A:$S,16,FALSE)="","",VLOOKUP(ROW()-492,'Report 1 Detail (571 D)'!$A:$S,16,FALSE))</f>
        <v/>
      </c>
      <c r="W541" s="55" t="str">
        <f>IF(VLOOKUP(ROW()-492,'Report 1 Detail (571 D)'!$A:$S,17,FALSE)="","",VLOOKUP(ROW()-492,'Report 1 Detail (571 D)'!$A:$S,17,FALSE))</f>
        <v/>
      </c>
      <c r="X541" s="104" t="str">
        <f>IF(VLOOKUP(ROW()-492,'Report 1 Detail (571 D)'!$A:$S,18,FALSE)="","",VLOOKUP(ROW()-492,'Report 1 Detail (571 D)'!$A:$S,18,FALSE))</f>
        <v/>
      </c>
      <c r="Y541" s="55" t="str">
        <f>IF(VLOOKUP(ROW()-492,'Report 1 Detail (571 D)'!$A:$S,19,FALSE)="","",VLOOKUP(ROW()-492,'Report 1 Detail (571 D)'!$A:$S,19,FALSE))</f>
        <v/>
      </c>
      <c r="Z541" s="55" t="s">
        <v>81</v>
      </c>
    </row>
    <row r="542" spans="8:26" x14ac:dyDescent="0.2">
      <c r="H542" s="55" t="str">
        <f>IF(VLOOKUP(ROW()-492,'Report 1 Detail (571 D)'!$A:$S,2,FALSE)="","",VLOOKUP(ROW()-492,'Report 1 Detail (571 D)'!$A:$S,2,FALSE))</f>
        <v/>
      </c>
      <c r="I542" s="104" t="str">
        <f>IF(VLOOKUP(ROW()-492,'Report 1 Detail (571 D)'!$A:$S,3,FALSE)="","",VLOOKUP(ROW()-492,'Report 1 Detail (571 D)'!$A:$S,3,FALSE))</f>
        <v/>
      </c>
      <c r="J542" s="55" t="str">
        <f>IF(VLOOKUP(ROW()-492,'Report 1 Detail (571 D)'!$A:$S,4,FALSE)="","",VLOOKUP(ROW()-492,'Report 1 Detail (571 D)'!$A:$S,4,FALSE))</f>
        <v/>
      </c>
      <c r="K542" s="55" t="str">
        <f>IF(VLOOKUP(ROW()-492,'Report 1 Detail (571 D)'!$A:$S,5,FALSE)="","",VLOOKUP(ROW()-492,'Report 1 Detail (571 D)'!$A:$S,5,FALSE))</f>
        <v/>
      </c>
      <c r="L542" s="55" t="str">
        <f>IF(VLOOKUP(ROW()-492,'Report 1 Detail (571 D)'!$A:$S,6,FALSE)="","",VLOOKUP(ROW()-492,'Report 1 Detail (571 D)'!$A:$S,6,FALSE))</f>
        <v/>
      </c>
      <c r="M542" s="55" t="str">
        <f>IF(VLOOKUP(ROW()-492,'Report 1 Detail (571 D)'!$A:$S,7,FALSE)="","",VLOOKUP(ROW()-492,'Report 1 Detail (571 D)'!$A:$S,7,FALSE))</f>
        <v/>
      </c>
      <c r="N542" s="55" t="str">
        <f>IF(VLOOKUP(ROW()-492,'Report 1 Detail (571 D)'!$A:$S,8,FALSE)="","",VLOOKUP(ROW()-492,'Report 1 Detail (571 D)'!$A:$S,8,FALSE))</f>
        <v/>
      </c>
      <c r="O542" s="55" t="str">
        <f>IF(VLOOKUP(ROW()-492,'Report 1 Detail (571 D)'!$A:$S,9,FALSE)="","",VLOOKUP(ROW()-492,'Report 1 Detail (571 D)'!$A:$S,9,FALSE))</f>
        <v/>
      </c>
      <c r="P542" s="55" t="str">
        <f>IF(VLOOKUP(ROW()-492,'Report 1 Detail (571 D)'!$A:$S,10,FALSE)="","",VLOOKUP(ROW()-492,'Report 1 Detail (571 D)'!$A:$S,10,FALSE))</f>
        <v/>
      </c>
      <c r="Q542" s="55" t="str">
        <f>IF(VLOOKUP(ROW()-492,'Report 1 Detail (571 D)'!$A:$S,11,FALSE)="","",VLOOKUP(ROW()-492,'Report 1 Detail (571 D)'!$A:$S,11,FALSE))</f>
        <v/>
      </c>
      <c r="R542" s="55" t="str">
        <f>IF(VLOOKUP(ROW()-492,'Report 1 Detail (571 D)'!$A:$S,12,FALSE)="","",VLOOKUP(ROW()-492,'Report 1 Detail (571 D)'!$A:$S,12,FALSE))</f>
        <v/>
      </c>
      <c r="S542" s="55" t="str">
        <f>IF(VLOOKUP(ROW()-492,'Report 1 Detail (571 D)'!$A:$S,13,FALSE)="","",VLOOKUP(ROW()-492,'Report 1 Detail (571 D)'!$A:$S,13,FALSE))</f>
        <v/>
      </c>
      <c r="T542" s="55" t="str">
        <f>IF(VLOOKUP(ROW()-492,'Report 1 Detail (571 D)'!$A:$S,14,FALSE)="","",VLOOKUP(ROW()-492,'Report 1 Detail (571 D)'!$A:$S,14,FALSE))</f>
        <v/>
      </c>
      <c r="U542" s="55" t="str">
        <f>IF(VLOOKUP(ROW()-492,'Report 1 Detail (571 D)'!$A:$S,15,FALSE)="","",VLOOKUP(ROW()-492,'Report 1 Detail (571 D)'!$A:$S,15,FALSE))</f>
        <v/>
      </c>
      <c r="V542" s="55" t="str">
        <f>IF(VLOOKUP(ROW()-492,'Report 1 Detail (571 D)'!$A:$S,16,FALSE)="","",VLOOKUP(ROW()-492,'Report 1 Detail (571 D)'!$A:$S,16,FALSE))</f>
        <v/>
      </c>
      <c r="W542" s="55" t="str">
        <f>IF(VLOOKUP(ROW()-492,'Report 1 Detail (571 D)'!$A:$S,17,FALSE)="","",VLOOKUP(ROW()-492,'Report 1 Detail (571 D)'!$A:$S,17,FALSE))</f>
        <v/>
      </c>
      <c r="X542" s="104" t="str">
        <f>IF(VLOOKUP(ROW()-492,'Report 1 Detail (571 D)'!$A:$S,18,FALSE)="","",VLOOKUP(ROW()-492,'Report 1 Detail (571 D)'!$A:$S,18,FALSE))</f>
        <v/>
      </c>
      <c r="Y542" s="55" t="str">
        <f>IF(VLOOKUP(ROW()-492,'Report 1 Detail (571 D)'!$A:$S,19,FALSE)="","",VLOOKUP(ROW()-492,'Report 1 Detail (571 D)'!$A:$S,19,FALSE))</f>
        <v/>
      </c>
      <c r="Z542" s="55" t="s">
        <v>81</v>
      </c>
    </row>
    <row r="543" spans="8:26" x14ac:dyDescent="0.2">
      <c r="H543" s="55" t="str">
        <f>IF(VLOOKUP(ROW()-492,'Report 1 Detail (571 D)'!$A:$S,2,FALSE)="","",VLOOKUP(ROW()-492,'Report 1 Detail (571 D)'!$A:$S,2,FALSE))</f>
        <v/>
      </c>
      <c r="I543" s="104" t="str">
        <f>IF(VLOOKUP(ROW()-492,'Report 1 Detail (571 D)'!$A:$S,3,FALSE)="","",VLOOKUP(ROW()-492,'Report 1 Detail (571 D)'!$A:$S,3,FALSE))</f>
        <v/>
      </c>
      <c r="J543" s="55" t="str">
        <f>IF(VLOOKUP(ROW()-492,'Report 1 Detail (571 D)'!$A:$S,4,FALSE)="","",VLOOKUP(ROW()-492,'Report 1 Detail (571 D)'!$A:$S,4,FALSE))</f>
        <v/>
      </c>
      <c r="K543" s="55" t="str">
        <f>IF(VLOOKUP(ROW()-492,'Report 1 Detail (571 D)'!$A:$S,5,FALSE)="","",VLOOKUP(ROW()-492,'Report 1 Detail (571 D)'!$A:$S,5,FALSE))</f>
        <v/>
      </c>
      <c r="L543" s="55" t="str">
        <f>IF(VLOOKUP(ROW()-492,'Report 1 Detail (571 D)'!$A:$S,6,FALSE)="","",VLOOKUP(ROW()-492,'Report 1 Detail (571 D)'!$A:$S,6,FALSE))</f>
        <v/>
      </c>
      <c r="M543" s="55" t="str">
        <f>IF(VLOOKUP(ROW()-492,'Report 1 Detail (571 D)'!$A:$S,7,FALSE)="","",VLOOKUP(ROW()-492,'Report 1 Detail (571 D)'!$A:$S,7,FALSE))</f>
        <v/>
      </c>
      <c r="N543" s="55" t="str">
        <f>IF(VLOOKUP(ROW()-492,'Report 1 Detail (571 D)'!$A:$S,8,FALSE)="","",VLOOKUP(ROW()-492,'Report 1 Detail (571 D)'!$A:$S,8,FALSE))</f>
        <v/>
      </c>
      <c r="O543" s="55" t="str">
        <f>IF(VLOOKUP(ROW()-492,'Report 1 Detail (571 D)'!$A:$S,9,FALSE)="","",VLOOKUP(ROW()-492,'Report 1 Detail (571 D)'!$A:$S,9,FALSE))</f>
        <v/>
      </c>
      <c r="P543" s="55" t="str">
        <f>IF(VLOOKUP(ROW()-492,'Report 1 Detail (571 D)'!$A:$S,10,FALSE)="","",VLOOKUP(ROW()-492,'Report 1 Detail (571 D)'!$A:$S,10,FALSE))</f>
        <v/>
      </c>
      <c r="Q543" s="55" t="str">
        <f>IF(VLOOKUP(ROW()-492,'Report 1 Detail (571 D)'!$A:$S,11,FALSE)="","",VLOOKUP(ROW()-492,'Report 1 Detail (571 D)'!$A:$S,11,FALSE))</f>
        <v/>
      </c>
      <c r="R543" s="55" t="str">
        <f>IF(VLOOKUP(ROW()-492,'Report 1 Detail (571 D)'!$A:$S,12,FALSE)="","",VLOOKUP(ROW()-492,'Report 1 Detail (571 D)'!$A:$S,12,FALSE))</f>
        <v/>
      </c>
      <c r="S543" s="55" t="str">
        <f>IF(VLOOKUP(ROW()-492,'Report 1 Detail (571 D)'!$A:$S,13,FALSE)="","",VLOOKUP(ROW()-492,'Report 1 Detail (571 D)'!$A:$S,13,FALSE))</f>
        <v/>
      </c>
      <c r="T543" s="55" t="str">
        <f>IF(VLOOKUP(ROW()-492,'Report 1 Detail (571 D)'!$A:$S,14,FALSE)="","",VLOOKUP(ROW()-492,'Report 1 Detail (571 D)'!$A:$S,14,FALSE))</f>
        <v/>
      </c>
      <c r="U543" s="55" t="str">
        <f>IF(VLOOKUP(ROW()-492,'Report 1 Detail (571 D)'!$A:$S,15,FALSE)="","",VLOOKUP(ROW()-492,'Report 1 Detail (571 D)'!$A:$S,15,FALSE))</f>
        <v/>
      </c>
      <c r="V543" s="55" t="str">
        <f>IF(VLOOKUP(ROW()-492,'Report 1 Detail (571 D)'!$A:$S,16,FALSE)="","",VLOOKUP(ROW()-492,'Report 1 Detail (571 D)'!$A:$S,16,FALSE))</f>
        <v/>
      </c>
      <c r="W543" s="55" t="str">
        <f>IF(VLOOKUP(ROW()-492,'Report 1 Detail (571 D)'!$A:$S,17,FALSE)="","",VLOOKUP(ROW()-492,'Report 1 Detail (571 D)'!$A:$S,17,FALSE))</f>
        <v/>
      </c>
      <c r="X543" s="104" t="str">
        <f>IF(VLOOKUP(ROW()-492,'Report 1 Detail (571 D)'!$A:$S,18,FALSE)="","",VLOOKUP(ROW()-492,'Report 1 Detail (571 D)'!$A:$S,18,FALSE))</f>
        <v/>
      </c>
      <c r="Y543" s="55" t="str">
        <f>IF(VLOOKUP(ROW()-492,'Report 1 Detail (571 D)'!$A:$S,19,FALSE)="","",VLOOKUP(ROW()-492,'Report 1 Detail (571 D)'!$A:$S,19,FALSE))</f>
        <v/>
      </c>
      <c r="Z543" s="55" t="s">
        <v>81</v>
      </c>
    </row>
    <row r="544" spans="8:26" x14ac:dyDescent="0.2">
      <c r="H544" s="55" t="str">
        <f>IF(VLOOKUP(ROW()-492,'Report 1 Detail (571 D)'!$A:$S,2,FALSE)="","",VLOOKUP(ROW()-492,'Report 1 Detail (571 D)'!$A:$S,2,FALSE))</f>
        <v/>
      </c>
      <c r="I544" s="104" t="str">
        <f>IF(VLOOKUP(ROW()-492,'Report 1 Detail (571 D)'!$A:$S,3,FALSE)="","",VLOOKUP(ROW()-492,'Report 1 Detail (571 D)'!$A:$S,3,FALSE))</f>
        <v/>
      </c>
      <c r="J544" s="55" t="str">
        <f>IF(VLOOKUP(ROW()-492,'Report 1 Detail (571 D)'!$A:$S,4,FALSE)="","",VLOOKUP(ROW()-492,'Report 1 Detail (571 D)'!$A:$S,4,FALSE))</f>
        <v/>
      </c>
      <c r="K544" s="55" t="str">
        <f>IF(VLOOKUP(ROW()-492,'Report 1 Detail (571 D)'!$A:$S,5,FALSE)="","",VLOOKUP(ROW()-492,'Report 1 Detail (571 D)'!$A:$S,5,FALSE))</f>
        <v/>
      </c>
      <c r="L544" s="55" t="str">
        <f>IF(VLOOKUP(ROW()-492,'Report 1 Detail (571 D)'!$A:$S,6,FALSE)="","",VLOOKUP(ROW()-492,'Report 1 Detail (571 D)'!$A:$S,6,FALSE))</f>
        <v/>
      </c>
      <c r="M544" s="55" t="str">
        <f>IF(VLOOKUP(ROW()-492,'Report 1 Detail (571 D)'!$A:$S,7,FALSE)="","",VLOOKUP(ROW()-492,'Report 1 Detail (571 D)'!$A:$S,7,FALSE))</f>
        <v/>
      </c>
      <c r="N544" s="55" t="str">
        <f>IF(VLOOKUP(ROW()-492,'Report 1 Detail (571 D)'!$A:$S,8,FALSE)="","",VLOOKUP(ROW()-492,'Report 1 Detail (571 D)'!$A:$S,8,FALSE))</f>
        <v/>
      </c>
      <c r="O544" s="55" t="str">
        <f>IF(VLOOKUP(ROW()-492,'Report 1 Detail (571 D)'!$A:$S,9,FALSE)="","",VLOOKUP(ROW()-492,'Report 1 Detail (571 D)'!$A:$S,9,FALSE))</f>
        <v/>
      </c>
      <c r="P544" s="55" t="str">
        <f>IF(VLOOKUP(ROW()-492,'Report 1 Detail (571 D)'!$A:$S,10,FALSE)="","",VLOOKUP(ROW()-492,'Report 1 Detail (571 D)'!$A:$S,10,FALSE))</f>
        <v/>
      </c>
      <c r="Q544" s="55" t="str">
        <f>IF(VLOOKUP(ROW()-492,'Report 1 Detail (571 D)'!$A:$S,11,FALSE)="","",VLOOKUP(ROW()-492,'Report 1 Detail (571 D)'!$A:$S,11,FALSE))</f>
        <v/>
      </c>
      <c r="R544" s="55" t="str">
        <f>IF(VLOOKUP(ROW()-492,'Report 1 Detail (571 D)'!$A:$S,12,FALSE)="","",VLOOKUP(ROW()-492,'Report 1 Detail (571 D)'!$A:$S,12,FALSE))</f>
        <v/>
      </c>
      <c r="S544" s="55" t="str">
        <f>IF(VLOOKUP(ROW()-492,'Report 1 Detail (571 D)'!$A:$S,13,FALSE)="","",VLOOKUP(ROW()-492,'Report 1 Detail (571 D)'!$A:$S,13,FALSE))</f>
        <v/>
      </c>
      <c r="T544" s="55" t="str">
        <f>IF(VLOOKUP(ROW()-492,'Report 1 Detail (571 D)'!$A:$S,14,FALSE)="","",VLOOKUP(ROW()-492,'Report 1 Detail (571 D)'!$A:$S,14,FALSE))</f>
        <v/>
      </c>
      <c r="U544" s="55" t="str">
        <f>IF(VLOOKUP(ROW()-492,'Report 1 Detail (571 D)'!$A:$S,15,FALSE)="","",VLOOKUP(ROW()-492,'Report 1 Detail (571 D)'!$A:$S,15,FALSE))</f>
        <v/>
      </c>
      <c r="V544" s="55" t="str">
        <f>IF(VLOOKUP(ROW()-492,'Report 1 Detail (571 D)'!$A:$S,16,FALSE)="","",VLOOKUP(ROW()-492,'Report 1 Detail (571 D)'!$A:$S,16,FALSE))</f>
        <v/>
      </c>
      <c r="W544" s="55" t="str">
        <f>IF(VLOOKUP(ROW()-492,'Report 1 Detail (571 D)'!$A:$S,17,FALSE)="","",VLOOKUP(ROW()-492,'Report 1 Detail (571 D)'!$A:$S,17,FALSE))</f>
        <v/>
      </c>
      <c r="X544" s="104" t="str">
        <f>IF(VLOOKUP(ROW()-492,'Report 1 Detail (571 D)'!$A:$S,18,FALSE)="","",VLOOKUP(ROW()-492,'Report 1 Detail (571 D)'!$A:$S,18,FALSE))</f>
        <v/>
      </c>
      <c r="Y544" s="55" t="str">
        <f>IF(VLOOKUP(ROW()-492,'Report 1 Detail (571 D)'!$A:$S,19,FALSE)="","",VLOOKUP(ROW()-492,'Report 1 Detail (571 D)'!$A:$S,19,FALSE))</f>
        <v/>
      </c>
      <c r="Z544" s="55" t="s">
        <v>81</v>
      </c>
    </row>
    <row r="545" spans="8:26" x14ac:dyDescent="0.2">
      <c r="H545" s="55" t="str">
        <f>IF(VLOOKUP(ROW()-492,'Report 1 Detail (571 D)'!$A:$S,2,FALSE)="","",VLOOKUP(ROW()-492,'Report 1 Detail (571 D)'!$A:$S,2,FALSE))</f>
        <v/>
      </c>
      <c r="I545" s="104" t="str">
        <f>IF(VLOOKUP(ROW()-492,'Report 1 Detail (571 D)'!$A:$S,3,FALSE)="","",VLOOKUP(ROW()-492,'Report 1 Detail (571 D)'!$A:$S,3,FALSE))</f>
        <v/>
      </c>
      <c r="J545" s="55" t="str">
        <f>IF(VLOOKUP(ROW()-492,'Report 1 Detail (571 D)'!$A:$S,4,FALSE)="","",VLOOKUP(ROW()-492,'Report 1 Detail (571 D)'!$A:$S,4,FALSE))</f>
        <v/>
      </c>
      <c r="K545" s="55" t="str">
        <f>IF(VLOOKUP(ROW()-492,'Report 1 Detail (571 D)'!$A:$S,5,FALSE)="","",VLOOKUP(ROW()-492,'Report 1 Detail (571 D)'!$A:$S,5,FALSE))</f>
        <v/>
      </c>
      <c r="L545" s="55" t="str">
        <f>IF(VLOOKUP(ROW()-492,'Report 1 Detail (571 D)'!$A:$S,6,FALSE)="","",VLOOKUP(ROW()-492,'Report 1 Detail (571 D)'!$A:$S,6,FALSE))</f>
        <v/>
      </c>
      <c r="M545" s="55" t="str">
        <f>IF(VLOOKUP(ROW()-492,'Report 1 Detail (571 D)'!$A:$S,7,FALSE)="","",VLOOKUP(ROW()-492,'Report 1 Detail (571 D)'!$A:$S,7,FALSE))</f>
        <v/>
      </c>
      <c r="N545" s="55" t="str">
        <f>IF(VLOOKUP(ROW()-492,'Report 1 Detail (571 D)'!$A:$S,8,FALSE)="","",VLOOKUP(ROW()-492,'Report 1 Detail (571 D)'!$A:$S,8,FALSE))</f>
        <v/>
      </c>
      <c r="O545" s="55" t="str">
        <f>IF(VLOOKUP(ROW()-492,'Report 1 Detail (571 D)'!$A:$S,9,FALSE)="","",VLOOKUP(ROW()-492,'Report 1 Detail (571 D)'!$A:$S,9,FALSE))</f>
        <v/>
      </c>
      <c r="P545" s="55" t="str">
        <f>IF(VLOOKUP(ROW()-492,'Report 1 Detail (571 D)'!$A:$S,10,FALSE)="","",VLOOKUP(ROW()-492,'Report 1 Detail (571 D)'!$A:$S,10,FALSE))</f>
        <v/>
      </c>
      <c r="Q545" s="55" t="str">
        <f>IF(VLOOKUP(ROW()-492,'Report 1 Detail (571 D)'!$A:$S,11,FALSE)="","",VLOOKUP(ROW()-492,'Report 1 Detail (571 D)'!$A:$S,11,FALSE))</f>
        <v/>
      </c>
      <c r="R545" s="55" t="str">
        <f>IF(VLOOKUP(ROW()-492,'Report 1 Detail (571 D)'!$A:$S,12,FALSE)="","",VLOOKUP(ROW()-492,'Report 1 Detail (571 D)'!$A:$S,12,FALSE))</f>
        <v/>
      </c>
      <c r="S545" s="55" t="str">
        <f>IF(VLOOKUP(ROW()-492,'Report 1 Detail (571 D)'!$A:$S,13,FALSE)="","",VLOOKUP(ROW()-492,'Report 1 Detail (571 D)'!$A:$S,13,FALSE))</f>
        <v/>
      </c>
      <c r="T545" s="55" t="str">
        <f>IF(VLOOKUP(ROW()-492,'Report 1 Detail (571 D)'!$A:$S,14,FALSE)="","",VLOOKUP(ROW()-492,'Report 1 Detail (571 D)'!$A:$S,14,FALSE))</f>
        <v/>
      </c>
      <c r="U545" s="55" t="str">
        <f>IF(VLOOKUP(ROW()-492,'Report 1 Detail (571 D)'!$A:$S,15,FALSE)="","",VLOOKUP(ROW()-492,'Report 1 Detail (571 D)'!$A:$S,15,FALSE))</f>
        <v/>
      </c>
      <c r="V545" s="55" t="str">
        <f>IF(VLOOKUP(ROW()-492,'Report 1 Detail (571 D)'!$A:$S,16,FALSE)="","",VLOOKUP(ROW()-492,'Report 1 Detail (571 D)'!$A:$S,16,FALSE))</f>
        <v/>
      </c>
      <c r="W545" s="55" t="str">
        <f>IF(VLOOKUP(ROW()-492,'Report 1 Detail (571 D)'!$A:$S,17,FALSE)="","",VLOOKUP(ROW()-492,'Report 1 Detail (571 D)'!$A:$S,17,FALSE))</f>
        <v/>
      </c>
      <c r="X545" s="104" t="str">
        <f>IF(VLOOKUP(ROW()-492,'Report 1 Detail (571 D)'!$A:$S,18,FALSE)="","",VLOOKUP(ROW()-492,'Report 1 Detail (571 D)'!$A:$S,18,FALSE))</f>
        <v/>
      </c>
      <c r="Y545" s="55" t="str">
        <f>IF(VLOOKUP(ROW()-492,'Report 1 Detail (571 D)'!$A:$S,19,FALSE)="","",VLOOKUP(ROW()-492,'Report 1 Detail (571 D)'!$A:$S,19,FALSE))</f>
        <v/>
      </c>
      <c r="Z545" s="55" t="s">
        <v>81</v>
      </c>
    </row>
    <row r="546" spans="8:26" x14ac:dyDescent="0.2">
      <c r="H546" s="55" t="str">
        <f>IF(VLOOKUP(ROW()-492,'Report 1 Detail (571 D)'!$A:$S,2,FALSE)="","",VLOOKUP(ROW()-492,'Report 1 Detail (571 D)'!$A:$S,2,FALSE))</f>
        <v/>
      </c>
      <c r="I546" s="104" t="str">
        <f>IF(VLOOKUP(ROW()-492,'Report 1 Detail (571 D)'!$A:$S,3,FALSE)="","",VLOOKUP(ROW()-492,'Report 1 Detail (571 D)'!$A:$S,3,FALSE))</f>
        <v/>
      </c>
      <c r="J546" s="55" t="str">
        <f>IF(VLOOKUP(ROW()-492,'Report 1 Detail (571 D)'!$A:$S,4,FALSE)="","",VLOOKUP(ROW()-492,'Report 1 Detail (571 D)'!$A:$S,4,FALSE))</f>
        <v/>
      </c>
      <c r="K546" s="55" t="str">
        <f>IF(VLOOKUP(ROW()-492,'Report 1 Detail (571 D)'!$A:$S,5,FALSE)="","",VLOOKUP(ROW()-492,'Report 1 Detail (571 D)'!$A:$S,5,FALSE))</f>
        <v/>
      </c>
      <c r="L546" s="55" t="str">
        <f>IF(VLOOKUP(ROW()-492,'Report 1 Detail (571 D)'!$A:$S,6,FALSE)="","",VLOOKUP(ROW()-492,'Report 1 Detail (571 D)'!$A:$S,6,FALSE))</f>
        <v/>
      </c>
      <c r="M546" s="55" t="str">
        <f>IF(VLOOKUP(ROW()-492,'Report 1 Detail (571 D)'!$A:$S,7,FALSE)="","",VLOOKUP(ROW()-492,'Report 1 Detail (571 D)'!$A:$S,7,FALSE))</f>
        <v/>
      </c>
      <c r="N546" s="55" t="str">
        <f>IF(VLOOKUP(ROW()-492,'Report 1 Detail (571 D)'!$A:$S,8,FALSE)="","",VLOOKUP(ROW()-492,'Report 1 Detail (571 D)'!$A:$S,8,FALSE))</f>
        <v/>
      </c>
      <c r="O546" s="55" t="str">
        <f>IF(VLOOKUP(ROW()-492,'Report 1 Detail (571 D)'!$A:$S,9,FALSE)="","",VLOOKUP(ROW()-492,'Report 1 Detail (571 D)'!$A:$S,9,FALSE))</f>
        <v/>
      </c>
      <c r="P546" s="55" t="str">
        <f>IF(VLOOKUP(ROW()-492,'Report 1 Detail (571 D)'!$A:$S,10,FALSE)="","",VLOOKUP(ROW()-492,'Report 1 Detail (571 D)'!$A:$S,10,FALSE))</f>
        <v/>
      </c>
      <c r="Q546" s="55" t="str">
        <f>IF(VLOOKUP(ROW()-492,'Report 1 Detail (571 D)'!$A:$S,11,FALSE)="","",VLOOKUP(ROW()-492,'Report 1 Detail (571 D)'!$A:$S,11,FALSE))</f>
        <v/>
      </c>
      <c r="R546" s="55" t="str">
        <f>IF(VLOOKUP(ROW()-492,'Report 1 Detail (571 D)'!$A:$S,12,FALSE)="","",VLOOKUP(ROW()-492,'Report 1 Detail (571 D)'!$A:$S,12,FALSE))</f>
        <v/>
      </c>
      <c r="S546" s="55" t="str">
        <f>IF(VLOOKUP(ROW()-492,'Report 1 Detail (571 D)'!$A:$S,13,FALSE)="","",VLOOKUP(ROW()-492,'Report 1 Detail (571 D)'!$A:$S,13,FALSE))</f>
        <v/>
      </c>
      <c r="T546" s="55" t="str">
        <f>IF(VLOOKUP(ROW()-492,'Report 1 Detail (571 D)'!$A:$S,14,FALSE)="","",VLOOKUP(ROW()-492,'Report 1 Detail (571 D)'!$A:$S,14,FALSE))</f>
        <v/>
      </c>
      <c r="U546" s="55" t="str">
        <f>IF(VLOOKUP(ROW()-492,'Report 1 Detail (571 D)'!$A:$S,15,FALSE)="","",VLOOKUP(ROW()-492,'Report 1 Detail (571 D)'!$A:$S,15,FALSE))</f>
        <v/>
      </c>
      <c r="V546" s="55" t="str">
        <f>IF(VLOOKUP(ROW()-492,'Report 1 Detail (571 D)'!$A:$S,16,FALSE)="","",VLOOKUP(ROW()-492,'Report 1 Detail (571 D)'!$A:$S,16,FALSE))</f>
        <v/>
      </c>
      <c r="W546" s="55" t="str">
        <f>IF(VLOOKUP(ROW()-492,'Report 1 Detail (571 D)'!$A:$S,17,FALSE)="","",VLOOKUP(ROW()-492,'Report 1 Detail (571 D)'!$A:$S,17,FALSE))</f>
        <v/>
      </c>
      <c r="X546" s="104" t="str">
        <f>IF(VLOOKUP(ROW()-492,'Report 1 Detail (571 D)'!$A:$S,18,FALSE)="","",VLOOKUP(ROW()-492,'Report 1 Detail (571 D)'!$A:$S,18,FALSE))</f>
        <v/>
      </c>
      <c r="Y546" s="55" t="str">
        <f>IF(VLOOKUP(ROW()-492,'Report 1 Detail (571 D)'!$A:$S,19,FALSE)="","",VLOOKUP(ROW()-492,'Report 1 Detail (571 D)'!$A:$S,19,FALSE))</f>
        <v/>
      </c>
      <c r="Z546" s="55" t="s">
        <v>81</v>
      </c>
    </row>
    <row r="547" spans="8:26" x14ac:dyDescent="0.2">
      <c r="H547" s="55" t="str">
        <f>IF(VLOOKUP(ROW()-492,'Report 1 Detail (571 D)'!$A:$S,2,FALSE)="","",VLOOKUP(ROW()-492,'Report 1 Detail (571 D)'!$A:$S,2,FALSE))</f>
        <v/>
      </c>
      <c r="I547" s="104" t="str">
        <f>IF(VLOOKUP(ROW()-492,'Report 1 Detail (571 D)'!$A:$S,3,FALSE)="","",VLOOKUP(ROW()-492,'Report 1 Detail (571 D)'!$A:$S,3,FALSE))</f>
        <v/>
      </c>
      <c r="J547" s="55" t="str">
        <f>IF(VLOOKUP(ROW()-492,'Report 1 Detail (571 D)'!$A:$S,4,FALSE)="","",VLOOKUP(ROW()-492,'Report 1 Detail (571 D)'!$A:$S,4,FALSE))</f>
        <v/>
      </c>
      <c r="K547" s="55" t="str">
        <f>IF(VLOOKUP(ROW()-492,'Report 1 Detail (571 D)'!$A:$S,5,FALSE)="","",VLOOKUP(ROW()-492,'Report 1 Detail (571 D)'!$A:$S,5,FALSE))</f>
        <v/>
      </c>
      <c r="L547" s="55" t="str">
        <f>IF(VLOOKUP(ROW()-492,'Report 1 Detail (571 D)'!$A:$S,6,FALSE)="","",VLOOKUP(ROW()-492,'Report 1 Detail (571 D)'!$A:$S,6,FALSE))</f>
        <v/>
      </c>
      <c r="M547" s="55" t="str">
        <f>IF(VLOOKUP(ROW()-492,'Report 1 Detail (571 D)'!$A:$S,7,FALSE)="","",VLOOKUP(ROW()-492,'Report 1 Detail (571 D)'!$A:$S,7,FALSE))</f>
        <v/>
      </c>
      <c r="N547" s="55" t="str">
        <f>IF(VLOOKUP(ROW()-492,'Report 1 Detail (571 D)'!$A:$S,8,FALSE)="","",VLOOKUP(ROW()-492,'Report 1 Detail (571 D)'!$A:$S,8,FALSE))</f>
        <v/>
      </c>
      <c r="O547" s="55" t="str">
        <f>IF(VLOOKUP(ROW()-492,'Report 1 Detail (571 D)'!$A:$S,9,FALSE)="","",VLOOKUP(ROW()-492,'Report 1 Detail (571 D)'!$A:$S,9,FALSE))</f>
        <v/>
      </c>
      <c r="P547" s="55" t="str">
        <f>IF(VLOOKUP(ROW()-492,'Report 1 Detail (571 D)'!$A:$S,10,FALSE)="","",VLOOKUP(ROW()-492,'Report 1 Detail (571 D)'!$A:$S,10,FALSE))</f>
        <v/>
      </c>
      <c r="Q547" s="55" t="str">
        <f>IF(VLOOKUP(ROW()-492,'Report 1 Detail (571 D)'!$A:$S,11,FALSE)="","",VLOOKUP(ROW()-492,'Report 1 Detail (571 D)'!$A:$S,11,FALSE))</f>
        <v/>
      </c>
      <c r="R547" s="55" t="str">
        <f>IF(VLOOKUP(ROW()-492,'Report 1 Detail (571 D)'!$A:$S,12,FALSE)="","",VLOOKUP(ROW()-492,'Report 1 Detail (571 D)'!$A:$S,12,FALSE))</f>
        <v/>
      </c>
      <c r="S547" s="55" t="str">
        <f>IF(VLOOKUP(ROW()-492,'Report 1 Detail (571 D)'!$A:$S,13,FALSE)="","",VLOOKUP(ROW()-492,'Report 1 Detail (571 D)'!$A:$S,13,FALSE))</f>
        <v/>
      </c>
      <c r="T547" s="55" t="str">
        <f>IF(VLOOKUP(ROW()-492,'Report 1 Detail (571 D)'!$A:$S,14,FALSE)="","",VLOOKUP(ROW()-492,'Report 1 Detail (571 D)'!$A:$S,14,FALSE))</f>
        <v/>
      </c>
      <c r="U547" s="55" t="str">
        <f>IF(VLOOKUP(ROW()-492,'Report 1 Detail (571 D)'!$A:$S,15,FALSE)="","",VLOOKUP(ROW()-492,'Report 1 Detail (571 D)'!$A:$S,15,FALSE))</f>
        <v/>
      </c>
      <c r="V547" s="55" t="str">
        <f>IF(VLOOKUP(ROW()-492,'Report 1 Detail (571 D)'!$A:$S,16,FALSE)="","",VLOOKUP(ROW()-492,'Report 1 Detail (571 D)'!$A:$S,16,FALSE))</f>
        <v/>
      </c>
      <c r="W547" s="55" t="str">
        <f>IF(VLOOKUP(ROW()-492,'Report 1 Detail (571 D)'!$A:$S,17,FALSE)="","",VLOOKUP(ROW()-492,'Report 1 Detail (571 D)'!$A:$S,17,FALSE))</f>
        <v/>
      </c>
      <c r="X547" s="104" t="str">
        <f>IF(VLOOKUP(ROW()-492,'Report 1 Detail (571 D)'!$A:$S,18,FALSE)="","",VLOOKUP(ROW()-492,'Report 1 Detail (571 D)'!$A:$S,18,FALSE))</f>
        <v/>
      </c>
      <c r="Y547" s="55" t="str">
        <f>IF(VLOOKUP(ROW()-492,'Report 1 Detail (571 D)'!$A:$S,19,FALSE)="","",VLOOKUP(ROW()-492,'Report 1 Detail (571 D)'!$A:$S,19,FALSE))</f>
        <v/>
      </c>
      <c r="Z547" s="55" t="s">
        <v>81</v>
      </c>
    </row>
    <row r="548" spans="8:26" x14ac:dyDescent="0.2">
      <c r="H548" s="55" t="str">
        <f>IF(VLOOKUP(ROW()-492,'Report 1 Detail (571 D)'!$A:$S,2,FALSE)="","",VLOOKUP(ROW()-492,'Report 1 Detail (571 D)'!$A:$S,2,FALSE))</f>
        <v/>
      </c>
      <c r="I548" s="104" t="str">
        <f>IF(VLOOKUP(ROW()-492,'Report 1 Detail (571 D)'!$A:$S,3,FALSE)="","",VLOOKUP(ROW()-492,'Report 1 Detail (571 D)'!$A:$S,3,FALSE))</f>
        <v/>
      </c>
      <c r="J548" s="55" t="str">
        <f>IF(VLOOKUP(ROW()-492,'Report 1 Detail (571 D)'!$A:$S,4,FALSE)="","",VLOOKUP(ROW()-492,'Report 1 Detail (571 D)'!$A:$S,4,FALSE))</f>
        <v/>
      </c>
      <c r="K548" s="55" t="str">
        <f>IF(VLOOKUP(ROW()-492,'Report 1 Detail (571 D)'!$A:$S,5,FALSE)="","",VLOOKUP(ROW()-492,'Report 1 Detail (571 D)'!$A:$S,5,FALSE))</f>
        <v/>
      </c>
      <c r="L548" s="55" t="str">
        <f>IF(VLOOKUP(ROW()-492,'Report 1 Detail (571 D)'!$A:$S,6,FALSE)="","",VLOOKUP(ROW()-492,'Report 1 Detail (571 D)'!$A:$S,6,FALSE))</f>
        <v/>
      </c>
      <c r="M548" s="55" t="str">
        <f>IF(VLOOKUP(ROW()-492,'Report 1 Detail (571 D)'!$A:$S,7,FALSE)="","",VLOOKUP(ROW()-492,'Report 1 Detail (571 D)'!$A:$S,7,FALSE))</f>
        <v/>
      </c>
      <c r="N548" s="55" t="str">
        <f>IF(VLOOKUP(ROW()-492,'Report 1 Detail (571 D)'!$A:$S,8,FALSE)="","",VLOOKUP(ROW()-492,'Report 1 Detail (571 D)'!$A:$S,8,FALSE))</f>
        <v/>
      </c>
      <c r="O548" s="55" t="str">
        <f>IF(VLOOKUP(ROW()-492,'Report 1 Detail (571 D)'!$A:$S,9,FALSE)="","",VLOOKUP(ROW()-492,'Report 1 Detail (571 D)'!$A:$S,9,FALSE))</f>
        <v/>
      </c>
      <c r="P548" s="55" t="str">
        <f>IF(VLOOKUP(ROW()-492,'Report 1 Detail (571 D)'!$A:$S,10,FALSE)="","",VLOOKUP(ROW()-492,'Report 1 Detail (571 D)'!$A:$S,10,FALSE))</f>
        <v/>
      </c>
      <c r="Q548" s="55" t="str">
        <f>IF(VLOOKUP(ROW()-492,'Report 1 Detail (571 D)'!$A:$S,11,FALSE)="","",VLOOKUP(ROW()-492,'Report 1 Detail (571 D)'!$A:$S,11,FALSE))</f>
        <v/>
      </c>
      <c r="R548" s="55" t="str">
        <f>IF(VLOOKUP(ROW()-492,'Report 1 Detail (571 D)'!$A:$S,12,FALSE)="","",VLOOKUP(ROW()-492,'Report 1 Detail (571 D)'!$A:$S,12,FALSE))</f>
        <v/>
      </c>
      <c r="S548" s="55" t="str">
        <f>IF(VLOOKUP(ROW()-492,'Report 1 Detail (571 D)'!$A:$S,13,FALSE)="","",VLOOKUP(ROW()-492,'Report 1 Detail (571 D)'!$A:$S,13,FALSE))</f>
        <v/>
      </c>
      <c r="T548" s="55" t="str">
        <f>IF(VLOOKUP(ROW()-492,'Report 1 Detail (571 D)'!$A:$S,14,FALSE)="","",VLOOKUP(ROW()-492,'Report 1 Detail (571 D)'!$A:$S,14,FALSE))</f>
        <v/>
      </c>
      <c r="U548" s="55" t="str">
        <f>IF(VLOOKUP(ROW()-492,'Report 1 Detail (571 D)'!$A:$S,15,FALSE)="","",VLOOKUP(ROW()-492,'Report 1 Detail (571 D)'!$A:$S,15,FALSE))</f>
        <v/>
      </c>
      <c r="V548" s="55" t="str">
        <f>IF(VLOOKUP(ROW()-492,'Report 1 Detail (571 D)'!$A:$S,16,FALSE)="","",VLOOKUP(ROW()-492,'Report 1 Detail (571 D)'!$A:$S,16,FALSE))</f>
        <v/>
      </c>
      <c r="W548" s="55" t="str">
        <f>IF(VLOOKUP(ROW()-492,'Report 1 Detail (571 D)'!$A:$S,17,FALSE)="","",VLOOKUP(ROW()-492,'Report 1 Detail (571 D)'!$A:$S,17,FALSE))</f>
        <v/>
      </c>
      <c r="X548" s="104" t="str">
        <f>IF(VLOOKUP(ROW()-492,'Report 1 Detail (571 D)'!$A:$S,18,FALSE)="","",VLOOKUP(ROW()-492,'Report 1 Detail (571 D)'!$A:$S,18,FALSE))</f>
        <v/>
      </c>
      <c r="Y548" s="55" t="str">
        <f>IF(VLOOKUP(ROW()-492,'Report 1 Detail (571 D)'!$A:$S,19,FALSE)="","",VLOOKUP(ROW()-492,'Report 1 Detail (571 D)'!$A:$S,19,FALSE))</f>
        <v/>
      </c>
      <c r="Z548" s="55" t="s">
        <v>81</v>
      </c>
    </row>
    <row r="549" spans="8:26" x14ac:dyDescent="0.2">
      <c r="H549" s="55" t="str">
        <f>IF(VLOOKUP(ROW()-492,'Report 1 Detail (571 D)'!$A:$S,2,FALSE)="","",VLOOKUP(ROW()-492,'Report 1 Detail (571 D)'!$A:$S,2,FALSE))</f>
        <v/>
      </c>
      <c r="I549" s="104" t="str">
        <f>IF(VLOOKUP(ROW()-492,'Report 1 Detail (571 D)'!$A:$S,3,FALSE)="","",VLOOKUP(ROW()-492,'Report 1 Detail (571 D)'!$A:$S,3,FALSE))</f>
        <v/>
      </c>
      <c r="J549" s="55" t="str">
        <f>IF(VLOOKUP(ROW()-492,'Report 1 Detail (571 D)'!$A:$S,4,FALSE)="","",VLOOKUP(ROW()-492,'Report 1 Detail (571 D)'!$A:$S,4,FALSE))</f>
        <v/>
      </c>
      <c r="K549" s="55" t="str">
        <f>IF(VLOOKUP(ROW()-492,'Report 1 Detail (571 D)'!$A:$S,5,FALSE)="","",VLOOKUP(ROW()-492,'Report 1 Detail (571 D)'!$A:$S,5,FALSE))</f>
        <v/>
      </c>
      <c r="L549" s="55" t="str">
        <f>IF(VLOOKUP(ROW()-492,'Report 1 Detail (571 D)'!$A:$S,6,FALSE)="","",VLOOKUP(ROW()-492,'Report 1 Detail (571 D)'!$A:$S,6,FALSE))</f>
        <v/>
      </c>
      <c r="M549" s="55" t="str">
        <f>IF(VLOOKUP(ROW()-492,'Report 1 Detail (571 D)'!$A:$S,7,FALSE)="","",VLOOKUP(ROW()-492,'Report 1 Detail (571 D)'!$A:$S,7,FALSE))</f>
        <v/>
      </c>
      <c r="N549" s="55" t="str">
        <f>IF(VLOOKUP(ROW()-492,'Report 1 Detail (571 D)'!$A:$S,8,FALSE)="","",VLOOKUP(ROW()-492,'Report 1 Detail (571 D)'!$A:$S,8,FALSE))</f>
        <v/>
      </c>
      <c r="O549" s="55" t="str">
        <f>IF(VLOOKUP(ROW()-492,'Report 1 Detail (571 D)'!$A:$S,9,FALSE)="","",VLOOKUP(ROW()-492,'Report 1 Detail (571 D)'!$A:$S,9,FALSE))</f>
        <v/>
      </c>
      <c r="P549" s="55" t="str">
        <f>IF(VLOOKUP(ROW()-492,'Report 1 Detail (571 D)'!$A:$S,10,FALSE)="","",VLOOKUP(ROW()-492,'Report 1 Detail (571 D)'!$A:$S,10,FALSE))</f>
        <v/>
      </c>
      <c r="Q549" s="55" t="str">
        <f>IF(VLOOKUP(ROW()-492,'Report 1 Detail (571 D)'!$A:$S,11,FALSE)="","",VLOOKUP(ROW()-492,'Report 1 Detail (571 D)'!$A:$S,11,FALSE))</f>
        <v/>
      </c>
      <c r="R549" s="55" t="str">
        <f>IF(VLOOKUP(ROW()-492,'Report 1 Detail (571 D)'!$A:$S,12,FALSE)="","",VLOOKUP(ROW()-492,'Report 1 Detail (571 D)'!$A:$S,12,FALSE))</f>
        <v/>
      </c>
      <c r="S549" s="55" t="str">
        <f>IF(VLOOKUP(ROW()-492,'Report 1 Detail (571 D)'!$A:$S,13,FALSE)="","",VLOOKUP(ROW()-492,'Report 1 Detail (571 D)'!$A:$S,13,FALSE))</f>
        <v/>
      </c>
      <c r="T549" s="55" t="str">
        <f>IF(VLOOKUP(ROW()-492,'Report 1 Detail (571 D)'!$A:$S,14,FALSE)="","",VLOOKUP(ROW()-492,'Report 1 Detail (571 D)'!$A:$S,14,FALSE))</f>
        <v/>
      </c>
      <c r="U549" s="55" t="str">
        <f>IF(VLOOKUP(ROW()-492,'Report 1 Detail (571 D)'!$A:$S,15,FALSE)="","",VLOOKUP(ROW()-492,'Report 1 Detail (571 D)'!$A:$S,15,FALSE))</f>
        <v/>
      </c>
      <c r="V549" s="55" t="str">
        <f>IF(VLOOKUP(ROW()-492,'Report 1 Detail (571 D)'!$A:$S,16,FALSE)="","",VLOOKUP(ROW()-492,'Report 1 Detail (571 D)'!$A:$S,16,FALSE))</f>
        <v/>
      </c>
      <c r="W549" s="55" t="str">
        <f>IF(VLOOKUP(ROW()-492,'Report 1 Detail (571 D)'!$A:$S,17,FALSE)="","",VLOOKUP(ROW()-492,'Report 1 Detail (571 D)'!$A:$S,17,FALSE))</f>
        <v/>
      </c>
      <c r="X549" s="104" t="str">
        <f>IF(VLOOKUP(ROW()-492,'Report 1 Detail (571 D)'!$A:$S,18,FALSE)="","",VLOOKUP(ROW()-492,'Report 1 Detail (571 D)'!$A:$S,18,FALSE))</f>
        <v/>
      </c>
      <c r="Y549" s="55" t="str">
        <f>IF(VLOOKUP(ROW()-492,'Report 1 Detail (571 D)'!$A:$S,19,FALSE)="","",VLOOKUP(ROW()-492,'Report 1 Detail (571 D)'!$A:$S,19,FALSE))</f>
        <v/>
      </c>
      <c r="Z549" s="55" t="s">
        <v>81</v>
      </c>
    </row>
    <row r="550" spans="8:26" x14ac:dyDescent="0.2">
      <c r="H550" s="55" t="str">
        <f>IF(VLOOKUP(ROW()-492,'Report 1 Detail (571 D)'!$A:$S,2,FALSE)="","",VLOOKUP(ROW()-492,'Report 1 Detail (571 D)'!$A:$S,2,FALSE))</f>
        <v/>
      </c>
      <c r="I550" s="104" t="str">
        <f>IF(VLOOKUP(ROW()-492,'Report 1 Detail (571 D)'!$A:$S,3,FALSE)="","",VLOOKUP(ROW()-492,'Report 1 Detail (571 D)'!$A:$S,3,FALSE))</f>
        <v/>
      </c>
      <c r="J550" s="55" t="str">
        <f>IF(VLOOKUP(ROW()-492,'Report 1 Detail (571 D)'!$A:$S,4,FALSE)="","",VLOOKUP(ROW()-492,'Report 1 Detail (571 D)'!$A:$S,4,FALSE))</f>
        <v/>
      </c>
      <c r="K550" s="55" t="str">
        <f>IF(VLOOKUP(ROW()-492,'Report 1 Detail (571 D)'!$A:$S,5,FALSE)="","",VLOOKUP(ROW()-492,'Report 1 Detail (571 D)'!$A:$S,5,FALSE))</f>
        <v/>
      </c>
      <c r="L550" s="55" t="str">
        <f>IF(VLOOKUP(ROW()-492,'Report 1 Detail (571 D)'!$A:$S,6,FALSE)="","",VLOOKUP(ROW()-492,'Report 1 Detail (571 D)'!$A:$S,6,FALSE))</f>
        <v/>
      </c>
      <c r="M550" s="55" t="str">
        <f>IF(VLOOKUP(ROW()-492,'Report 1 Detail (571 D)'!$A:$S,7,FALSE)="","",VLOOKUP(ROW()-492,'Report 1 Detail (571 D)'!$A:$S,7,FALSE))</f>
        <v/>
      </c>
      <c r="N550" s="55" t="str">
        <f>IF(VLOOKUP(ROW()-492,'Report 1 Detail (571 D)'!$A:$S,8,FALSE)="","",VLOOKUP(ROW()-492,'Report 1 Detail (571 D)'!$A:$S,8,FALSE))</f>
        <v/>
      </c>
      <c r="O550" s="55" t="str">
        <f>IF(VLOOKUP(ROW()-492,'Report 1 Detail (571 D)'!$A:$S,9,FALSE)="","",VLOOKUP(ROW()-492,'Report 1 Detail (571 D)'!$A:$S,9,FALSE))</f>
        <v/>
      </c>
      <c r="P550" s="55" t="str">
        <f>IF(VLOOKUP(ROW()-492,'Report 1 Detail (571 D)'!$A:$S,10,FALSE)="","",VLOOKUP(ROW()-492,'Report 1 Detail (571 D)'!$A:$S,10,FALSE))</f>
        <v/>
      </c>
      <c r="Q550" s="55" t="str">
        <f>IF(VLOOKUP(ROW()-492,'Report 1 Detail (571 D)'!$A:$S,11,FALSE)="","",VLOOKUP(ROW()-492,'Report 1 Detail (571 D)'!$A:$S,11,FALSE))</f>
        <v/>
      </c>
      <c r="R550" s="55" t="str">
        <f>IF(VLOOKUP(ROW()-492,'Report 1 Detail (571 D)'!$A:$S,12,FALSE)="","",VLOOKUP(ROW()-492,'Report 1 Detail (571 D)'!$A:$S,12,FALSE))</f>
        <v/>
      </c>
      <c r="S550" s="55" t="str">
        <f>IF(VLOOKUP(ROW()-492,'Report 1 Detail (571 D)'!$A:$S,13,FALSE)="","",VLOOKUP(ROW()-492,'Report 1 Detail (571 D)'!$A:$S,13,FALSE))</f>
        <v/>
      </c>
      <c r="T550" s="55" t="str">
        <f>IF(VLOOKUP(ROW()-492,'Report 1 Detail (571 D)'!$A:$S,14,FALSE)="","",VLOOKUP(ROW()-492,'Report 1 Detail (571 D)'!$A:$S,14,FALSE))</f>
        <v/>
      </c>
      <c r="U550" s="55" t="str">
        <f>IF(VLOOKUP(ROW()-492,'Report 1 Detail (571 D)'!$A:$S,15,FALSE)="","",VLOOKUP(ROW()-492,'Report 1 Detail (571 D)'!$A:$S,15,FALSE))</f>
        <v/>
      </c>
      <c r="V550" s="55" t="str">
        <f>IF(VLOOKUP(ROW()-492,'Report 1 Detail (571 D)'!$A:$S,16,FALSE)="","",VLOOKUP(ROW()-492,'Report 1 Detail (571 D)'!$A:$S,16,FALSE))</f>
        <v/>
      </c>
      <c r="W550" s="55" t="str">
        <f>IF(VLOOKUP(ROW()-492,'Report 1 Detail (571 D)'!$A:$S,17,FALSE)="","",VLOOKUP(ROW()-492,'Report 1 Detail (571 D)'!$A:$S,17,FALSE))</f>
        <v/>
      </c>
      <c r="X550" s="104" t="str">
        <f>IF(VLOOKUP(ROW()-492,'Report 1 Detail (571 D)'!$A:$S,18,FALSE)="","",VLOOKUP(ROW()-492,'Report 1 Detail (571 D)'!$A:$S,18,FALSE))</f>
        <v/>
      </c>
      <c r="Y550" s="55" t="str">
        <f>IF(VLOOKUP(ROW()-492,'Report 1 Detail (571 D)'!$A:$S,19,FALSE)="","",VLOOKUP(ROW()-492,'Report 1 Detail (571 D)'!$A:$S,19,FALSE))</f>
        <v/>
      </c>
      <c r="Z550" s="55" t="s">
        <v>81</v>
      </c>
    </row>
    <row r="551" spans="8:26" x14ac:dyDescent="0.2">
      <c r="H551" s="55" t="str">
        <f>IF(VLOOKUP(ROW()-492,'Report 1 Detail (571 D)'!$A:$S,2,FALSE)="","",VLOOKUP(ROW()-492,'Report 1 Detail (571 D)'!$A:$S,2,FALSE))</f>
        <v/>
      </c>
      <c r="I551" s="104" t="str">
        <f>IF(VLOOKUP(ROW()-492,'Report 1 Detail (571 D)'!$A:$S,3,FALSE)="","",VLOOKUP(ROW()-492,'Report 1 Detail (571 D)'!$A:$S,3,FALSE))</f>
        <v/>
      </c>
      <c r="J551" s="55" t="str">
        <f>IF(VLOOKUP(ROW()-492,'Report 1 Detail (571 D)'!$A:$S,4,FALSE)="","",VLOOKUP(ROW()-492,'Report 1 Detail (571 D)'!$A:$S,4,FALSE))</f>
        <v/>
      </c>
      <c r="K551" s="55" t="str">
        <f>IF(VLOOKUP(ROW()-492,'Report 1 Detail (571 D)'!$A:$S,5,FALSE)="","",VLOOKUP(ROW()-492,'Report 1 Detail (571 D)'!$A:$S,5,FALSE))</f>
        <v/>
      </c>
      <c r="L551" s="55" t="str">
        <f>IF(VLOOKUP(ROW()-492,'Report 1 Detail (571 D)'!$A:$S,6,FALSE)="","",VLOOKUP(ROW()-492,'Report 1 Detail (571 D)'!$A:$S,6,FALSE))</f>
        <v/>
      </c>
      <c r="M551" s="55" t="str">
        <f>IF(VLOOKUP(ROW()-492,'Report 1 Detail (571 D)'!$A:$S,7,FALSE)="","",VLOOKUP(ROW()-492,'Report 1 Detail (571 D)'!$A:$S,7,FALSE))</f>
        <v/>
      </c>
      <c r="N551" s="55" t="str">
        <f>IF(VLOOKUP(ROW()-492,'Report 1 Detail (571 D)'!$A:$S,8,FALSE)="","",VLOOKUP(ROW()-492,'Report 1 Detail (571 D)'!$A:$S,8,FALSE))</f>
        <v/>
      </c>
      <c r="O551" s="55" t="str">
        <f>IF(VLOOKUP(ROW()-492,'Report 1 Detail (571 D)'!$A:$S,9,FALSE)="","",VLOOKUP(ROW()-492,'Report 1 Detail (571 D)'!$A:$S,9,FALSE))</f>
        <v/>
      </c>
      <c r="P551" s="55" t="str">
        <f>IF(VLOOKUP(ROW()-492,'Report 1 Detail (571 D)'!$A:$S,10,FALSE)="","",VLOOKUP(ROW()-492,'Report 1 Detail (571 D)'!$A:$S,10,FALSE))</f>
        <v/>
      </c>
      <c r="Q551" s="55" t="str">
        <f>IF(VLOOKUP(ROW()-492,'Report 1 Detail (571 D)'!$A:$S,11,FALSE)="","",VLOOKUP(ROW()-492,'Report 1 Detail (571 D)'!$A:$S,11,FALSE))</f>
        <v/>
      </c>
      <c r="R551" s="55" t="str">
        <f>IF(VLOOKUP(ROW()-492,'Report 1 Detail (571 D)'!$A:$S,12,FALSE)="","",VLOOKUP(ROW()-492,'Report 1 Detail (571 D)'!$A:$S,12,FALSE))</f>
        <v/>
      </c>
      <c r="S551" s="55" t="str">
        <f>IF(VLOOKUP(ROW()-492,'Report 1 Detail (571 D)'!$A:$S,13,FALSE)="","",VLOOKUP(ROW()-492,'Report 1 Detail (571 D)'!$A:$S,13,FALSE))</f>
        <v/>
      </c>
      <c r="T551" s="55" t="str">
        <f>IF(VLOOKUP(ROW()-492,'Report 1 Detail (571 D)'!$A:$S,14,FALSE)="","",VLOOKUP(ROW()-492,'Report 1 Detail (571 D)'!$A:$S,14,FALSE))</f>
        <v/>
      </c>
      <c r="U551" s="55" t="str">
        <f>IF(VLOOKUP(ROW()-492,'Report 1 Detail (571 D)'!$A:$S,15,FALSE)="","",VLOOKUP(ROW()-492,'Report 1 Detail (571 D)'!$A:$S,15,FALSE))</f>
        <v/>
      </c>
      <c r="V551" s="55" t="str">
        <f>IF(VLOOKUP(ROW()-492,'Report 1 Detail (571 D)'!$A:$S,16,FALSE)="","",VLOOKUP(ROW()-492,'Report 1 Detail (571 D)'!$A:$S,16,FALSE))</f>
        <v/>
      </c>
      <c r="W551" s="55" t="str">
        <f>IF(VLOOKUP(ROW()-492,'Report 1 Detail (571 D)'!$A:$S,17,FALSE)="","",VLOOKUP(ROW()-492,'Report 1 Detail (571 D)'!$A:$S,17,FALSE))</f>
        <v/>
      </c>
      <c r="X551" s="104" t="str">
        <f>IF(VLOOKUP(ROW()-492,'Report 1 Detail (571 D)'!$A:$S,18,FALSE)="","",VLOOKUP(ROW()-492,'Report 1 Detail (571 D)'!$A:$S,18,FALSE))</f>
        <v/>
      </c>
      <c r="Y551" s="55" t="str">
        <f>IF(VLOOKUP(ROW()-492,'Report 1 Detail (571 D)'!$A:$S,19,FALSE)="","",VLOOKUP(ROW()-492,'Report 1 Detail (571 D)'!$A:$S,19,FALSE))</f>
        <v/>
      </c>
      <c r="Z551" s="55" t="s">
        <v>81</v>
      </c>
    </row>
    <row r="552" spans="8:26" x14ac:dyDescent="0.2">
      <c r="H552" s="55" t="str">
        <f>IF(VLOOKUP(ROW()-492,'Report 1 Detail (571 D)'!$A:$S,2,FALSE)="","",VLOOKUP(ROW()-492,'Report 1 Detail (571 D)'!$A:$S,2,FALSE))</f>
        <v/>
      </c>
      <c r="I552" s="104" t="str">
        <f>IF(VLOOKUP(ROW()-492,'Report 1 Detail (571 D)'!$A:$S,3,FALSE)="","",VLOOKUP(ROW()-492,'Report 1 Detail (571 D)'!$A:$S,3,FALSE))</f>
        <v/>
      </c>
      <c r="J552" s="55" t="str">
        <f>IF(VLOOKUP(ROW()-492,'Report 1 Detail (571 D)'!$A:$S,4,FALSE)="","",VLOOKUP(ROW()-492,'Report 1 Detail (571 D)'!$A:$S,4,FALSE))</f>
        <v/>
      </c>
      <c r="K552" s="55" t="str">
        <f>IF(VLOOKUP(ROW()-492,'Report 1 Detail (571 D)'!$A:$S,5,FALSE)="","",VLOOKUP(ROW()-492,'Report 1 Detail (571 D)'!$A:$S,5,FALSE))</f>
        <v/>
      </c>
      <c r="L552" s="55" t="str">
        <f>IF(VLOOKUP(ROW()-492,'Report 1 Detail (571 D)'!$A:$S,6,FALSE)="","",VLOOKUP(ROW()-492,'Report 1 Detail (571 D)'!$A:$S,6,FALSE))</f>
        <v/>
      </c>
      <c r="M552" s="55" t="str">
        <f>IF(VLOOKUP(ROW()-492,'Report 1 Detail (571 D)'!$A:$S,7,FALSE)="","",VLOOKUP(ROW()-492,'Report 1 Detail (571 D)'!$A:$S,7,FALSE))</f>
        <v/>
      </c>
      <c r="N552" s="55" t="str">
        <f>IF(VLOOKUP(ROW()-492,'Report 1 Detail (571 D)'!$A:$S,8,FALSE)="","",VLOOKUP(ROW()-492,'Report 1 Detail (571 D)'!$A:$S,8,FALSE))</f>
        <v/>
      </c>
      <c r="O552" s="55" t="str">
        <f>IF(VLOOKUP(ROW()-492,'Report 1 Detail (571 D)'!$A:$S,9,FALSE)="","",VLOOKUP(ROW()-492,'Report 1 Detail (571 D)'!$A:$S,9,FALSE))</f>
        <v/>
      </c>
      <c r="P552" s="55" t="str">
        <f>IF(VLOOKUP(ROW()-492,'Report 1 Detail (571 D)'!$A:$S,10,FALSE)="","",VLOOKUP(ROW()-492,'Report 1 Detail (571 D)'!$A:$S,10,FALSE))</f>
        <v/>
      </c>
      <c r="Q552" s="55" t="str">
        <f>IF(VLOOKUP(ROW()-492,'Report 1 Detail (571 D)'!$A:$S,11,FALSE)="","",VLOOKUP(ROW()-492,'Report 1 Detail (571 D)'!$A:$S,11,FALSE))</f>
        <v/>
      </c>
      <c r="R552" s="55" t="str">
        <f>IF(VLOOKUP(ROW()-492,'Report 1 Detail (571 D)'!$A:$S,12,FALSE)="","",VLOOKUP(ROW()-492,'Report 1 Detail (571 D)'!$A:$S,12,FALSE))</f>
        <v/>
      </c>
      <c r="S552" s="55" t="str">
        <f>IF(VLOOKUP(ROW()-492,'Report 1 Detail (571 D)'!$A:$S,13,FALSE)="","",VLOOKUP(ROW()-492,'Report 1 Detail (571 D)'!$A:$S,13,FALSE))</f>
        <v/>
      </c>
      <c r="T552" s="55" t="str">
        <f>IF(VLOOKUP(ROW()-492,'Report 1 Detail (571 D)'!$A:$S,14,FALSE)="","",VLOOKUP(ROW()-492,'Report 1 Detail (571 D)'!$A:$S,14,FALSE))</f>
        <v/>
      </c>
      <c r="U552" s="55" t="str">
        <f>IF(VLOOKUP(ROW()-492,'Report 1 Detail (571 D)'!$A:$S,15,FALSE)="","",VLOOKUP(ROW()-492,'Report 1 Detail (571 D)'!$A:$S,15,FALSE))</f>
        <v/>
      </c>
      <c r="V552" s="55" t="str">
        <f>IF(VLOOKUP(ROW()-492,'Report 1 Detail (571 D)'!$A:$S,16,FALSE)="","",VLOOKUP(ROW()-492,'Report 1 Detail (571 D)'!$A:$S,16,FALSE))</f>
        <v/>
      </c>
      <c r="W552" s="55" t="str">
        <f>IF(VLOOKUP(ROW()-492,'Report 1 Detail (571 D)'!$A:$S,17,FALSE)="","",VLOOKUP(ROW()-492,'Report 1 Detail (571 D)'!$A:$S,17,FALSE))</f>
        <v/>
      </c>
      <c r="X552" s="104" t="str">
        <f>IF(VLOOKUP(ROW()-492,'Report 1 Detail (571 D)'!$A:$S,18,FALSE)="","",VLOOKUP(ROW()-492,'Report 1 Detail (571 D)'!$A:$S,18,FALSE))</f>
        <v/>
      </c>
      <c r="Y552" s="55" t="str">
        <f>IF(VLOOKUP(ROW()-492,'Report 1 Detail (571 D)'!$A:$S,19,FALSE)="","",VLOOKUP(ROW()-492,'Report 1 Detail (571 D)'!$A:$S,19,FALSE))</f>
        <v/>
      </c>
      <c r="Z552" s="55" t="s">
        <v>81</v>
      </c>
    </row>
    <row r="553" spans="8:26" x14ac:dyDescent="0.2">
      <c r="H553" s="55" t="str">
        <f>IF(VLOOKUP(ROW()-492,'Report 1 Detail (571 D)'!$A:$S,2,FALSE)="","",VLOOKUP(ROW()-492,'Report 1 Detail (571 D)'!$A:$S,2,FALSE))</f>
        <v/>
      </c>
      <c r="I553" s="104" t="str">
        <f>IF(VLOOKUP(ROW()-492,'Report 1 Detail (571 D)'!$A:$S,3,FALSE)="","",VLOOKUP(ROW()-492,'Report 1 Detail (571 D)'!$A:$S,3,FALSE))</f>
        <v/>
      </c>
      <c r="J553" s="55" t="str">
        <f>IF(VLOOKUP(ROW()-492,'Report 1 Detail (571 D)'!$A:$S,4,FALSE)="","",VLOOKUP(ROW()-492,'Report 1 Detail (571 D)'!$A:$S,4,FALSE))</f>
        <v/>
      </c>
      <c r="K553" s="55" t="str">
        <f>IF(VLOOKUP(ROW()-492,'Report 1 Detail (571 D)'!$A:$S,5,FALSE)="","",VLOOKUP(ROW()-492,'Report 1 Detail (571 D)'!$A:$S,5,FALSE))</f>
        <v/>
      </c>
      <c r="L553" s="55" t="str">
        <f>IF(VLOOKUP(ROW()-492,'Report 1 Detail (571 D)'!$A:$S,6,FALSE)="","",VLOOKUP(ROW()-492,'Report 1 Detail (571 D)'!$A:$S,6,FALSE))</f>
        <v/>
      </c>
      <c r="M553" s="55" t="str">
        <f>IF(VLOOKUP(ROW()-492,'Report 1 Detail (571 D)'!$A:$S,7,FALSE)="","",VLOOKUP(ROW()-492,'Report 1 Detail (571 D)'!$A:$S,7,FALSE))</f>
        <v/>
      </c>
      <c r="N553" s="55" t="str">
        <f>IF(VLOOKUP(ROW()-492,'Report 1 Detail (571 D)'!$A:$S,8,FALSE)="","",VLOOKUP(ROW()-492,'Report 1 Detail (571 D)'!$A:$S,8,FALSE))</f>
        <v/>
      </c>
      <c r="O553" s="55" t="str">
        <f>IF(VLOOKUP(ROW()-492,'Report 1 Detail (571 D)'!$A:$S,9,FALSE)="","",VLOOKUP(ROW()-492,'Report 1 Detail (571 D)'!$A:$S,9,FALSE))</f>
        <v/>
      </c>
      <c r="P553" s="55" t="str">
        <f>IF(VLOOKUP(ROW()-492,'Report 1 Detail (571 D)'!$A:$S,10,FALSE)="","",VLOOKUP(ROW()-492,'Report 1 Detail (571 D)'!$A:$S,10,FALSE))</f>
        <v/>
      </c>
      <c r="Q553" s="55" t="str">
        <f>IF(VLOOKUP(ROW()-492,'Report 1 Detail (571 D)'!$A:$S,11,FALSE)="","",VLOOKUP(ROW()-492,'Report 1 Detail (571 D)'!$A:$S,11,FALSE))</f>
        <v/>
      </c>
      <c r="R553" s="55" t="str">
        <f>IF(VLOOKUP(ROW()-492,'Report 1 Detail (571 D)'!$A:$S,12,FALSE)="","",VLOOKUP(ROW()-492,'Report 1 Detail (571 D)'!$A:$S,12,FALSE))</f>
        <v/>
      </c>
      <c r="S553" s="55" t="str">
        <f>IF(VLOOKUP(ROW()-492,'Report 1 Detail (571 D)'!$A:$S,13,FALSE)="","",VLOOKUP(ROW()-492,'Report 1 Detail (571 D)'!$A:$S,13,FALSE))</f>
        <v/>
      </c>
      <c r="T553" s="55" t="str">
        <f>IF(VLOOKUP(ROW()-492,'Report 1 Detail (571 D)'!$A:$S,14,FALSE)="","",VLOOKUP(ROW()-492,'Report 1 Detail (571 D)'!$A:$S,14,FALSE))</f>
        <v/>
      </c>
      <c r="U553" s="55" t="str">
        <f>IF(VLOOKUP(ROW()-492,'Report 1 Detail (571 D)'!$A:$S,15,FALSE)="","",VLOOKUP(ROW()-492,'Report 1 Detail (571 D)'!$A:$S,15,FALSE))</f>
        <v/>
      </c>
      <c r="V553" s="55" t="str">
        <f>IF(VLOOKUP(ROW()-492,'Report 1 Detail (571 D)'!$A:$S,16,FALSE)="","",VLOOKUP(ROW()-492,'Report 1 Detail (571 D)'!$A:$S,16,FALSE))</f>
        <v/>
      </c>
      <c r="W553" s="55" t="str">
        <f>IF(VLOOKUP(ROW()-492,'Report 1 Detail (571 D)'!$A:$S,17,FALSE)="","",VLOOKUP(ROW()-492,'Report 1 Detail (571 D)'!$A:$S,17,FALSE))</f>
        <v/>
      </c>
      <c r="X553" s="104" t="str">
        <f>IF(VLOOKUP(ROW()-492,'Report 1 Detail (571 D)'!$A:$S,18,FALSE)="","",VLOOKUP(ROW()-492,'Report 1 Detail (571 D)'!$A:$S,18,FALSE))</f>
        <v/>
      </c>
      <c r="Y553" s="55" t="str">
        <f>IF(VLOOKUP(ROW()-492,'Report 1 Detail (571 D)'!$A:$S,19,FALSE)="","",VLOOKUP(ROW()-492,'Report 1 Detail (571 D)'!$A:$S,19,FALSE))</f>
        <v/>
      </c>
      <c r="Z553" s="55" t="s">
        <v>81</v>
      </c>
    </row>
    <row r="554" spans="8:26" x14ac:dyDescent="0.2">
      <c r="H554" s="55" t="str">
        <f>IF(VLOOKUP(ROW()-492,'Report 1 Detail (571 D)'!$A:$S,2,FALSE)="","",VLOOKUP(ROW()-492,'Report 1 Detail (571 D)'!$A:$S,2,FALSE))</f>
        <v/>
      </c>
      <c r="I554" s="104" t="str">
        <f>IF(VLOOKUP(ROW()-492,'Report 1 Detail (571 D)'!$A:$S,3,FALSE)="","",VLOOKUP(ROW()-492,'Report 1 Detail (571 D)'!$A:$S,3,FALSE))</f>
        <v/>
      </c>
      <c r="J554" s="55" t="str">
        <f>IF(VLOOKUP(ROW()-492,'Report 1 Detail (571 D)'!$A:$S,4,FALSE)="","",VLOOKUP(ROW()-492,'Report 1 Detail (571 D)'!$A:$S,4,FALSE))</f>
        <v/>
      </c>
      <c r="K554" s="55" t="str">
        <f>IF(VLOOKUP(ROW()-492,'Report 1 Detail (571 D)'!$A:$S,5,FALSE)="","",VLOOKUP(ROW()-492,'Report 1 Detail (571 D)'!$A:$S,5,FALSE))</f>
        <v/>
      </c>
      <c r="L554" s="55" t="str">
        <f>IF(VLOOKUP(ROW()-492,'Report 1 Detail (571 D)'!$A:$S,6,FALSE)="","",VLOOKUP(ROW()-492,'Report 1 Detail (571 D)'!$A:$S,6,FALSE))</f>
        <v/>
      </c>
      <c r="M554" s="55" t="str">
        <f>IF(VLOOKUP(ROW()-492,'Report 1 Detail (571 D)'!$A:$S,7,FALSE)="","",VLOOKUP(ROW()-492,'Report 1 Detail (571 D)'!$A:$S,7,FALSE))</f>
        <v/>
      </c>
      <c r="N554" s="55" t="str">
        <f>IF(VLOOKUP(ROW()-492,'Report 1 Detail (571 D)'!$A:$S,8,FALSE)="","",VLOOKUP(ROW()-492,'Report 1 Detail (571 D)'!$A:$S,8,FALSE))</f>
        <v/>
      </c>
      <c r="O554" s="55" t="str">
        <f>IF(VLOOKUP(ROW()-492,'Report 1 Detail (571 D)'!$A:$S,9,FALSE)="","",VLOOKUP(ROW()-492,'Report 1 Detail (571 D)'!$A:$S,9,FALSE))</f>
        <v/>
      </c>
      <c r="P554" s="55" t="str">
        <f>IF(VLOOKUP(ROW()-492,'Report 1 Detail (571 D)'!$A:$S,10,FALSE)="","",VLOOKUP(ROW()-492,'Report 1 Detail (571 D)'!$A:$S,10,FALSE))</f>
        <v/>
      </c>
      <c r="Q554" s="55" t="str">
        <f>IF(VLOOKUP(ROW()-492,'Report 1 Detail (571 D)'!$A:$S,11,FALSE)="","",VLOOKUP(ROW()-492,'Report 1 Detail (571 D)'!$A:$S,11,FALSE))</f>
        <v/>
      </c>
      <c r="R554" s="55" t="str">
        <f>IF(VLOOKUP(ROW()-492,'Report 1 Detail (571 D)'!$A:$S,12,FALSE)="","",VLOOKUP(ROW()-492,'Report 1 Detail (571 D)'!$A:$S,12,FALSE))</f>
        <v/>
      </c>
      <c r="S554" s="55" t="str">
        <f>IF(VLOOKUP(ROW()-492,'Report 1 Detail (571 D)'!$A:$S,13,FALSE)="","",VLOOKUP(ROW()-492,'Report 1 Detail (571 D)'!$A:$S,13,FALSE))</f>
        <v/>
      </c>
      <c r="T554" s="55" t="str">
        <f>IF(VLOOKUP(ROW()-492,'Report 1 Detail (571 D)'!$A:$S,14,FALSE)="","",VLOOKUP(ROW()-492,'Report 1 Detail (571 D)'!$A:$S,14,FALSE))</f>
        <v/>
      </c>
      <c r="U554" s="55" t="str">
        <f>IF(VLOOKUP(ROW()-492,'Report 1 Detail (571 D)'!$A:$S,15,FALSE)="","",VLOOKUP(ROW()-492,'Report 1 Detail (571 D)'!$A:$S,15,FALSE))</f>
        <v/>
      </c>
      <c r="V554" s="55" t="str">
        <f>IF(VLOOKUP(ROW()-492,'Report 1 Detail (571 D)'!$A:$S,16,FALSE)="","",VLOOKUP(ROW()-492,'Report 1 Detail (571 D)'!$A:$S,16,FALSE))</f>
        <v/>
      </c>
      <c r="W554" s="55" t="str">
        <f>IF(VLOOKUP(ROW()-492,'Report 1 Detail (571 D)'!$A:$S,17,FALSE)="","",VLOOKUP(ROW()-492,'Report 1 Detail (571 D)'!$A:$S,17,FALSE))</f>
        <v/>
      </c>
      <c r="X554" s="104" t="str">
        <f>IF(VLOOKUP(ROW()-492,'Report 1 Detail (571 D)'!$A:$S,18,FALSE)="","",VLOOKUP(ROW()-492,'Report 1 Detail (571 D)'!$A:$S,18,FALSE))</f>
        <v/>
      </c>
      <c r="Y554" s="55" t="str">
        <f>IF(VLOOKUP(ROW()-492,'Report 1 Detail (571 D)'!$A:$S,19,FALSE)="","",VLOOKUP(ROW()-492,'Report 1 Detail (571 D)'!$A:$S,19,FALSE))</f>
        <v/>
      </c>
      <c r="Z554" s="55" t="s">
        <v>81</v>
      </c>
    </row>
    <row r="555" spans="8:26" x14ac:dyDescent="0.2">
      <c r="H555" s="55" t="str">
        <f>IF(VLOOKUP(ROW()-492,'Report 1 Detail (571 D)'!$A:$S,2,FALSE)="","",VLOOKUP(ROW()-492,'Report 1 Detail (571 D)'!$A:$S,2,FALSE))</f>
        <v/>
      </c>
      <c r="I555" s="104" t="str">
        <f>IF(VLOOKUP(ROW()-492,'Report 1 Detail (571 D)'!$A:$S,3,FALSE)="","",VLOOKUP(ROW()-492,'Report 1 Detail (571 D)'!$A:$S,3,FALSE))</f>
        <v/>
      </c>
      <c r="J555" s="55" t="str">
        <f>IF(VLOOKUP(ROW()-492,'Report 1 Detail (571 D)'!$A:$S,4,FALSE)="","",VLOOKUP(ROW()-492,'Report 1 Detail (571 D)'!$A:$S,4,FALSE))</f>
        <v/>
      </c>
      <c r="K555" s="55" t="str">
        <f>IF(VLOOKUP(ROW()-492,'Report 1 Detail (571 D)'!$A:$S,5,FALSE)="","",VLOOKUP(ROW()-492,'Report 1 Detail (571 D)'!$A:$S,5,FALSE))</f>
        <v/>
      </c>
      <c r="L555" s="55" t="str">
        <f>IF(VLOOKUP(ROW()-492,'Report 1 Detail (571 D)'!$A:$S,6,FALSE)="","",VLOOKUP(ROW()-492,'Report 1 Detail (571 D)'!$A:$S,6,FALSE))</f>
        <v/>
      </c>
      <c r="M555" s="55" t="str">
        <f>IF(VLOOKUP(ROW()-492,'Report 1 Detail (571 D)'!$A:$S,7,FALSE)="","",VLOOKUP(ROW()-492,'Report 1 Detail (571 D)'!$A:$S,7,FALSE))</f>
        <v/>
      </c>
      <c r="N555" s="55" t="str">
        <f>IF(VLOOKUP(ROW()-492,'Report 1 Detail (571 D)'!$A:$S,8,FALSE)="","",VLOOKUP(ROW()-492,'Report 1 Detail (571 D)'!$A:$S,8,FALSE))</f>
        <v/>
      </c>
      <c r="O555" s="55" t="str">
        <f>IF(VLOOKUP(ROW()-492,'Report 1 Detail (571 D)'!$A:$S,9,FALSE)="","",VLOOKUP(ROW()-492,'Report 1 Detail (571 D)'!$A:$S,9,FALSE))</f>
        <v/>
      </c>
      <c r="P555" s="55" t="str">
        <f>IF(VLOOKUP(ROW()-492,'Report 1 Detail (571 D)'!$A:$S,10,FALSE)="","",VLOOKUP(ROW()-492,'Report 1 Detail (571 D)'!$A:$S,10,FALSE))</f>
        <v/>
      </c>
      <c r="Q555" s="55" t="str">
        <f>IF(VLOOKUP(ROW()-492,'Report 1 Detail (571 D)'!$A:$S,11,FALSE)="","",VLOOKUP(ROW()-492,'Report 1 Detail (571 D)'!$A:$S,11,FALSE))</f>
        <v/>
      </c>
      <c r="R555" s="55" t="str">
        <f>IF(VLOOKUP(ROW()-492,'Report 1 Detail (571 D)'!$A:$S,12,FALSE)="","",VLOOKUP(ROW()-492,'Report 1 Detail (571 D)'!$A:$S,12,FALSE))</f>
        <v/>
      </c>
      <c r="S555" s="55" t="str">
        <f>IF(VLOOKUP(ROW()-492,'Report 1 Detail (571 D)'!$A:$S,13,FALSE)="","",VLOOKUP(ROW()-492,'Report 1 Detail (571 D)'!$A:$S,13,FALSE))</f>
        <v/>
      </c>
      <c r="T555" s="55" t="str">
        <f>IF(VLOOKUP(ROW()-492,'Report 1 Detail (571 D)'!$A:$S,14,FALSE)="","",VLOOKUP(ROW()-492,'Report 1 Detail (571 D)'!$A:$S,14,FALSE))</f>
        <v/>
      </c>
      <c r="U555" s="55" t="str">
        <f>IF(VLOOKUP(ROW()-492,'Report 1 Detail (571 D)'!$A:$S,15,FALSE)="","",VLOOKUP(ROW()-492,'Report 1 Detail (571 D)'!$A:$S,15,FALSE))</f>
        <v/>
      </c>
      <c r="V555" s="55" t="str">
        <f>IF(VLOOKUP(ROW()-492,'Report 1 Detail (571 D)'!$A:$S,16,FALSE)="","",VLOOKUP(ROW()-492,'Report 1 Detail (571 D)'!$A:$S,16,FALSE))</f>
        <v/>
      </c>
      <c r="W555" s="55" t="str">
        <f>IF(VLOOKUP(ROW()-492,'Report 1 Detail (571 D)'!$A:$S,17,FALSE)="","",VLOOKUP(ROW()-492,'Report 1 Detail (571 D)'!$A:$S,17,FALSE))</f>
        <v/>
      </c>
      <c r="X555" s="104" t="str">
        <f>IF(VLOOKUP(ROW()-492,'Report 1 Detail (571 D)'!$A:$S,18,FALSE)="","",VLOOKUP(ROW()-492,'Report 1 Detail (571 D)'!$A:$S,18,FALSE))</f>
        <v/>
      </c>
      <c r="Y555" s="55" t="str">
        <f>IF(VLOOKUP(ROW()-492,'Report 1 Detail (571 D)'!$A:$S,19,FALSE)="","",VLOOKUP(ROW()-492,'Report 1 Detail (571 D)'!$A:$S,19,FALSE))</f>
        <v/>
      </c>
      <c r="Z555" s="55" t="s">
        <v>81</v>
      </c>
    </row>
    <row r="556" spans="8:26" x14ac:dyDescent="0.2">
      <c r="H556" s="55" t="str">
        <f>IF(VLOOKUP(ROW()-492,'Report 1 Detail (571 D)'!$A:$S,2,FALSE)="","",VLOOKUP(ROW()-492,'Report 1 Detail (571 D)'!$A:$S,2,FALSE))</f>
        <v/>
      </c>
      <c r="I556" s="104" t="str">
        <f>IF(VLOOKUP(ROW()-492,'Report 1 Detail (571 D)'!$A:$S,3,FALSE)="","",VLOOKUP(ROW()-492,'Report 1 Detail (571 D)'!$A:$S,3,FALSE))</f>
        <v/>
      </c>
      <c r="J556" s="55" t="str">
        <f>IF(VLOOKUP(ROW()-492,'Report 1 Detail (571 D)'!$A:$S,4,FALSE)="","",VLOOKUP(ROW()-492,'Report 1 Detail (571 D)'!$A:$S,4,FALSE))</f>
        <v/>
      </c>
      <c r="K556" s="55" t="str">
        <f>IF(VLOOKUP(ROW()-492,'Report 1 Detail (571 D)'!$A:$S,5,FALSE)="","",VLOOKUP(ROW()-492,'Report 1 Detail (571 D)'!$A:$S,5,FALSE))</f>
        <v/>
      </c>
      <c r="L556" s="55" t="str">
        <f>IF(VLOOKUP(ROW()-492,'Report 1 Detail (571 D)'!$A:$S,6,FALSE)="","",VLOOKUP(ROW()-492,'Report 1 Detail (571 D)'!$A:$S,6,FALSE))</f>
        <v/>
      </c>
      <c r="M556" s="55" t="str">
        <f>IF(VLOOKUP(ROW()-492,'Report 1 Detail (571 D)'!$A:$S,7,FALSE)="","",VLOOKUP(ROW()-492,'Report 1 Detail (571 D)'!$A:$S,7,FALSE))</f>
        <v/>
      </c>
      <c r="N556" s="55" t="str">
        <f>IF(VLOOKUP(ROW()-492,'Report 1 Detail (571 D)'!$A:$S,8,FALSE)="","",VLOOKUP(ROW()-492,'Report 1 Detail (571 D)'!$A:$S,8,FALSE))</f>
        <v/>
      </c>
      <c r="O556" s="55" t="str">
        <f>IF(VLOOKUP(ROW()-492,'Report 1 Detail (571 D)'!$A:$S,9,FALSE)="","",VLOOKUP(ROW()-492,'Report 1 Detail (571 D)'!$A:$S,9,FALSE))</f>
        <v/>
      </c>
      <c r="P556" s="55" t="str">
        <f>IF(VLOOKUP(ROW()-492,'Report 1 Detail (571 D)'!$A:$S,10,FALSE)="","",VLOOKUP(ROW()-492,'Report 1 Detail (571 D)'!$A:$S,10,FALSE))</f>
        <v/>
      </c>
      <c r="Q556" s="55" t="str">
        <f>IF(VLOOKUP(ROW()-492,'Report 1 Detail (571 D)'!$A:$S,11,FALSE)="","",VLOOKUP(ROW()-492,'Report 1 Detail (571 D)'!$A:$S,11,FALSE))</f>
        <v/>
      </c>
      <c r="R556" s="55" t="str">
        <f>IF(VLOOKUP(ROW()-492,'Report 1 Detail (571 D)'!$A:$S,12,FALSE)="","",VLOOKUP(ROW()-492,'Report 1 Detail (571 D)'!$A:$S,12,FALSE))</f>
        <v/>
      </c>
      <c r="S556" s="55" t="str">
        <f>IF(VLOOKUP(ROW()-492,'Report 1 Detail (571 D)'!$A:$S,13,FALSE)="","",VLOOKUP(ROW()-492,'Report 1 Detail (571 D)'!$A:$S,13,FALSE))</f>
        <v/>
      </c>
      <c r="T556" s="55" t="str">
        <f>IF(VLOOKUP(ROW()-492,'Report 1 Detail (571 D)'!$A:$S,14,FALSE)="","",VLOOKUP(ROW()-492,'Report 1 Detail (571 D)'!$A:$S,14,FALSE))</f>
        <v/>
      </c>
      <c r="U556" s="55" t="str">
        <f>IF(VLOOKUP(ROW()-492,'Report 1 Detail (571 D)'!$A:$S,15,FALSE)="","",VLOOKUP(ROW()-492,'Report 1 Detail (571 D)'!$A:$S,15,FALSE))</f>
        <v/>
      </c>
      <c r="V556" s="55" t="str">
        <f>IF(VLOOKUP(ROW()-492,'Report 1 Detail (571 D)'!$A:$S,16,FALSE)="","",VLOOKUP(ROW()-492,'Report 1 Detail (571 D)'!$A:$S,16,FALSE))</f>
        <v/>
      </c>
      <c r="W556" s="55" t="str">
        <f>IF(VLOOKUP(ROW()-492,'Report 1 Detail (571 D)'!$A:$S,17,FALSE)="","",VLOOKUP(ROW()-492,'Report 1 Detail (571 D)'!$A:$S,17,FALSE))</f>
        <v/>
      </c>
      <c r="X556" s="104" t="str">
        <f>IF(VLOOKUP(ROW()-492,'Report 1 Detail (571 D)'!$A:$S,18,FALSE)="","",VLOOKUP(ROW()-492,'Report 1 Detail (571 D)'!$A:$S,18,FALSE))</f>
        <v/>
      </c>
      <c r="Y556" s="55" t="str">
        <f>IF(VLOOKUP(ROW()-492,'Report 1 Detail (571 D)'!$A:$S,19,FALSE)="","",VLOOKUP(ROW()-492,'Report 1 Detail (571 D)'!$A:$S,19,FALSE))</f>
        <v/>
      </c>
      <c r="Z556" s="55" t="s">
        <v>81</v>
      </c>
    </row>
    <row r="557" spans="8:26" x14ac:dyDescent="0.2">
      <c r="H557" s="55" t="str">
        <f>IF(VLOOKUP(ROW()-492,'Report 1 Detail (571 D)'!$A:$S,2,FALSE)="","",VLOOKUP(ROW()-492,'Report 1 Detail (571 D)'!$A:$S,2,FALSE))</f>
        <v/>
      </c>
      <c r="I557" s="104" t="str">
        <f>IF(VLOOKUP(ROW()-492,'Report 1 Detail (571 D)'!$A:$S,3,FALSE)="","",VLOOKUP(ROW()-492,'Report 1 Detail (571 D)'!$A:$S,3,FALSE))</f>
        <v/>
      </c>
      <c r="J557" s="55" t="str">
        <f>IF(VLOOKUP(ROW()-492,'Report 1 Detail (571 D)'!$A:$S,4,FALSE)="","",VLOOKUP(ROW()-492,'Report 1 Detail (571 D)'!$A:$S,4,FALSE))</f>
        <v/>
      </c>
      <c r="K557" s="55" t="str">
        <f>IF(VLOOKUP(ROW()-492,'Report 1 Detail (571 D)'!$A:$S,5,FALSE)="","",VLOOKUP(ROW()-492,'Report 1 Detail (571 D)'!$A:$S,5,FALSE))</f>
        <v/>
      </c>
      <c r="L557" s="55" t="str">
        <f>IF(VLOOKUP(ROW()-492,'Report 1 Detail (571 D)'!$A:$S,6,FALSE)="","",VLOOKUP(ROW()-492,'Report 1 Detail (571 D)'!$A:$S,6,FALSE))</f>
        <v/>
      </c>
      <c r="M557" s="55" t="str">
        <f>IF(VLOOKUP(ROW()-492,'Report 1 Detail (571 D)'!$A:$S,7,FALSE)="","",VLOOKUP(ROW()-492,'Report 1 Detail (571 D)'!$A:$S,7,FALSE))</f>
        <v/>
      </c>
      <c r="N557" s="55" t="str">
        <f>IF(VLOOKUP(ROW()-492,'Report 1 Detail (571 D)'!$A:$S,8,FALSE)="","",VLOOKUP(ROW()-492,'Report 1 Detail (571 D)'!$A:$S,8,FALSE))</f>
        <v/>
      </c>
      <c r="O557" s="55" t="str">
        <f>IF(VLOOKUP(ROW()-492,'Report 1 Detail (571 D)'!$A:$S,9,FALSE)="","",VLOOKUP(ROW()-492,'Report 1 Detail (571 D)'!$A:$S,9,FALSE))</f>
        <v/>
      </c>
      <c r="P557" s="55" t="str">
        <f>IF(VLOOKUP(ROW()-492,'Report 1 Detail (571 D)'!$A:$S,10,FALSE)="","",VLOOKUP(ROW()-492,'Report 1 Detail (571 D)'!$A:$S,10,FALSE))</f>
        <v/>
      </c>
      <c r="Q557" s="55" t="str">
        <f>IF(VLOOKUP(ROW()-492,'Report 1 Detail (571 D)'!$A:$S,11,FALSE)="","",VLOOKUP(ROW()-492,'Report 1 Detail (571 D)'!$A:$S,11,FALSE))</f>
        <v/>
      </c>
      <c r="R557" s="55" t="str">
        <f>IF(VLOOKUP(ROW()-492,'Report 1 Detail (571 D)'!$A:$S,12,FALSE)="","",VLOOKUP(ROW()-492,'Report 1 Detail (571 D)'!$A:$S,12,FALSE))</f>
        <v/>
      </c>
      <c r="S557" s="55" t="str">
        <f>IF(VLOOKUP(ROW()-492,'Report 1 Detail (571 D)'!$A:$S,13,FALSE)="","",VLOOKUP(ROW()-492,'Report 1 Detail (571 D)'!$A:$S,13,FALSE))</f>
        <v/>
      </c>
      <c r="T557" s="55" t="str">
        <f>IF(VLOOKUP(ROW()-492,'Report 1 Detail (571 D)'!$A:$S,14,FALSE)="","",VLOOKUP(ROW()-492,'Report 1 Detail (571 D)'!$A:$S,14,FALSE))</f>
        <v/>
      </c>
      <c r="U557" s="55" t="str">
        <f>IF(VLOOKUP(ROW()-492,'Report 1 Detail (571 D)'!$A:$S,15,FALSE)="","",VLOOKUP(ROW()-492,'Report 1 Detail (571 D)'!$A:$S,15,FALSE))</f>
        <v/>
      </c>
      <c r="V557" s="55" t="str">
        <f>IF(VLOOKUP(ROW()-492,'Report 1 Detail (571 D)'!$A:$S,16,FALSE)="","",VLOOKUP(ROW()-492,'Report 1 Detail (571 D)'!$A:$S,16,FALSE))</f>
        <v/>
      </c>
      <c r="W557" s="55" t="str">
        <f>IF(VLOOKUP(ROW()-492,'Report 1 Detail (571 D)'!$A:$S,17,FALSE)="","",VLOOKUP(ROW()-492,'Report 1 Detail (571 D)'!$A:$S,17,FALSE))</f>
        <v/>
      </c>
      <c r="X557" s="104" t="str">
        <f>IF(VLOOKUP(ROW()-492,'Report 1 Detail (571 D)'!$A:$S,18,FALSE)="","",VLOOKUP(ROW()-492,'Report 1 Detail (571 D)'!$A:$S,18,FALSE))</f>
        <v/>
      </c>
      <c r="Y557" s="55" t="str">
        <f>IF(VLOOKUP(ROW()-492,'Report 1 Detail (571 D)'!$A:$S,19,FALSE)="","",VLOOKUP(ROW()-492,'Report 1 Detail (571 D)'!$A:$S,19,FALSE))</f>
        <v/>
      </c>
      <c r="Z557" s="55" t="s">
        <v>81</v>
      </c>
    </row>
    <row r="558" spans="8:26" x14ac:dyDescent="0.2">
      <c r="H558" s="55" t="str">
        <f>IF(VLOOKUP(ROW()-492,'Report 1 Detail (571 D)'!$A:$S,2,FALSE)="","",VLOOKUP(ROW()-492,'Report 1 Detail (571 D)'!$A:$S,2,FALSE))</f>
        <v/>
      </c>
      <c r="I558" s="104" t="str">
        <f>IF(VLOOKUP(ROW()-492,'Report 1 Detail (571 D)'!$A:$S,3,FALSE)="","",VLOOKUP(ROW()-492,'Report 1 Detail (571 D)'!$A:$S,3,FALSE))</f>
        <v/>
      </c>
      <c r="J558" s="55" t="str">
        <f>IF(VLOOKUP(ROW()-492,'Report 1 Detail (571 D)'!$A:$S,4,FALSE)="","",VLOOKUP(ROW()-492,'Report 1 Detail (571 D)'!$A:$S,4,FALSE))</f>
        <v/>
      </c>
      <c r="K558" s="55" t="str">
        <f>IF(VLOOKUP(ROW()-492,'Report 1 Detail (571 D)'!$A:$S,5,FALSE)="","",VLOOKUP(ROW()-492,'Report 1 Detail (571 D)'!$A:$S,5,FALSE))</f>
        <v/>
      </c>
      <c r="L558" s="55" t="str">
        <f>IF(VLOOKUP(ROW()-492,'Report 1 Detail (571 D)'!$A:$S,6,FALSE)="","",VLOOKUP(ROW()-492,'Report 1 Detail (571 D)'!$A:$S,6,FALSE))</f>
        <v/>
      </c>
      <c r="M558" s="55" t="str">
        <f>IF(VLOOKUP(ROW()-492,'Report 1 Detail (571 D)'!$A:$S,7,FALSE)="","",VLOOKUP(ROW()-492,'Report 1 Detail (571 D)'!$A:$S,7,FALSE))</f>
        <v/>
      </c>
      <c r="N558" s="55" t="str">
        <f>IF(VLOOKUP(ROW()-492,'Report 1 Detail (571 D)'!$A:$S,8,FALSE)="","",VLOOKUP(ROW()-492,'Report 1 Detail (571 D)'!$A:$S,8,FALSE))</f>
        <v/>
      </c>
      <c r="O558" s="55" t="str">
        <f>IF(VLOOKUP(ROW()-492,'Report 1 Detail (571 D)'!$A:$S,9,FALSE)="","",VLOOKUP(ROW()-492,'Report 1 Detail (571 D)'!$A:$S,9,FALSE))</f>
        <v/>
      </c>
      <c r="P558" s="55" t="str">
        <f>IF(VLOOKUP(ROW()-492,'Report 1 Detail (571 D)'!$A:$S,10,FALSE)="","",VLOOKUP(ROW()-492,'Report 1 Detail (571 D)'!$A:$S,10,FALSE))</f>
        <v/>
      </c>
      <c r="Q558" s="55" t="str">
        <f>IF(VLOOKUP(ROW()-492,'Report 1 Detail (571 D)'!$A:$S,11,FALSE)="","",VLOOKUP(ROW()-492,'Report 1 Detail (571 D)'!$A:$S,11,FALSE))</f>
        <v/>
      </c>
      <c r="R558" s="55" t="str">
        <f>IF(VLOOKUP(ROW()-492,'Report 1 Detail (571 D)'!$A:$S,12,FALSE)="","",VLOOKUP(ROW()-492,'Report 1 Detail (571 D)'!$A:$S,12,FALSE))</f>
        <v/>
      </c>
      <c r="S558" s="55" t="str">
        <f>IF(VLOOKUP(ROW()-492,'Report 1 Detail (571 D)'!$A:$S,13,FALSE)="","",VLOOKUP(ROW()-492,'Report 1 Detail (571 D)'!$A:$S,13,FALSE))</f>
        <v/>
      </c>
      <c r="T558" s="55" t="str">
        <f>IF(VLOOKUP(ROW()-492,'Report 1 Detail (571 D)'!$A:$S,14,FALSE)="","",VLOOKUP(ROW()-492,'Report 1 Detail (571 D)'!$A:$S,14,FALSE))</f>
        <v/>
      </c>
      <c r="U558" s="55" t="str">
        <f>IF(VLOOKUP(ROW()-492,'Report 1 Detail (571 D)'!$A:$S,15,FALSE)="","",VLOOKUP(ROW()-492,'Report 1 Detail (571 D)'!$A:$S,15,FALSE))</f>
        <v/>
      </c>
      <c r="V558" s="55" t="str">
        <f>IF(VLOOKUP(ROW()-492,'Report 1 Detail (571 D)'!$A:$S,16,FALSE)="","",VLOOKUP(ROW()-492,'Report 1 Detail (571 D)'!$A:$S,16,FALSE))</f>
        <v/>
      </c>
      <c r="W558" s="55" t="str">
        <f>IF(VLOOKUP(ROW()-492,'Report 1 Detail (571 D)'!$A:$S,17,FALSE)="","",VLOOKUP(ROW()-492,'Report 1 Detail (571 D)'!$A:$S,17,FALSE))</f>
        <v/>
      </c>
      <c r="X558" s="104" t="str">
        <f>IF(VLOOKUP(ROW()-492,'Report 1 Detail (571 D)'!$A:$S,18,FALSE)="","",VLOOKUP(ROW()-492,'Report 1 Detail (571 D)'!$A:$S,18,FALSE))</f>
        <v/>
      </c>
      <c r="Y558" s="55" t="str">
        <f>IF(VLOOKUP(ROW()-492,'Report 1 Detail (571 D)'!$A:$S,19,FALSE)="","",VLOOKUP(ROW()-492,'Report 1 Detail (571 D)'!$A:$S,19,FALSE))</f>
        <v/>
      </c>
      <c r="Z558" s="55" t="s">
        <v>81</v>
      </c>
    </row>
    <row r="559" spans="8:26" x14ac:dyDescent="0.2">
      <c r="H559" s="55" t="str">
        <f>IF(VLOOKUP(ROW()-492,'Report 1 Detail (571 D)'!$A:$S,2,FALSE)="","",VLOOKUP(ROW()-492,'Report 1 Detail (571 D)'!$A:$S,2,FALSE))</f>
        <v/>
      </c>
      <c r="I559" s="104" t="str">
        <f>IF(VLOOKUP(ROW()-492,'Report 1 Detail (571 D)'!$A:$S,3,FALSE)="","",VLOOKUP(ROW()-492,'Report 1 Detail (571 D)'!$A:$S,3,FALSE))</f>
        <v/>
      </c>
      <c r="J559" s="55" t="str">
        <f>IF(VLOOKUP(ROW()-492,'Report 1 Detail (571 D)'!$A:$S,4,FALSE)="","",VLOOKUP(ROW()-492,'Report 1 Detail (571 D)'!$A:$S,4,FALSE))</f>
        <v/>
      </c>
      <c r="K559" s="55" t="str">
        <f>IF(VLOOKUP(ROW()-492,'Report 1 Detail (571 D)'!$A:$S,5,FALSE)="","",VLOOKUP(ROW()-492,'Report 1 Detail (571 D)'!$A:$S,5,FALSE))</f>
        <v/>
      </c>
      <c r="L559" s="55" t="str">
        <f>IF(VLOOKUP(ROW()-492,'Report 1 Detail (571 D)'!$A:$S,6,FALSE)="","",VLOOKUP(ROW()-492,'Report 1 Detail (571 D)'!$A:$S,6,FALSE))</f>
        <v/>
      </c>
      <c r="M559" s="55" t="str">
        <f>IF(VLOOKUP(ROW()-492,'Report 1 Detail (571 D)'!$A:$S,7,FALSE)="","",VLOOKUP(ROW()-492,'Report 1 Detail (571 D)'!$A:$S,7,FALSE))</f>
        <v/>
      </c>
      <c r="N559" s="55" t="str">
        <f>IF(VLOOKUP(ROW()-492,'Report 1 Detail (571 D)'!$A:$S,8,FALSE)="","",VLOOKUP(ROW()-492,'Report 1 Detail (571 D)'!$A:$S,8,FALSE))</f>
        <v/>
      </c>
      <c r="O559" s="55" t="str">
        <f>IF(VLOOKUP(ROW()-492,'Report 1 Detail (571 D)'!$A:$S,9,FALSE)="","",VLOOKUP(ROW()-492,'Report 1 Detail (571 D)'!$A:$S,9,FALSE))</f>
        <v/>
      </c>
      <c r="P559" s="55" t="str">
        <f>IF(VLOOKUP(ROW()-492,'Report 1 Detail (571 D)'!$A:$S,10,FALSE)="","",VLOOKUP(ROW()-492,'Report 1 Detail (571 D)'!$A:$S,10,FALSE))</f>
        <v/>
      </c>
      <c r="Q559" s="55" t="str">
        <f>IF(VLOOKUP(ROW()-492,'Report 1 Detail (571 D)'!$A:$S,11,FALSE)="","",VLOOKUP(ROW()-492,'Report 1 Detail (571 D)'!$A:$S,11,FALSE))</f>
        <v/>
      </c>
      <c r="R559" s="55" t="str">
        <f>IF(VLOOKUP(ROW()-492,'Report 1 Detail (571 D)'!$A:$S,12,FALSE)="","",VLOOKUP(ROW()-492,'Report 1 Detail (571 D)'!$A:$S,12,FALSE))</f>
        <v/>
      </c>
      <c r="S559" s="55" t="str">
        <f>IF(VLOOKUP(ROW()-492,'Report 1 Detail (571 D)'!$A:$S,13,FALSE)="","",VLOOKUP(ROW()-492,'Report 1 Detail (571 D)'!$A:$S,13,FALSE))</f>
        <v/>
      </c>
      <c r="T559" s="55" t="str">
        <f>IF(VLOOKUP(ROW()-492,'Report 1 Detail (571 D)'!$A:$S,14,FALSE)="","",VLOOKUP(ROW()-492,'Report 1 Detail (571 D)'!$A:$S,14,FALSE))</f>
        <v/>
      </c>
      <c r="U559" s="55" t="str">
        <f>IF(VLOOKUP(ROW()-492,'Report 1 Detail (571 D)'!$A:$S,15,FALSE)="","",VLOOKUP(ROW()-492,'Report 1 Detail (571 D)'!$A:$S,15,FALSE))</f>
        <v/>
      </c>
      <c r="V559" s="55" t="str">
        <f>IF(VLOOKUP(ROW()-492,'Report 1 Detail (571 D)'!$A:$S,16,FALSE)="","",VLOOKUP(ROW()-492,'Report 1 Detail (571 D)'!$A:$S,16,FALSE))</f>
        <v/>
      </c>
      <c r="W559" s="55" t="str">
        <f>IF(VLOOKUP(ROW()-492,'Report 1 Detail (571 D)'!$A:$S,17,FALSE)="","",VLOOKUP(ROW()-492,'Report 1 Detail (571 D)'!$A:$S,17,FALSE))</f>
        <v/>
      </c>
      <c r="X559" s="104" t="str">
        <f>IF(VLOOKUP(ROW()-492,'Report 1 Detail (571 D)'!$A:$S,18,FALSE)="","",VLOOKUP(ROW()-492,'Report 1 Detail (571 D)'!$A:$S,18,FALSE))</f>
        <v/>
      </c>
      <c r="Y559" s="55" t="str">
        <f>IF(VLOOKUP(ROW()-492,'Report 1 Detail (571 D)'!$A:$S,19,FALSE)="","",VLOOKUP(ROW()-492,'Report 1 Detail (571 D)'!$A:$S,19,FALSE))</f>
        <v/>
      </c>
      <c r="Z559" s="55" t="s">
        <v>81</v>
      </c>
    </row>
    <row r="560" spans="8:26" x14ac:dyDescent="0.2">
      <c r="H560" s="55" t="str">
        <f>IF(VLOOKUP(ROW()-492,'Report 1 Detail (571 D)'!$A:$S,2,FALSE)="","",VLOOKUP(ROW()-492,'Report 1 Detail (571 D)'!$A:$S,2,FALSE))</f>
        <v/>
      </c>
      <c r="I560" s="104" t="str">
        <f>IF(VLOOKUP(ROW()-492,'Report 1 Detail (571 D)'!$A:$S,3,FALSE)="","",VLOOKUP(ROW()-492,'Report 1 Detail (571 D)'!$A:$S,3,FALSE))</f>
        <v/>
      </c>
      <c r="J560" s="55" t="str">
        <f>IF(VLOOKUP(ROW()-492,'Report 1 Detail (571 D)'!$A:$S,4,FALSE)="","",VLOOKUP(ROW()-492,'Report 1 Detail (571 D)'!$A:$S,4,FALSE))</f>
        <v/>
      </c>
      <c r="K560" s="55" t="str">
        <f>IF(VLOOKUP(ROW()-492,'Report 1 Detail (571 D)'!$A:$S,5,FALSE)="","",VLOOKUP(ROW()-492,'Report 1 Detail (571 D)'!$A:$S,5,FALSE))</f>
        <v/>
      </c>
      <c r="L560" s="55" t="str">
        <f>IF(VLOOKUP(ROW()-492,'Report 1 Detail (571 D)'!$A:$S,6,FALSE)="","",VLOOKUP(ROW()-492,'Report 1 Detail (571 D)'!$A:$S,6,FALSE))</f>
        <v/>
      </c>
      <c r="M560" s="55" t="str">
        <f>IF(VLOOKUP(ROW()-492,'Report 1 Detail (571 D)'!$A:$S,7,FALSE)="","",VLOOKUP(ROW()-492,'Report 1 Detail (571 D)'!$A:$S,7,FALSE))</f>
        <v/>
      </c>
      <c r="N560" s="55" t="str">
        <f>IF(VLOOKUP(ROW()-492,'Report 1 Detail (571 D)'!$A:$S,8,FALSE)="","",VLOOKUP(ROW()-492,'Report 1 Detail (571 D)'!$A:$S,8,FALSE))</f>
        <v/>
      </c>
      <c r="O560" s="55" t="str">
        <f>IF(VLOOKUP(ROW()-492,'Report 1 Detail (571 D)'!$A:$S,9,FALSE)="","",VLOOKUP(ROW()-492,'Report 1 Detail (571 D)'!$A:$S,9,FALSE))</f>
        <v/>
      </c>
      <c r="P560" s="55" t="str">
        <f>IF(VLOOKUP(ROW()-492,'Report 1 Detail (571 D)'!$A:$S,10,FALSE)="","",VLOOKUP(ROW()-492,'Report 1 Detail (571 D)'!$A:$S,10,FALSE))</f>
        <v/>
      </c>
      <c r="Q560" s="55" t="str">
        <f>IF(VLOOKUP(ROW()-492,'Report 1 Detail (571 D)'!$A:$S,11,FALSE)="","",VLOOKUP(ROW()-492,'Report 1 Detail (571 D)'!$A:$S,11,FALSE))</f>
        <v/>
      </c>
      <c r="R560" s="55" t="str">
        <f>IF(VLOOKUP(ROW()-492,'Report 1 Detail (571 D)'!$A:$S,12,FALSE)="","",VLOOKUP(ROW()-492,'Report 1 Detail (571 D)'!$A:$S,12,FALSE))</f>
        <v/>
      </c>
      <c r="S560" s="55" t="str">
        <f>IF(VLOOKUP(ROW()-492,'Report 1 Detail (571 D)'!$A:$S,13,FALSE)="","",VLOOKUP(ROW()-492,'Report 1 Detail (571 D)'!$A:$S,13,FALSE))</f>
        <v/>
      </c>
      <c r="T560" s="55" t="str">
        <f>IF(VLOOKUP(ROW()-492,'Report 1 Detail (571 D)'!$A:$S,14,FALSE)="","",VLOOKUP(ROW()-492,'Report 1 Detail (571 D)'!$A:$S,14,FALSE))</f>
        <v/>
      </c>
      <c r="U560" s="55" t="str">
        <f>IF(VLOOKUP(ROW()-492,'Report 1 Detail (571 D)'!$A:$S,15,FALSE)="","",VLOOKUP(ROW()-492,'Report 1 Detail (571 D)'!$A:$S,15,FALSE))</f>
        <v/>
      </c>
      <c r="V560" s="55" t="str">
        <f>IF(VLOOKUP(ROW()-492,'Report 1 Detail (571 D)'!$A:$S,16,FALSE)="","",VLOOKUP(ROW()-492,'Report 1 Detail (571 D)'!$A:$S,16,FALSE))</f>
        <v/>
      </c>
      <c r="W560" s="55" t="str">
        <f>IF(VLOOKUP(ROW()-492,'Report 1 Detail (571 D)'!$A:$S,17,FALSE)="","",VLOOKUP(ROW()-492,'Report 1 Detail (571 D)'!$A:$S,17,FALSE))</f>
        <v/>
      </c>
      <c r="X560" s="104" t="str">
        <f>IF(VLOOKUP(ROW()-492,'Report 1 Detail (571 D)'!$A:$S,18,FALSE)="","",VLOOKUP(ROW()-492,'Report 1 Detail (571 D)'!$A:$S,18,FALSE))</f>
        <v/>
      </c>
      <c r="Y560" s="55" t="str">
        <f>IF(VLOOKUP(ROW()-492,'Report 1 Detail (571 D)'!$A:$S,19,FALSE)="","",VLOOKUP(ROW()-492,'Report 1 Detail (571 D)'!$A:$S,19,FALSE))</f>
        <v/>
      </c>
      <c r="Z560" s="55" t="s">
        <v>81</v>
      </c>
    </row>
    <row r="561" spans="8:26" x14ac:dyDescent="0.2">
      <c r="H561" s="55" t="str">
        <f>IF(VLOOKUP(ROW()-492,'Report 1 Detail (571 D)'!$A:$S,2,FALSE)="","",VLOOKUP(ROW()-492,'Report 1 Detail (571 D)'!$A:$S,2,FALSE))</f>
        <v/>
      </c>
      <c r="I561" s="104" t="str">
        <f>IF(VLOOKUP(ROW()-492,'Report 1 Detail (571 D)'!$A:$S,3,FALSE)="","",VLOOKUP(ROW()-492,'Report 1 Detail (571 D)'!$A:$S,3,FALSE))</f>
        <v/>
      </c>
      <c r="J561" s="55" t="str">
        <f>IF(VLOOKUP(ROW()-492,'Report 1 Detail (571 D)'!$A:$S,4,FALSE)="","",VLOOKUP(ROW()-492,'Report 1 Detail (571 D)'!$A:$S,4,FALSE))</f>
        <v/>
      </c>
      <c r="K561" s="55" t="str">
        <f>IF(VLOOKUP(ROW()-492,'Report 1 Detail (571 D)'!$A:$S,5,FALSE)="","",VLOOKUP(ROW()-492,'Report 1 Detail (571 D)'!$A:$S,5,FALSE))</f>
        <v/>
      </c>
      <c r="L561" s="55" t="str">
        <f>IF(VLOOKUP(ROW()-492,'Report 1 Detail (571 D)'!$A:$S,6,FALSE)="","",VLOOKUP(ROW()-492,'Report 1 Detail (571 D)'!$A:$S,6,FALSE))</f>
        <v/>
      </c>
      <c r="M561" s="55" t="str">
        <f>IF(VLOOKUP(ROW()-492,'Report 1 Detail (571 D)'!$A:$S,7,FALSE)="","",VLOOKUP(ROW()-492,'Report 1 Detail (571 D)'!$A:$S,7,FALSE))</f>
        <v/>
      </c>
      <c r="N561" s="55" t="str">
        <f>IF(VLOOKUP(ROW()-492,'Report 1 Detail (571 D)'!$A:$S,8,FALSE)="","",VLOOKUP(ROW()-492,'Report 1 Detail (571 D)'!$A:$S,8,FALSE))</f>
        <v/>
      </c>
      <c r="O561" s="55" t="str">
        <f>IF(VLOOKUP(ROW()-492,'Report 1 Detail (571 D)'!$A:$S,9,FALSE)="","",VLOOKUP(ROW()-492,'Report 1 Detail (571 D)'!$A:$S,9,FALSE))</f>
        <v/>
      </c>
      <c r="P561" s="55" t="str">
        <f>IF(VLOOKUP(ROW()-492,'Report 1 Detail (571 D)'!$A:$S,10,FALSE)="","",VLOOKUP(ROW()-492,'Report 1 Detail (571 D)'!$A:$S,10,FALSE))</f>
        <v/>
      </c>
      <c r="Q561" s="55" t="str">
        <f>IF(VLOOKUP(ROW()-492,'Report 1 Detail (571 D)'!$A:$S,11,FALSE)="","",VLOOKUP(ROW()-492,'Report 1 Detail (571 D)'!$A:$S,11,FALSE))</f>
        <v/>
      </c>
      <c r="R561" s="55" t="str">
        <f>IF(VLOOKUP(ROW()-492,'Report 1 Detail (571 D)'!$A:$S,12,FALSE)="","",VLOOKUP(ROW()-492,'Report 1 Detail (571 D)'!$A:$S,12,FALSE))</f>
        <v/>
      </c>
      <c r="S561" s="55" t="str">
        <f>IF(VLOOKUP(ROW()-492,'Report 1 Detail (571 D)'!$A:$S,13,FALSE)="","",VLOOKUP(ROW()-492,'Report 1 Detail (571 D)'!$A:$S,13,FALSE))</f>
        <v/>
      </c>
      <c r="T561" s="55" t="str">
        <f>IF(VLOOKUP(ROW()-492,'Report 1 Detail (571 D)'!$A:$S,14,FALSE)="","",VLOOKUP(ROW()-492,'Report 1 Detail (571 D)'!$A:$S,14,FALSE))</f>
        <v/>
      </c>
      <c r="U561" s="55" t="str">
        <f>IF(VLOOKUP(ROW()-492,'Report 1 Detail (571 D)'!$A:$S,15,FALSE)="","",VLOOKUP(ROW()-492,'Report 1 Detail (571 D)'!$A:$S,15,FALSE))</f>
        <v/>
      </c>
      <c r="V561" s="55" t="str">
        <f>IF(VLOOKUP(ROW()-492,'Report 1 Detail (571 D)'!$A:$S,16,FALSE)="","",VLOOKUP(ROW()-492,'Report 1 Detail (571 D)'!$A:$S,16,FALSE))</f>
        <v/>
      </c>
      <c r="W561" s="55" t="str">
        <f>IF(VLOOKUP(ROW()-492,'Report 1 Detail (571 D)'!$A:$S,17,FALSE)="","",VLOOKUP(ROW()-492,'Report 1 Detail (571 D)'!$A:$S,17,FALSE))</f>
        <v/>
      </c>
      <c r="X561" s="104" t="str">
        <f>IF(VLOOKUP(ROW()-492,'Report 1 Detail (571 D)'!$A:$S,18,FALSE)="","",VLOOKUP(ROW()-492,'Report 1 Detail (571 D)'!$A:$S,18,FALSE))</f>
        <v/>
      </c>
      <c r="Y561" s="55" t="str">
        <f>IF(VLOOKUP(ROW()-492,'Report 1 Detail (571 D)'!$A:$S,19,FALSE)="","",VLOOKUP(ROW()-492,'Report 1 Detail (571 D)'!$A:$S,19,FALSE))</f>
        <v/>
      </c>
      <c r="Z561" s="55" t="s">
        <v>81</v>
      </c>
    </row>
    <row r="562" spans="8:26" x14ac:dyDescent="0.2">
      <c r="H562" s="55" t="str">
        <f>IF(VLOOKUP(ROW()-492,'Report 1 Detail (571 D)'!$A:$S,2,FALSE)="","",VLOOKUP(ROW()-492,'Report 1 Detail (571 D)'!$A:$S,2,FALSE))</f>
        <v/>
      </c>
      <c r="I562" s="104" t="str">
        <f>IF(VLOOKUP(ROW()-492,'Report 1 Detail (571 D)'!$A:$S,3,FALSE)="","",VLOOKUP(ROW()-492,'Report 1 Detail (571 D)'!$A:$S,3,FALSE))</f>
        <v/>
      </c>
      <c r="J562" s="55" t="str">
        <f>IF(VLOOKUP(ROW()-492,'Report 1 Detail (571 D)'!$A:$S,4,FALSE)="","",VLOOKUP(ROW()-492,'Report 1 Detail (571 D)'!$A:$S,4,FALSE))</f>
        <v/>
      </c>
      <c r="K562" s="55" t="str">
        <f>IF(VLOOKUP(ROW()-492,'Report 1 Detail (571 D)'!$A:$S,5,FALSE)="","",VLOOKUP(ROW()-492,'Report 1 Detail (571 D)'!$A:$S,5,FALSE))</f>
        <v/>
      </c>
      <c r="L562" s="55" t="str">
        <f>IF(VLOOKUP(ROW()-492,'Report 1 Detail (571 D)'!$A:$S,6,FALSE)="","",VLOOKUP(ROW()-492,'Report 1 Detail (571 D)'!$A:$S,6,FALSE))</f>
        <v/>
      </c>
      <c r="M562" s="55" t="str">
        <f>IF(VLOOKUP(ROW()-492,'Report 1 Detail (571 D)'!$A:$S,7,FALSE)="","",VLOOKUP(ROW()-492,'Report 1 Detail (571 D)'!$A:$S,7,FALSE))</f>
        <v/>
      </c>
      <c r="N562" s="55" t="str">
        <f>IF(VLOOKUP(ROW()-492,'Report 1 Detail (571 D)'!$A:$S,8,FALSE)="","",VLOOKUP(ROW()-492,'Report 1 Detail (571 D)'!$A:$S,8,FALSE))</f>
        <v/>
      </c>
      <c r="O562" s="55" t="str">
        <f>IF(VLOOKUP(ROW()-492,'Report 1 Detail (571 D)'!$A:$S,9,FALSE)="","",VLOOKUP(ROW()-492,'Report 1 Detail (571 D)'!$A:$S,9,FALSE))</f>
        <v/>
      </c>
      <c r="P562" s="55" t="str">
        <f>IF(VLOOKUP(ROW()-492,'Report 1 Detail (571 D)'!$A:$S,10,FALSE)="","",VLOOKUP(ROW()-492,'Report 1 Detail (571 D)'!$A:$S,10,FALSE))</f>
        <v/>
      </c>
      <c r="Q562" s="55" t="str">
        <f>IF(VLOOKUP(ROW()-492,'Report 1 Detail (571 D)'!$A:$S,11,FALSE)="","",VLOOKUP(ROW()-492,'Report 1 Detail (571 D)'!$A:$S,11,FALSE))</f>
        <v/>
      </c>
      <c r="R562" s="55" t="str">
        <f>IF(VLOOKUP(ROW()-492,'Report 1 Detail (571 D)'!$A:$S,12,FALSE)="","",VLOOKUP(ROW()-492,'Report 1 Detail (571 D)'!$A:$S,12,FALSE))</f>
        <v/>
      </c>
      <c r="S562" s="55" t="str">
        <f>IF(VLOOKUP(ROW()-492,'Report 1 Detail (571 D)'!$A:$S,13,FALSE)="","",VLOOKUP(ROW()-492,'Report 1 Detail (571 D)'!$A:$S,13,FALSE))</f>
        <v/>
      </c>
      <c r="T562" s="55" t="str">
        <f>IF(VLOOKUP(ROW()-492,'Report 1 Detail (571 D)'!$A:$S,14,FALSE)="","",VLOOKUP(ROW()-492,'Report 1 Detail (571 D)'!$A:$S,14,FALSE))</f>
        <v/>
      </c>
      <c r="U562" s="55" t="str">
        <f>IF(VLOOKUP(ROW()-492,'Report 1 Detail (571 D)'!$A:$S,15,FALSE)="","",VLOOKUP(ROW()-492,'Report 1 Detail (571 D)'!$A:$S,15,FALSE))</f>
        <v/>
      </c>
      <c r="V562" s="55" t="str">
        <f>IF(VLOOKUP(ROW()-492,'Report 1 Detail (571 D)'!$A:$S,16,FALSE)="","",VLOOKUP(ROW()-492,'Report 1 Detail (571 D)'!$A:$S,16,FALSE))</f>
        <v/>
      </c>
      <c r="W562" s="55" t="str">
        <f>IF(VLOOKUP(ROW()-492,'Report 1 Detail (571 D)'!$A:$S,17,FALSE)="","",VLOOKUP(ROW()-492,'Report 1 Detail (571 D)'!$A:$S,17,FALSE))</f>
        <v/>
      </c>
      <c r="X562" s="104" t="str">
        <f>IF(VLOOKUP(ROW()-492,'Report 1 Detail (571 D)'!$A:$S,18,FALSE)="","",VLOOKUP(ROW()-492,'Report 1 Detail (571 D)'!$A:$S,18,FALSE))</f>
        <v/>
      </c>
      <c r="Y562" s="55" t="str">
        <f>IF(VLOOKUP(ROW()-492,'Report 1 Detail (571 D)'!$A:$S,19,FALSE)="","",VLOOKUP(ROW()-492,'Report 1 Detail (571 D)'!$A:$S,19,FALSE))</f>
        <v/>
      </c>
      <c r="Z562" s="55" t="s">
        <v>81</v>
      </c>
    </row>
    <row r="563" spans="8:26" x14ac:dyDescent="0.2">
      <c r="H563" s="55" t="str">
        <f>IF(VLOOKUP(ROW()-492,'Report 1 Detail (571 D)'!$A:$S,2,FALSE)="","",VLOOKUP(ROW()-492,'Report 1 Detail (571 D)'!$A:$S,2,FALSE))</f>
        <v/>
      </c>
      <c r="I563" s="104" t="str">
        <f>IF(VLOOKUP(ROW()-492,'Report 1 Detail (571 D)'!$A:$S,3,FALSE)="","",VLOOKUP(ROW()-492,'Report 1 Detail (571 D)'!$A:$S,3,FALSE))</f>
        <v/>
      </c>
      <c r="J563" s="55" t="str">
        <f>IF(VLOOKUP(ROW()-492,'Report 1 Detail (571 D)'!$A:$S,4,FALSE)="","",VLOOKUP(ROW()-492,'Report 1 Detail (571 D)'!$A:$S,4,FALSE))</f>
        <v/>
      </c>
      <c r="K563" s="55" t="str">
        <f>IF(VLOOKUP(ROW()-492,'Report 1 Detail (571 D)'!$A:$S,5,FALSE)="","",VLOOKUP(ROW()-492,'Report 1 Detail (571 D)'!$A:$S,5,FALSE))</f>
        <v/>
      </c>
      <c r="L563" s="55" t="str">
        <f>IF(VLOOKUP(ROW()-492,'Report 1 Detail (571 D)'!$A:$S,6,FALSE)="","",VLOOKUP(ROW()-492,'Report 1 Detail (571 D)'!$A:$S,6,FALSE))</f>
        <v/>
      </c>
      <c r="M563" s="55" t="str">
        <f>IF(VLOOKUP(ROW()-492,'Report 1 Detail (571 D)'!$A:$S,7,FALSE)="","",VLOOKUP(ROW()-492,'Report 1 Detail (571 D)'!$A:$S,7,FALSE))</f>
        <v/>
      </c>
      <c r="N563" s="55" t="str">
        <f>IF(VLOOKUP(ROW()-492,'Report 1 Detail (571 D)'!$A:$S,8,FALSE)="","",VLOOKUP(ROW()-492,'Report 1 Detail (571 D)'!$A:$S,8,FALSE))</f>
        <v/>
      </c>
      <c r="O563" s="55" t="str">
        <f>IF(VLOOKUP(ROW()-492,'Report 1 Detail (571 D)'!$A:$S,9,FALSE)="","",VLOOKUP(ROW()-492,'Report 1 Detail (571 D)'!$A:$S,9,FALSE))</f>
        <v/>
      </c>
      <c r="P563" s="55" t="str">
        <f>IF(VLOOKUP(ROW()-492,'Report 1 Detail (571 D)'!$A:$S,10,FALSE)="","",VLOOKUP(ROW()-492,'Report 1 Detail (571 D)'!$A:$S,10,FALSE))</f>
        <v/>
      </c>
      <c r="Q563" s="55" t="str">
        <f>IF(VLOOKUP(ROW()-492,'Report 1 Detail (571 D)'!$A:$S,11,FALSE)="","",VLOOKUP(ROW()-492,'Report 1 Detail (571 D)'!$A:$S,11,FALSE))</f>
        <v/>
      </c>
      <c r="R563" s="55" t="str">
        <f>IF(VLOOKUP(ROW()-492,'Report 1 Detail (571 D)'!$A:$S,12,FALSE)="","",VLOOKUP(ROW()-492,'Report 1 Detail (571 D)'!$A:$S,12,FALSE))</f>
        <v/>
      </c>
      <c r="S563" s="55" t="str">
        <f>IF(VLOOKUP(ROW()-492,'Report 1 Detail (571 D)'!$A:$S,13,FALSE)="","",VLOOKUP(ROW()-492,'Report 1 Detail (571 D)'!$A:$S,13,FALSE))</f>
        <v/>
      </c>
      <c r="T563" s="55" t="str">
        <f>IF(VLOOKUP(ROW()-492,'Report 1 Detail (571 D)'!$A:$S,14,FALSE)="","",VLOOKUP(ROW()-492,'Report 1 Detail (571 D)'!$A:$S,14,FALSE))</f>
        <v/>
      </c>
      <c r="U563" s="55" t="str">
        <f>IF(VLOOKUP(ROW()-492,'Report 1 Detail (571 D)'!$A:$S,15,FALSE)="","",VLOOKUP(ROW()-492,'Report 1 Detail (571 D)'!$A:$S,15,FALSE))</f>
        <v/>
      </c>
      <c r="V563" s="55" t="str">
        <f>IF(VLOOKUP(ROW()-492,'Report 1 Detail (571 D)'!$A:$S,16,FALSE)="","",VLOOKUP(ROW()-492,'Report 1 Detail (571 D)'!$A:$S,16,FALSE))</f>
        <v/>
      </c>
      <c r="W563" s="55" t="str">
        <f>IF(VLOOKUP(ROW()-492,'Report 1 Detail (571 D)'!$A:$S,17,FALSE)="","",VLOOKUP(ROW()-492,'Report 1 Detail (571 D)'!$A:$S,17,FALSE))</f>
        <v/>
      </c>
      <c r="X563" s="104" t="str">
        <f>IF(VLOOKUP(ROW()-492,'Report 1 Detail (571 D)'!$A:$S,18,FALSE)="","",VLOOKUP(ROW()-492,'Report 1 Detail (571 D)'!$A:$S,18,FALSE))</f>
        <v/>
      </c>
      <c r="Y563" s="55" t="str">
        <f>IF(VLOOKUP(ROW()-492,'Report 1 Detail (571 D)'!$A:$S,19,FALSE)="","",VLOOKUP(ROW()-492,'Report 1 Detail (571 D)'!$A:$S,19,FALSE))</f>
        <v/>
      </c>
      <c r="Z563" s="55" t="s">
        <v>81</v>
      </c>
    </row>
    <row r="564" spans="8:26" x14ac:dyDescent="0.2">
      <c r="H564" s="55" t="str">
        <f>IF(VLOOKUP(ROW()-492,'Report 1 Detail (571 D)'!$A:$S,2,FALSE)="","",VLOOKUP(ROW()-492,'Report 1 Detail (571 D)'!$A:$S,2,FALSE))</f>
        <v/>
      </c>
      <c r="I564" s="104" t="str">
        <f>IF(VLOOKUP(ROW()-492,'Report 1 Detail (571 D)'!$A:$S,3,FALSE)="","",VLOOKUP(ROW()-492,'Report 1 Detail (571 D)'!$A:$S,3,FALSE))</f>
        <v/>
      </c>
      <c r="J564" s="55" t="str">
        <f>IF(VLOOKUP(ROW()-492,'Report 1 Detail (571 D)'!$A:$S,4,FALSE)="","",VLOOKUP(ROW()-492,'Report 1 Detail (571 D)'!$A:$S,4,FALSE))</f>
        <v/>
      </c>
      <c r="K564" s="55" t="str">
        <f>IF(VLOOKUP(ROW()-492,'Report 1 Detail (571 D)'!$A:$S,5,FALSE)="","",VLOOKUP(ROW()-492,'Report 1 Detail (571 D)'!$A:$S,5,FALSE))</f>
        <v/>
      </c>
      <c r="L564" s="55" t="str">
        <f>IF(VLOOKUP(ROW()-492,'Report 1 Detail (571 D)'!$A:$S,6,FALSE)="","",VLOOKUP(ROW()-492,'Report 1 Detail (571 D)'!$A:$S,6,FALSE))</f>
        <v/>
      </c>
      <c r="M564" s="55" t="str">
        <f>IF(VLOOKUP(ROW()-492,'Report 1 Detail (571 D)'!$A:$S,7,FALSE)="","",VLOOKUP(ROW()-492,'Report 1 Detail (571 D)'!$A:$S,7,FALSE))</f>
        <v/>
      </c>
      <c r="N564" s="55" t="str">
        <f>IF(VLOOKUP(ROW()-492,'Report 1 Detail (571 D)'!$A:$S,8,FALSE)="","",VLOOKUP(ROW()-492,'Report 1 Detail (571 D)'!$A:$S,8,FALSE))</f>
        <v/>
      </c>
      <c r="O564" s="55" t="str">
        <f>IF(VLOOKUP(ROW()-492,'Report 1 Detail (571 D)'!$A:$S,9,FALSE)="","",VLOOKUP(ROW()-492,'Report 1 Detail (571 D)'!$A:$S,9,FALSE))</f>
        <v/>
      </c>
      <c r="P564" s="55" t="str">
        <f>IF(VLOOKUP(ROW()-492,'Report 1 Detail (571 D)'!$A:$S,10,FALSE)="","",VLOOKUP(ROW()-492,'Report 1 Detail (571 D)'!$A:$S,10,FALSE))</f>
        <v/>
      </c>
      <c r="Q564" s="55" t="str">
        <f>IF(VLOOKUP(ROW()-492,'Report 1 Detail (571 D)'!$A:$S,11,FALSE)="","",VLOOKUP(ROW()-492,'Report 1 Detail (571 D)'!$A:$S,11,FALSE))</f>
        <v/>
      </c>
      <c r="R564" s="55" t="str">
        <f>IF(VLOOKUP(ROW()-492,'Report 1 Detail (571 D)'!$A:$S,12,FALSE)="","",VLOOKUP(ROW()-492,'Report 1 Detail (571 D)'!$A:$S,12,FALSE))</f>
        <v/>
      </c>
      <c r="S564" s="55" t="str">
        <f>IF(VLOOKUP(ROW()-492,'Report 1 Detail (571 D)'!$A:$S,13,FALSE)="","",VLOOKUP(ROW()-492,'Report 1 Detail (571 D)'!$A:$S,13,FALSE))</f>
        <v/>
      </c>
      <c r="T564" s="55" t="str">
        <f>IF(VLOOKUP(ROW()-492,'Report 1 Detail (571 D)'!$A:$S,14,FALSE)="","",VLOOKUP(ROW()-492,'Report 1 Detail (571 D)'!$A:$S,14,FALSE))</f>
        <v/>
      </c>
      <c r="U564" s="55" t="str">
        <f>IF(VLOOKUP(ROW()-492,'Report 1 Detail (571 D)'!$A:$S,15,FALSE)="","",VLOOKUP(ROW()-492,'Report 1 Detail (571 D)'!$A:$S,15,FALSE))</f>
        <v/>
      </c>
      <c r="V564" s="55" t="str">
        <f>IF(VLOOKUP(ROW()-492,'Report 1 Detail (571 D)'!$A:$S,16,FALSE)="","",VLOOKUP(ROW()-492,'Report 1 Detail (571 D)'!$A:$S,16,FALSE))</f>
        <v/>
      </c>
      <c r="W564" s="55" t="str">
        <f>IF(VLOOKUP(ROW()-492,'Report 1 Detail (571 D)'!$A:$S,17,FALSE)="","",VLOOKUP(ROW()-492,'Report 1 Detail (571 D)'!$A:$S,17,FALSE))</f>
        <v/>
      </c>
      <c r="X564" s="104" t="str">
        <f>IF(VLOOKUP(ROW()-492,'Report 1 Detail (571 D)'!$A:$S,18,FALSE)="","",VLOOKUP(ROW()-492,'Report 1 Detail (571 D)'!$A:$S,18,FALSE))</f>
        <v/>
      </c>
      <c r="Y564" s="55" t="str">
        <f>IF(VLOOKUP(ROW()-492,'Report 1 Detail (571 D)'!$A:$S,19,FALSE)="","",VLOOKUP(ROW()-492,'Report 1 Detail (571 D)'!$A:$S,19,FALSE))</f>
        <v/>
      </c>
      <c r="Z564" s="55" t="s">
        <v>81</v>
      </c>
    </row>
    <row r="565" spans="8:26" x14ac:dyDescent="0.2">
      <c r="H565" s="55" t="str">
        <f>IF(VLOOKUP(ROW()-492,'Report 1 Detail (571 D)'!$A:$S,2,FALSE)="","",VLOOKUP(ROW()-492,'Report 1 Detail (571 D)'!$A:$S,2,FALSE))</f>
        <v/>
      </c>
      <c r="I565" s="104" t="str">
        <f>IF(VLOOKUP(ROW()-492,'Report 1 Detail (571 D)'!$A:$S,3,FALSE)="","",VLOOKUP(ROW()-492,'Report 1 Detail (571 D)'!$A:$S,3,FALSE))</f>
        <v/>
      </c>
      <c r="J565" s="55" t="str">
        <f>IF(VLOOKUP(ROW()-492,'Report 1 Detail (571 D)'!$A:$S,4,FALSE)="","",VLOOKUP(ROW()-492,'Report 1 Detail (571 D)'!$A:$S,4,FALSE))</f>
        <v/>
      </c>
      <c r="K565" s="55" t="str">
        <f>IF(VLOOKUP(ROW()-492,'Report 1 Detail (571 D)'!$A:$S,5,FALSE)="","",VLOOKUP(ROW()-492,'Report 1 Detail (571 D)'!$A:$S,5,FALSE))</f>
        <v/>
      </c>
      <c r="L565" s="55" t="str">
        <f>IF(VLOOKUP(ROW()-492,'Report 1 Detail (571 D)'!$A:$S,6,FALSE)="","",VLOOKUP(ROW()-492,'Report 1 Detail (571 D)'!$A:$S,6,FALSE))</f>
        <v/>
      </c>
      <c r="M565" s="55" t="str">
        <f>IF(VLOOKUP(ROW()-492,'Report 1 Detail (571 D)'!$A:$S,7,FALSE)="","",VLOOKUP(ROW()-492,'Report 1 Detail (571 D)'!$A:$S,7,FALSE))</f>
        <v/>
      </c>
      <c r="N565" s="55" t="str">
        <f>IF(VLOOKUP(ROW()-492,'Report 1 Detail (571 D)'!$A:$S,8,FALSE)="","",VLOOKUP(ROW()-492,'Report 1 Detail (571 D)'!$A:$S,8,FALSE))</f>
        <v/>
      </c>
      <c r="O565" s="55" t="str">
        <f>IF(VLOOKUP(ROW()-492,'Report 1 Detail (571 D)'!$A:$S,9,FALSE)="","",VLOOKUP(ROW()-492,'Report 1 Detail (571 D)'!$A:$S,9,FALSE))</f>
        <v/>
      </c>
      <c r="P565" s="55" t="str">
        <f>IF(VLOOKUP(ROW()-492,'Report 1 Detail (571 D)'!$A:$S,10,FALSE)="","",VLOOKUP(ROW()-492,'Report 1 Detail (571 D)'!$A:$S,10,FALSE))</f>
        <v/>
      </c>
      <c r="Q565" s="55" t="str">
        <f>IF(VLOOKUP(ROW()-492,'Report 1 Detail (571 D)'!$A:$S,11,FALSE)="","",VLOOKUP(ROW()-492,'Report 1 Detail (571 D)'!$A:$S,11,FALSE))</f>
        <v/>
      </c>
      <c r="R565" s="55" t="str">
        <f>IF(VLOOKUP(ROW()-492,'Report 1 Detail (571 D)'!$A:$S,12,FALSE)="","",VLOOKUP(ROW()-492,'Report 1 Detail (571 D)'!$A:$S,12,FALSE))</f>
        <v/>
      </c>
      <c r="S565" s="55" t="str">
        <f>IF(VLOOKUP(ROW()-492,'Report 1 Detail (571 D)'!$A:$S,13,FALSE)="","",VLOOKUP(ROW()-492,'Report 1 Detail (571 D)'!$A:$S,13,FALSE))</f>
        <v/>
      </c>
      <c r="T565" s="55" t="str">
        <f>IF(VLOOKUP(ROW()-492,'Report 1 Detail (571 D)'!$A:$S,14,FALSE)="","",VLOOKUP(ROW()-492,'Report 1 Detail (571 D)'!$A:$S,14,FALSE))</f>
        <v/>
      </c>
      <c r="U565" s="55" t="str">
        <f>IF(VLOOKUP(ROW()-492,'Report 1 Detail (571 D)'!$A:$S,15,FALSE)="","",VLOOKUP(ROW()-492,'Report 1 Detail (571 D)'!$A:$S,15,FALSE))</f>
        <v/>
      </c>
      <c r="V565" s="55" t="str">
        <f>IF(VLOOKUP(ROW()-492,'Report 1 Detail (571 D)'!$A:$S,16,FALSE)="","",VLOOKUP(ROW()-492,'Report 1 Detail (571 D)'!$A:$S,16,FALSE))</f>
        <v/>
      </c>
      <c r="W565" s="55" t="str">
        <f>IF(VLOOKUP(ROW()-492,'Report 1 Detail (571 D)'!$A:$S,17,FALSE)="","",VLOOKUP(ROW()-492,'Report 1 Detail (571 D)'!$A:$S,17,FALSE))</f>
        <v/>
      </c>
      <c r="X565" s="104" t="str">
        <f>IF(VLOOKUP(ROW()-492,'Report 1 Detail (571 D)'!$A:$S,18,FALSE)="","",VLOOKUP(ROW()-492,'Report 1 Detail (571 D)'!$A:$S,18,FALSE))</f>
        <v/>
      </c>
      <c r="Y565" s="55" t="str">
        <f>IF(VLOOKUP(ROW()-492,'Report 1 Detail (571 D)'!$A:$S,19,FALSE)="","",VLOOKUP(ROW()-492,'Report 1 Detail (571 D)'!$A:$S,19,FALSE))</f>
        <v/>
      </c>
      <c r="Z565" s="55" t="s">
        <v>81</v>
      </c>
    </row>
    <row r="566" spans="8:26" x14ac:dyDescent="0.2">
      <c r="H566" s="55" t="str">
        <f>IF(VLOOKUP(ROW()-492,'Report 1 Detail (571 D)'!$A:$S,2,FALSE)="","",VLOOKUP(ROW()-492,'Report 1 Detail (571 D)'!$A:$S,2,FALSE))</f>
        <v/>
      </c>
      <c r="I566" s="104" t="str">
        <f>IF(VLOOKUP(ROW()-492,'Report 1 Detail (571 D)'!$A:$S,3,FALSE)="","",VLOOKUP(ROW()-492,'Report 1 Detail (571 D)'!$A:$S,3,FALSE))</f>
        <v/>
      </c>
      <c r="J566" s="55" t="str">
        <f>IF(VLOOKUP(ROW()-492,'Report 1 Detail (571 D)'!$A:$S,4,FALSE)="","",VLOOKUP(ROW()-492,'Report 1 Detail (571 D)'!$A:$S,4,FALSE))</f>
        <v/>
      </c>
      <c r="K566" s="55" t="str">
        <f>IF(VLOOKUP(ROW()-492,'Report 1 Detail (571 D)'!$A:$S,5,FALSE)="","",VLOOKUP(ROW()-492,'Report 1 Detail (571 D)'!$A:$S,5,FALSE))</f>
        <v/>
      </c>
      <c r="L566" s="55" t="str">
        <f>IF(VLOOKUP(ROW()-492,'Report 1 Detail (571 D)'!$A:$S,6,FALSE)="","",VLOOKUP(ROW()-492,'Report 1 Detail (571 D)'!$A:$S,6,FALSE))</f>
        <v/>
      </c>
      <c r="M566" s="55" t="str">
        <f>IF(VLOOKUP(ROW()-492,'Report 1 Detail (571 D)'!$A:$S,7,FALSE)="","",VLOOKUP(ROW()-492,'Report 1 Detail (571 D)'!$A:$S,7,FALSE))</f>
        <v/>
      </c>
      <c r="N566" s="55" t="str">
        <f>IF(VLOOKUP(ROW()-492,'Report 1 Detail (571 D)'!$A:$S,8,FALSE)="","",VLOOKUP(ROW()-492,'Report 1 Detail (571 D)'!$A:$S,8,FALSE))</f>
        <v/>
      </c>
      <c r="O566" s="55" t="str">
        <f>IF(VLOOKUP(ROW()-492,'Report 1 Detail (571 D)'!$A:$S,9,FALSE)="","",VLOOKUP(ROW()-492,'Report 1 Detail (571 D)'!$A:$S,9,FALSE))</f>
        <v/>
      </c>
      <c r="P566" s="55" t="str">
        <f>IF(VLOOKUP(ROW()-492,'Report 1 Detail (571 D)'!$A:$S,10,FALSE)="","",VLOOKUP(ROW()-492,'Report 1 Detail (571 D)'!$A:$S,10,FALSE))</f>
        <v/>
      </c>
      <c r="Q566" s="55" t="str">
        <f>IF(VLOOKUP(ROW()-492,'Report 1 Detail (571 D)'!$A:$S,11,FALSE)="","",VLOOKUP(ROW()-492,'Report 1 Detail (571 D)'!$A:$S,11,FALSE))</f>
        <v/>
      </c>
      <c r="R566" s="55" t="str">
        <f>IF(VLOOKUP(ROW()-492,'Report 1 Detail (571 D)'!$A:$S,12,FALSE)="","",VLOOKUP(ROW()-492,'Report 1 Detail (571 D)'!$A:$S,12,FALSE))</f>
        <v/>
      </c>
      <c r="S566" s="55" t="str">
        <f>IF(VLOOKUP(ROW()-492,'Report 1 Detail (571 D)'!$A:$S,13,FALSE)="","",VLOOKUP(ROW()-492,'Report 1 Detail (571 D)'!$A:$S,13,FALSE))</f>
        <v/>
      </c>
      <c r="T566" s="55" t="str">
        <f>IF(VLOOKUP(ROW()-492,'Report 1 Detail (571 D)'!$A:$S,14,FALSE)="","",VLOOKUP(ROW()-492,'Report 1 Detail (571 D)'!$A:$S,14,FALSE))</f>
        <v/>
      </c>
      <c r="U566" s="55" t="str">
        <f>IF(VLOOKUP(ROW()-492,'Report 1 Detail (571 D)'!$A:$S,15,FALSE)="","",VLOOKUP(ROW()-492,'Report 1 Detail (571 D)'!$A:$S,15,FALSE))</f>
        <v/>
      </c>
      <c r="V566" s="55" t="str">
        <f>IF(VLOOKUP(ROW()-492,'Report 1 Detail (571 D)'!$A:$S,16,FALSE)="","",VLOOKUP(ROW()-492,'Report 1 Detail (571 D)'!$A:$S,16,FALSE))</f>
        <v/>
      </c>
      <c r="W566" s="55" t="str">
        <f>IF(VLOOKUP(ROW()-492,'Report 1 Detail (571 D)'!$A:$S,17,FALSE)="","",VLOOKUP(ROW()-492,'Report 1 Detail (571 D)'!$A:$S,17,FALSE))</f>
        <v/>
      </c>
      <c r="X566" s="104" t="str">
        <f>IF(VLOOKUP(ROW()-492,'Report 1 Detail (571 D)'!$A:$S,18,FALSE)="","",VLOOKUP(ROW()-492,'Report 1 Detail (571 D)'!$A:$S,18,FALSE))</f>
        <v/>
      </c>
      <c r="Y566" s="55" t="str">
        <f>IF(VLOOKUP(ROW()-492,'Report 1 Detail (571 D)'!$A:$S,19,FALSE)="","",VLOOKUP(ROW()-492,'Report 1 Detail (571 D)'!$A:$S,19,FALSE))</f>
        <v/>
      </c>
      <c r="Z566" s="55" t="s">
        <v>81</v>
      </c>
    </row>
    <row r="567" spans="8:26" x14ac:dyDescent="0.2">
      <c r="H567" s="55" t="str">
        <f>IF(VLOOKUP(ROW()-492,'Report 1 Detail (571 D)'!$A:$S,2,FALSE)="","",VLOOKUP(ROW()-492,'Report 1 Detail (571 D)'!$A:$S,2,FALSE))</f>
        <v/>
      </c>
      <c r="I567" s="104" t="str">
        <f>IF(VLOOKUP(ROW()-492,'Report 1 Detail (571 D)'!$A:$S,3,FALSE)="","",VLOOKUP(ROW()-492,'Report 1 Detail (571 D)'!$A:$S,3,FALSE))</f>
        <v/>
      </c>
      <c r="J567" s="55" t="str">
        <f>IF(VLOOKUP(ROW()-492,'Report 1 Detail (571 D)'!$A:$S,4,FALSE)="","",VLOOKUP(ROW()-492,'Report 1 Detail (571 D)'!$A:$S,4,FALSE))</f>
        <v/>
      </c>
      <c r="K567" s="55" t="str">
        <f>IF(VLOOKUP(ROW()-492,'Report 1 Detail (571 D)'!$A:$S,5,FALSE)="","",VLOOKUP(ROW()-492,'Report 1 Detail (571 D)'!$A:$S,5,FALSE))</f>
        <v/>
      </c>
      <c r="L567" s="55" t="str">
        <f>IF(VLOOKUP(ROW()-492,'Report 1 Detail (571 D)'!$A:$S,6,FALSE)="","",VLOOKUP(ROW()-492,'Report 1 Detail (571 D)'!$A:$S,6,FALSE))</f>
        <v/>
      </c>
      <c r="M567" s="55" t="str">
        <f>IF(VLOOKUP(ROW()-492,'Report 1 Detail (571 D)'!$A:$S,7,FALSE)="","",VLOOKUP(ROW()-492,'Report 1 Detail (571 D)'!$A:$S,7,FALSE))</f>
        <v/>
      </c>
      <c r="N567" s="55" t="str">
        <f>IF(VLOOKUP(ROW()-492,'Report 1 Detail (571 D)'!$A:$S,8,FALSE)="","",VLOOKUP(ROW()-492,'Report 1 Detail (571 D)'!$A:$S,8,FALSE))</f>
        <v/>
      </c>
      <c r="O567" s="55" t="str">
        <f>IF(VLOOKUP(ROW()-492,'Report 1 Detail (571 D)'!$A:$S,9,FALSE)="","",VLOOKUP(ROW()-492,'Report 1 Detail (571 D)'!$A:$S,9,FALSE))</f>
        <v/>
      </c>
      <c r="P567" s="55" t="str">
        <f>IF(VLOOKUP(ROW()-492,'Report 1 Detail (571 D)'!$A:$S,10,FALSE)="","",VLOOKUP(ROW()-492,'Report 1 Detail (571 D)'!$A:$S,10,FALSE))</f>
        <v/>
      </c>
      <c r="Q567" s="55" t="str">
        <f>IF(VLOOKUP(ROW()-492,'Report 1 Detail (571 D)'!$A:$S,11,FALSE)="","",VLOOKUP(ROW()-492,'Report 1 Detail (571 D)'!$A:$S,11,FALSE))</f>
        <v/>
      </c>
      <c r="R567" s="55" t="str">
        <f>IF(VLOOKUP(ROW()-492,'Report 1 Detail (571 D)'!$A:$S,12,FALSE)="","",VLOOKUP(ROW()-492,'Report 1 Detail (571 D)'!$A:$S,12,FALSE))</f>
        <v/>
      </c>
      <c r="S567" s="55" t="str">
        <f>IF(VLOOKUP(ROW()-492,'Report 1 Detail (571 D)'!$A:$S,13,FALSE)="","",VLOOKUP(ROW()-492,'Report 1 Detail (571 D)'!$A:$S,13,FALSE))</f>
        <v/>
      </c>
      <c r="T567" s="55" t="str">
        <f>IF(VLOOKUP(ROW()-492,'Report 1 Detail (571 D)'!$A:$S,14,FALSE)="","",VLOOKUP(ROW()-492,'Report 1 Detail (571 D)'!$A:$S,14,FALSE))</f>
        <v/>
      </c>
      <c r="U567" s="55" t="str">
        <f>IF(VLOOKUP(ROW()-492,'Report 1 Detail (571 D)'!$A:$S,15,FALSE)="","",VLOOKUP(ROW()-492,'Report 1 Detail (571 D)'!$A:$S,15,FALSE))</f>
        <v/>
      </c>
      <c r="V567" s="55" t="str">
        <f>IF(VLOOKUP(ROW()-492,'Report 1 Detail (571 D)'!$A:$S,16,FALSE)="","",VLOOKUP(ROW()-492,'Report 1 Detail (571 D)'!$A:$S,16,FALSE))</f>
        <v/>
      </c>
      <c r="W567" s="55" t="str">
        <f>IF(VLOOKUP(ROW()-492,'Report 1 Detail (571 D)'!$A:$S,17,FALSE)="","",VLOOKUP(ROW()-492,'Report 1 Detail (571 D)'!$A:$S,17,FALSE))</f>
        <v/>
      </c>
      <c r="X567" s="104" t="str">
        <f>IF(VLOOKUP(ROW()-492,'Report 1 Detail (571 D)'!$A:$S,18,FALSE)="","",VLOOKUP(ROW()-492,'Report 1 Detail (571 D)'!$A:$S,18,FALSE))</f>
        <v/>
      </c>
      <c r="Y567" s="55" t="str">
        <f>IF(VLOOKUP(ROW()-492,'Report 1 Detail (571 D)'!$A:$S,19,FALSE)="","",VLOOKUP(ROW()-492,'Report 1 Detail (571 D)'!$A:$S,19,FALSE))</f>
        <v/>
      </c>
      <c r="Z567" s="55" t="s">
        <v>81</v>
      </c>
    </row>
    <row r="568" spans="8:26" x14ac:dyDescent="0.2">
      <c r="H568" s="55" t="str">
        <f>IF(VLOOKUP(ROW()-492,'Report 1 Detail (571 D)'!$A:$S,2,FALSE)="","",VLOOKUP(ROW()-492,'Report 1 Detail (571 D)'!$A:$S,2,FALSE))</f>
        <v/>
      </c>
      <c r="I568" s="104" t="str">
        <f>IF(VLOOKUP(ROW()-492,'Report 1 Detail (571 D)'!$A:$S,3,FALSE)="","",VLOOKUP(ROW()-492,'Report 1 Detail (571 D)'!$A:$S,3,FALSE))</f>
        <v/>
      </c>
      <c r="J568" s="55" t="str">
        <f>IF(VLOOKUP(ROW()-492,'Report 1 Detail (571 D)'!$A:$S,4,FALSE)="","",VLOOKUP(ROW()-492,'Report 1 Detail (571 D)'!$A:$S,4,FALSE))</f>
        <v/>
      </c>
      <c r="K568" s="55" t="str">
        <f>IF(VLOOKUP(ROW()-492,'Report 1 Detail (571 D)'!$A:$S,5,FALSE)="","",VLOOKUP(ROW()-492,'Report 1 Detail (571 D)'!$A:$S,5,FALSE))</f>
        <v/>
      </c>
      <c r="L568" s="55" t="str">
        <f>IF(VLOOKUP(ROW()-492,'Report 1 Detail (571 D)'!$A:$S,6,FALSE)="","",VLOOKUP(ROW()-492,'Report 1 Detail (571 D)'!$A:$S,6,FALSE))</f>
        <v/>
      </c>
      <c r="M568" s="55" t="str">
        <f>IF(VLOOKUP(ROW()-492,'Report 1 Detail (571 D)'!$A:$S,7,FALSE)="","",VLOOKUP(ROW()-492,'Report 1 Detail (571 D)'!$A:$S,7,FALSE))</f>
        <v/>
      </c>
      <c r="N568" s="55" t="str">
        <f>IF(VLOOKUP(ROW()-492,'Report 1 Detail (571 D)'!$A:$S,8,FALSE)="","",VLOOKUP(ROW()-492,'Report 1 Detail (571 D)'!$A:$S,8,FALSE))</f>
        <v/>
      </c>
      <c r="O568" s="55" t="str">
        <f>IF(VLOOKUP(ROW()-492,'Report 1 Detail (571 D)'!$A:$S,9,FALSE)="","",VLOOKUP(ROW()-492,'Report 1 Detail (571 D)'!$A:$S,9,FALSE))</f>
        <v/>
      </c>
      <c r="P568" s="55" t="str">
        <f>IF(VLOOKUP(ROW()-492,'Report 1 Detail (571 D)'!$A:$S,10,FALSE)="","",VLOOKUP(ROW()-492,'Report 1 Detail (571 D)'!$A:$S,10,FALSE))</f>
        <v/>
      </c>
      <c r="Q568" s="55" t="str">
        <f>IF(VLOOKUP(ROW()-492,'Report 1 Detail (571 D)'!$A:$S,11,FALSE)="","",VLOOKUP(ROW()-492,'Report 1 Detail (571 D)'!$A:$S,11,FALSE))</f>
        <v/>
      </c>
      <c r="R568" s="55" t="str">
        <f>IF(VLOOKUP(ROW()-492,'Report 1 Detail (571 D)'!$A:$S,12,FALSE)="","",VLOOKUP(ROW()-492,'Report 1 Detail (571 D)'!$A:$S,12,FALSE))</f>
        <v/>
      </c>
      <c r="S568" s="55" t="str">
        <f>IF(VLOOKUP(ROW()-492,'Report 1 Detail (571 D)'!$A:$S,13,FALSE)="","",VLOOKUP(ROW()-492,'Report 1 Detail (571 D)'!$A:$S,13,FALSE))</f>
        <v/>
      </c>
      <c r="T568" s="55" t="str">
        <f>IF(VLOOKUP(ROW()-492,'Report 1 Detail (571 D)'!$A:$S,14,FALSE)="","",VLOOKUP(ROW()-492,'Report 1 Detail (571 D)'!$A:$S,14,FALSE))</f>
        <v/>
      </c>
      <c r="U568" s="55" t="str">
        <f>IF(VLOOKUP(ROW()-492,'Report 1 Detail (571 D)'!$A:$S,15,FALSE)="","",VLOOKUP(ROW()-492,'Report 1 Detail (571 D)'!$A:$S,15,FALSE))</f>
        <v/>
      </c>
      <c r="V568" s="55" t="str">
        <f>IF(VLOOKUP(ROW()-492,'Report 1 Detail (571 D)'!$A:$S,16,FALSE)="","",VLOOKUP(ROW()-492,'Report 1 Detail (571 D)'!$A:$S,16,FALSE))</f>
        <v/>
      </c>
      <c r="W568" s="55" t="str">
        <f>IF(VLOOKUP(ROW()-492,'Report 1 Detail (571 D)'!$A:$S,17,FALSE)="","",VLOOKUP(ROW()-492,'Report 1 Detail (571 D)'!$A:$S,17,FALSE))</f>
        <v/>
      </c>
      <c r="X568" s="104" t="str">
        <f>IF(VLOOKUP(ROW()-492,'Report 1 Detail (571 D)'!$A:$S,18,FALSE)="","",VLOOKUP(ROW()-492,'Report 1 Detail (571 D)'!$A:$S,18,FALSE))</f>
        <v/>
      </c>
      <c r="Y568" s="55" t="str">
        <f>IF(VLOOKUP(ROW()-492,'Report 1 Detail (571 D)'!$A:$S,19,FALSE)="","",VLOOKUP(ROW()-492,'Report 1 Detail (571 D)'!$A:$S,19,FALSE))</f>
        <v/>
      </c>
      <c r="Z568" s="55" t="s">
        <v>81</v>
      </c>
    </row>
    <row r="569" spans="8:26" x14ac:dyDescent="0.2">
      <c r="H569" s="55" t="str">
        <f>IF(VLOOKUP(ROW()-492,'Report 1 Detail (571 D)'!$A:$S,2,FALSE)="","",VLOOKUP(ROW()-492,'Report 1 Detail (571 D)'!$A:$S,2,FALSE))</f>
        <v/>
      </c>
      <c r="I569" s="104" t="str">
        <f>IF(VLOOKUP(ROW()-492,'Report 1 Detail (571 D)'!$A:$S,3,FALSE)="","",VLOOKUP(ROW()-492,'Report 1 Detail (571 D)'!$A:$S,3,FALSE))</f>
        <v/>
      </c>
      <c r="J569" s="55" t="str">
        <f>IF(VLOOKUP(ROW()-492,'Report 1 Detail (571 D)'!$A:$S,4,FALSE)="","",VLOOKUP(ROW()-492,'Report 1 Detail (571 D)'!$A:$S,4,FALSE))</f>
        <v/>
      </c>
      <c r="K569" s="55" t="str">
        <f>IF(VLOOKUP(ROW()-492,'Report 1 Detail (571 D)'!$A:$S,5,FALSE)="","",VLOOKUP(ROW()-492,'Report 1 Detail (571 D)'!$A:$S,5,FALSE))</f>
        <v/>
      </c>
      <c r="L569" s="55" t="str">
        <f>IF(VLOOKUP(ROW()-492,'Report 1 Detail (571 D)'!$A:$S,6,FALSE)="","",VLOOKUP(ROW()-492,'Report 1 Detail (571 D)'!$A:$S,6,FALSE))</f>
        <v/>
      </c>
      <c r="M569" s="55" t="str">
        <f>IF(VLOOKUP(ROW()-492,'Report 1 Detail (571 D)'!$A:$S,7,FALSE)="","",VLOOKUP(ROW()-492,'Report 1 Detail (571 D)'!$A:$S,7,FALSE))</f>
        <v/>
      </c>
      <c r="N569" s="55" t="str">
        <f>IF(VLOOKUP(ROW()-492,'Report 1 Detail (571 D)'!$A:$S,8,FALSE)="","",VLOOKUP(ROW()-492,'Report 1 Detail (571 D)'!$A:$S,8,FALSE))</f>
        <v/>
      </c>
      <c r="O569" s="55" t="str">
        <f>IF(VLOOKUP(ROW()-492,'Report 1 Detail (571 D)'!$A:$S,9,FALSE)="","",VLOOKUP(ROW()-492,'Report 1 Detail (571 D)'!$A:$S,9,FALSE))</f>
        <v/>
      </c>
      <c r="P569" s="55" t="str">
        <f>IF(VLOOKUP(ROW()-492,'Report 1 Detail (571 D)'!$A:$S,10,FALSE)="","",VLOOKUP(ROW()-492,'Report 1 Detail (571 D)'!$A:$S,10,FALSE))</f>
        <v/>
      </c>
      <c r="Q569" s="55" t="str">
        <f>IF(VLOOKUP(ROW()-492,'Report 1 Detail (571 D)'!$A:$S,11,FALSE)="","",VLOOKUP(ROW()-492,'Report 1 Detail (571 D)'!$A:$S,11,FALSE))</f>
        <v/>
      </c>
      <c r="R569" s="55" t="str">
        <f>IF(VLOOKUP(ROW()-492,'Report 1 Detail (571 D)'!$A:$S,12,FALSE)="","",VLOOKUP(ROW()-492,'Report 1 Detail (571 D)'!$A:$S,12,FALSE))</f>
        <v/>
      </c>
      <c r="S569" s="55" t="str">
        <f>IF(VLOOKUP(ROW()-492,'Report 1 Detail (571 D)'!$A:$S,13,FALSE)="","",VLOOKUP(ROW()-492,'Report 1 Detail (571 D)'!$A:$S,13,FALSE))</f>
        <v/>
      </c>
      <c r="T569" s="55" t="str">
        <f>IF(VLOOKUP(ROW()-492,'Report 1 Detail (571 D)'!$A:$S,14,FALSE)="","",VLOOKUP(ROW()-492,'Report 1 Detail (571 D)'!$A:$S,14,FALSE))</f>
        <v/>
      </c>
      <c r="U569" s="55" t="str">
        <f>IF(VLOOKUP(ROW()-492,'Report 1 Detail (571 D)'!$A:$S,15,FALSE)="","",VLOOKUP(ROW()-492,'Report 1 Detail (571 D)'!$A:$S,15,FALSE))</f>
        <v/>
      </c>
      <c r="V569" s="55" t="str">
        <f>IF(VLOOKUP(ROW()-492,'Report 1 Detail (571 D)'!$A:$S,16,FALSE)="","",VLOOKUP(ROW()-492,'Report 1 Detail (571 D)'!$A:$S,16,FALSE))</f>
        <v/>
      </c>
      <c r="W569" s="55" t="str">
        <f>IF(VLOOKUP(ROW()-492,'Report 1 Detail (571 D)'!$A:$S,17,FALSE)="","",VLOOKUP(ROW()-492,'Report 1 Detail (571 D)'!$A:$S,17,FALSE))</f>
        <v/>
      </c>
      <c r="X569" s="104" t="str">
        <f>IF(VLOOKUP(ROW()-492,'Report 1 Detail (571 D)'!$A:$S,18,FALSE)="","",VLOOKUP(ROW()-492,'Report 1 Detail (571 D)'!$A:$S,18,FALSE))</f>
        <v/>
      </c>
      <c r="Y569" s="55" t="str">
        <f>IF(VLOOKUP(ROW()-492,'Report 1 Detail (571 D)'!$A:$S,19,FALSE)="","",VLOOKUP(ROW()-492,'Report 1 Detail (571 D)'!$A:$S,19,FALSE))</f>
        <v/>
      </c>
      <c r="Z569" s="55" t="s">
        <v>81</v>
      </c>
    </row>
    <row r="570" spans="8:26" x14ac:dyDescent="0.2">
      <c r="H570" s="55" t="str">
        <f>IF(VLOOKUP(ROW()-492,'Report 1 Detail (571 D)'!$A:$S,2,FALSE)="","",VLOOKUP(ROW()-492,'Report 1 Detail (571 D)'!$A:$S,2,FALSE))</f>
        <v/>
      </c>
      <c r="I570" s="104" t="str">
        <f>IF(VLOOKUP(ROW()-492,'Report 1 Detail (571 D)'!$A:$S,3,FALSE)="","",VLOOKUP(ROW()-492,'Report 1 Detail (571 D)'!$A:$S,3,FALSE))</f>
        <v/>
      </c>
      <c r="J570" s="55" t="str">
        <f>IF(VLOOKUP(ROW()-492,'Report 1 Detail (571 D)'!$A:$S,4,FALSE)="","",VLOOKUP(ROW()-492,'Report 1 Detail (571 D)'!$A:$S,4,FALSE))</f>
        <v/>
      </c>
      <c r="K570" s="55" t="str">
        <f>IF(VLOOKUP(ROW()-492,'Report 1 Detail (571 D)'!$A:$S,5,FALSE)="","",VLOOKUP(ROW()-492,'Report 1 Detail (571 D)'!$A:$S,5,FALSE))</f>
        <v/>
      </c>
      <c r="L570" s="55" t="str">
        <f>IF(VLOOKUP(ROW()-492,'Report 1 Detail (571 D)'!$A:$S,6,FALSE)="","",VLOOKUP(ROW()-492,'Report 1 Detail (571 D)'!$A:$S,6,FALSE))</f>
        <v/>
      </c>
      <c r="M570" s="55" t="str">
        <f>IF(VLOOKUP(ROW()-492,'Report 1 Detail (571 D)'!$A:$S,7,FALSE)="","",VLOOKUP(ROW()-492,'Report 1 Detail (571 D)'!$A:$S,7,FALSE))</f>
        <v/>
      </c>
      <c r="N570" s="55" t="str">
        <f>IF(VLOOKUP(ROW()-492,'Report 1 Detail (571 D)'!$A:$S,8,FALSE)="","",VLOOKUP(ROW()-492,'Report 1 Detail (571 D)'!$A:$S,8,FALSE))</f>
        <v/>
      </c>
      <c r="O570" s="55" t="str">
        <f>IF(VLOOKUP(ROW()-492,'Report 1 Detail (571 D)'!$A:$S,9,FALSE)="","",VLOOKUP(ROW()-492,'Report 1 Detail (571 D)'!$A:$S,9,FALSE))</f>
        <v/>
      </c>
      <c r="P570" s="55" t="str">
        <f>IF(VLOOKUP(ROW()-492,'Report 1 Detail (571 D)'!$A:$S,10,FALSE)="","",VLOOKUP(ROW()-492,'Report 1 Detail (571 D)'!$A:$S,10,FALSE))</f>
        <v/>
      </c>
      <c r="Q570" s="55" t="str">
        <f>IF(VLOOKUP(ROW()-492,'Report 1 Detail (571 D)'!$A:$S,11,FALSE)="","",VLOOKUP(ROW()-492,'Report 1 Detail (571 D)'!$A:$S,11,FALSE))</f>
        <v/>
      </c>
      <c r="R570" s="55" t="str">
        <f>IF(VLOOKUP(ROW()-492,'Report 1 Detail (571 D)'!$A:$S,12,FALSE)="","",VLOOKUP(ROW()-492,'Report 1 Detail (571 D)'!$A:$S,12,FALSE))</f>
        <v/>
      </c>
      <c r="S570" s="55" t="str">
        <f>IF(VLOOKUP(ROW()-492,'Report 1 Detail (571 D)'!$A:$S,13,FALSE)="","",VLOOKUP(ROW()-492,'Report 1 Detail (571 D)'!$A:$S,13,FALSE))</f>
        <v/>
      </c>
      <c r="T570" s="55" t="str">
        <f>IF(VLOOKUP(ROW()-492,'Report 1 Detail (571 D)'!$A:$S,14,FALSE)="","",VLOOKUP(ROW()-492,'Report 1 Detail (571 D)'!$A:$S,14,FALSE))</f>
        <v/>
      </c>
      <c r="U570" s="55" t="str">
        <f>IF(VLOOKUP(ROW()-492,'Report 1 Detail (571 D)'!$A:$S,15,FALSE)="","",VLOOKUP(ROW()-492,'Report 1 Detail (571 D)'!$A:$S,15,FALSE))</f>
        <v/>
      </c>
      <c r="V570" s="55" t="str">
        <f>IF(VLOOKUP(ROW()-492,'Report 1 Detail (571 D)'!$A:$S,16,FALSE)="","",VLOOKUP(ROW()-492,'Report 1 Detail (571 D)'!$A:$S,16,FALSE))</f>
        <v/>
      </c>
      <c r="W570" s="55" t="str">
        <f>IF(VLOOKUP(ROW()-492,'Report 1 Detail (571 D)'!$A:$S,17,FALSE)="","",VLOOKUP(ROW()-492,'Report 1 Detail (571 D)'!$A:$S,17,FALSE))</f>
        <v/>
      </c>
      <c r="X570" s="104" t="str">
        <f>IF(VLOOKUP(ROW()-492,'Report 1 Detail (571 D)'!$A:$S,18,FALSE)="","",VLOOKUP(ROW()-492,'Report 1 Detail (571 D)'!$A:$S,18,FALSE))</f>
        <v/>
      </c>
      <c r="Y570" s="55" t="str">
        <f>IF(VLOOKUP(ROW()-492,'Report 1 Detail (571 D)'!$A:$S,19,FALSE)="","",VLOOKUP(ROW()-492,'Report 1 Detail (571 D)'!$A:$S,19,FALSE))</f>
        <v/>
      </c>
      <c r="Z570" s="55" t="s">
        <v>81</v>
      </c>
    </row>
    <row r="571" spans="8:26" x14ac:dyDescent="0.2">
      <c r="H571" s="55" t="str">
        <f>IF(VLOOKUP(ROW()-492,'Report 1 Detail (571 D)'!$A:$S,2,FALSE)="","",VLOOKUP(ROW()-492,'Report 1 Detail (571 D)'!$A:$S,2,FALSE))</f>
        <v/>
      </c>
      <c r="I571" s="104" t="str">
        <f>IF(VLOOKUP(ROW()-492,'Report 1 Detail (571 D)'!$A:$S,3,FALSE)="","",VLOOKUP(ROW()-492,'Report 1 Detail (571 D)'!$A:$S,3,FALSE))</f>
        <v/>
      </c>
      <c r="J571" s="55" t="str">
        <f>IF(VLOOKUP(ROW()-492,'Report 1 Detail (571 D)'!$A:$S,4,FALSE)="","",VLOOKUP(ROW()-492,'Report 1 Detail (571 D)'!$A:$S,4,FALSE))</f>
        <v/>
      </c>
      <c r="K571" s="55" t="str">
        <f>IF(VLOOKUP(ROW()-492,'Report 1 Detail (571 D)'!$A:$S,5,FALSE)="","",VLOOKUP(ROW()-492,'Report 1 Detail (571 D)'!$A:$S,5,FALSE))</f>
        <v/>
      </c>
      <c r="L571" s="55" t="str">
        <f>IF(VLOOKUP(ROW()-492,'Report 1 Detail (571 D)'!$A:$S,6,FALSE)="","",VLOOKUP(ROW()-492,'Report 1 Detail (571 D)'!$A:$S,6,FALSE))</f>
        <v/>
      </c>
      <c r="M571" s="55" t="str">
        <f>IF(VLOOKUP(ROW()-492,'Report 1 Detail (571 D)'!$A:$S,7,FALSE)="","",VLOOKUP(ROW()-492,'Report 1 Detail (571 D)'!$A:$S,7,FALSE))</f>
        <v/>
      </c>
      <c r="N571" s="55" t="str">
        <f>IF(VLOOKUP(ROW()-492,'Report 1 Detail (571 D)'!$A:$S,8,FALSE)="","",VLOOKUP(ROW()-492,'Report 1 Detail (571 D)'!$A:$S,8,FALSE))</f>
        <v/>
      </c>
      <c r="O571" s="55" t="str">
        <f>IF(VLOOKUP(ROW()-492,'Report 1 Detail (571 D)'!$A:$S,9,FALSE)="","",VLOOKUP(ROW()-492,'Report 1 Detail (571 D)'!$A:$S,9,FALSE))</f>
        <v/>
      </c>
      <c r="P571" s="55" t="str">
        <f>IF(VLOOKUP(ROW()-492,'Report 1 Detail (571 D)'!$A:$S,10,FALSE)="","",VLOOKUP(ROW()-492,'Report 1 Detail (571 D)'!$A:$S,10,FALSE))</f>
        <v/>
      </c>
      <c r="Q571" s="55" t="str">
        <f>IF(VLOOKUP(ROW()-492,'Report 1 Detail (571 D)'!$A:$S,11,FALSE)="","",VLOOKUP(ROW()-492,'Report 1 Detail (571 D)'!$A:$S,11,FALSE))</f>
        <v/>
      </c>
      <c r="R571" s="55" t="str">
        <f>IF(VLOOKUP(ROW()-492,'Report 1 Detail (571 D)'!$A:$S,12,FALSE)="","",VLOOKUP(ROW()-492,'Report 1 Detail (571 D)'!$A:$S,12,FALSE))</f>
        <v/>
      </c>
      <c r="S571" s="55" t="str">
        <f>IF(VLOOKUP(ROW()-492,'Report 1 Detail (571 D)'!$A:$S,13,FALSE)="","",VLOOKUP(ROW()-492,'Report 1 Detail (571 D)'!$A:$S,13,FALSE))</f>
        <v/>
      </c>
      <c r="T571" s="55" t="str">
        <f>IF(VLOOKUP(ROW()-492,'Report 1 Detail (571 D)'!$A:$S,14,FALSE)="","",VLOOKUP(ROW()-492,'Report 1 Detail (571 D)'!$A:$S,14,FALSE))</f>
        <v/>
      </c>
      <c r="U571" s="55" t="str">
        <f>IF(VLOOKUP(ROW()-492,'Report 1 Detail (571 D)'!$A:$S,15,FALSE)="","",VLOOKUP(ROW()-492,'Report 1 Detail (571 D)'!$A:$S,15,FALSE))</f>
        <v/>
      </c>
      <c r="V571" s="55" t="str">
        <f>IF(VLOOKUP(ROW()-492,'Report 1 Detail (571 D)'!$A:$S,16,FALSE)="","",VLOOKUP(ROW()-492,'Report 1 Detail (571 D)'!$A:$S,16,FALSE))</f>
        <v/>
      </c>
      <c r="W571" s="55" t="str">
        <f>IF(VLOOKUP(ROW()-492,'Report 1 Detail (571 D)'!$A:$S,17,FALSE)="","",VLOOKUP(ROW()-492,'Report 1 Detail (571 D)'!$A:$S,17,FALSE))</f>
        <v/>
      </c>
      <c r="X571" s="104" t="str">
        <f>IF(VLOOKUP(ROW()-492,'Report 1 Detail (571 D)'!$A:$S,18,FALSE)="","",VLOOKUP(ROW()-492,'Report 1 Detail (571 D)'!$A:$S,18,FALSE))</f>
        <v/>
      </c>
      <c r="Y571" s="55" t="str">
        <f>IF(VLOOKUP(ROW()-492,'Report 1 Detail (571 D)'!$A:$S,19,FALSE)="","",VLOOKUP(ROW()-492,'Report 1 Detail (571 D)'!$A:$S,19,FALSE))</f>
        <v/>
      </c>
      <c r="Z571" s="55" t="s">
        <v>81</v>
      </c>
    </row>
    <row r="572" spans="8:26" x14ac:dyDescent="0.2">
      <c r="H572" s="55" t="str">
        <f>IF(VLOOKUP(ROW()-492,'Report 1 Detail (571 D)'!$A:$S,2,FALSE)="","",VLOOKUP(ROW()-492,'Report 1 Detail (571 D)'!$A:$S,2,FALSE))</f>
        <v/>
      </c>
      <c r="I572" s="104" t="str">
        <f>IF(VLOOKUP(ROW()-492,'Report 1 Detail (571 D)'!$A:$S,3,FALSE)="","",VLOOKUP(ROW()-492,'Report 1 Detail (571 D)'!$A:$S,3,FALSE))</f>
        <v/>
      </c>
      <c r="J572" s="55" t="str">
        <f>IF(VLOOKUP(ROW()-492,'Report 1 Detail (571 D)'!$A:$S,4,FALSE)="","",VLOOKUP(ROW()-492,'Report 1 Detail (571 D)'!$A:$S,4,FALSE))</f>
        <v/>
      </c>
      <c r="K572" s="55" t="str">
        <f>IF(VLOOKUP(ROW()-492,'Report 1 Detail (571 D)'!$A:$S,5,FALSE)="","",VLOOKUP(ROW()-492,'Report 1 Detail (571 D)'!$A:$S,5,FALSE))</f>
        <v/>
      </c>
      <c r="L572" s="55" t="str">
        <f>IF(VLOOKUP(ROW()-492,'Report 1 Detail (571 D)'!$A:$S,6,FALSE)="","",VLOOKUP(ROW()-492,'Report 1 Detail (571 D)'!$A:$S,6,FALSE))</f>
        <v/>
      </c>
      <c r="M572" s="55" t="str">
        <f>IF(VLOOKUP(ROW()-492,'Report 1 Detail (571 D)'!$A:$S,7,FALSE)="","",VLOOKUP(ROW()-492,'Report 1 Detail (571 D)'!$A:$S,7,FALSE))</f>
        <v/>
      </c>
      <c r="N572" s="55" t="str">
        <f>IF(VLOOKUP(ROW()-492,'Report 1 Detail (571 D)'!$A:$S,8,FALSE)="","",VLOOKUP(ROW()-492,'Report 1 Detail (571 D)'!$A:$S,8,FALSE))</f>
        <v/>
      </c>
      <c r="O572" s="55" t="str">
        <f>IF(VLOOKUP(ROW()-492,'Report 1 Detail (571 D)'!$A:$S,9,FALSE)="","",VLOOKUP(ROW()-492,'Report 1 Detail (571 D)'!$A:$S,9,FALSE))</f>
        <v/>
      </c>
      <c r="P572" s="55" t="str">
        <f>IF(VLOOKUP(ROW()-492,'Report 1 Detail (571 D)'!$A:$S,10,FALSE)="","",VLOOKUP(ROW()-492,'Report 1 Detail (571 D)'!$A:$S,10,FALSE))</f>
        <v/>
      </c>
      <c r="Q572" s="55" t="str">
        <f>IF(VLOOKUP(ROW()-492,'Report 1 Detail (571 D)'!$A:$S,11,FALSE)="","",VLOOKUP(ROW()-492,'Report 1 Detail (571 D)'!$A:$S,11,FALSE))</f>
        <v/>
      </c>
      <c r="R572" s="55" t="str">
        <f>IF(VLOOKUP(ROW()-492,'Report 1 Detail (571 D)'!$A:$S,12,FALSE)="","",VLOOKUP(ROW()-492,'Report 1 Detail (571 D)'!$A:$S,12,FALSE))</f>
        <v/>
      </c>
      <c r="S572" s="55" t="str">
        <f>IF(VLOOKUP(ROW()-492,'Report 1 Detail (571 D)'!$A:$S,13,FALSE)="","",VLOOKUP(ROW()-492,'Report 1 Detail (571 D)'!$A:$S,13,FALSE))</f>
        <v/>
      </c>
      <c r="T572" s="55" t="str">
        <f>IF(VLOOKUP(ROW()-492,'Report 1 Detail (571 D)'!$A:$S,14,FALSE)="","",VLOOKUP(ROW()-492,'Report 1 Detail (571 D)'!$A:$S,14,FALSE))</f>
        <v/>
      </c>
      <c r="U572" s="55" t="str">
        <f>IF(VLOOKUP(ROW()-492,'Report 1 Detail (571 D)'!$A:$S,15,FALSE)="","",VLOOKUP(ROW()-492,'Report 1 Detail (571 D)'!$A:$S,15,FALSE))</f>
        <v/>
      </c>
      <c r="V572" s="55" t="str">
        <f>IF(VLOOKUP(ROW()-492,'Report 1 Detail (571 D)'!$A:$S,16,FALSE)="","",VLOOKUP(ROW()-492,'Report 1 Detail (571 D)'!$A:$S,16,FALSE))</f>
        <v/>
      </c>
      <c r="W572" s="55" t="str">
        <f>IF(VLOOKUP(ROW()-492,'Report 1 Detail (571 D)'!$A:$S,17,FALSE)="","",VLOOKUP(ROW()-492,'Report 1 Detail (571 D)'!$A:$S,17,FALSE))</f>
        <v/>
      </c>
      <c r="X572" s="104" t="str">
        <f>IF(VLOOKUP(ROW()-492,'Report 1 Detail (571 D)'!$A:$S,18,FALSE)="","",VLOOKUP(ROW()-492,'Report 1 Detail (571 D)'!$A:$S,18,FALSE))</f>
        <v/>
      </c>
      <c r="Y572" s="55" t="str">
        <f>IF(VLOOKUP(ROW()-492,'Report 1 Detail (571 D)'!$A:$S,19,FALSE)="","",VLOOKUP(ROW()-492,'Report 1 Detail (571 D)'!$A:$S,19,FALSE))</f>
        <v/>
      </c>
      <c r="Z572" s="55" t="s">
        <v>81</v>
      </c>
    </row>
    <row r="573" spans="8:26" x14ac:dyDescent="0.2">
      <c r="H573" s="55" t="str">
        <f>IF(VLOOKUP(ROW()-492,'Report 1 Detail (571 D)'!$A:$S,2,FALSE)="","",VLOOKUP(ROW()-492,'Report 1 Detail (571 D)'!$A:$S,2,FALSE))</f>
        <v/>
      </c>
      <c r="I573" s="104" t="str">
        <f>IF(VLOOKUP(ROW()-492,'Report 1 Detail (571 D)'!$A:$S,3,FALSE)="","",VLOOKUP(ROW()-492,'Report 1 Detail (571 D)'!$A:$S,3,FALSE))</f>
        <v/>
      </c>
      <c r="J573" s="55" t="str">
        <f>IF(VLOOKUP(ROW()-492,'Report 1 Detail (571 D)'!$A:$S,4,FALSE)="","",VLOOKUP(ROW()-492,'Report 1 Detail (571 D)'!$A:$S,4,FALSE))</f>
        <v/>
      </c>
      <c r="K573" s="55" t="str">
        <f>IF(VLOOKUP(ROW()-492,'Report 1 Detail (571 D)'!$A:$S,5,FALSE)="","",VLOOKUP(ROW()-492,'Report 1 Detail (571 D)'!$A:$S,5,FALSE))</f>
        <v/>
      </c>
      <c r="L573" s="55" t="str">
        <f>IF(VLOOKUP(ROW()-492,'Report 1 Detail (571 D)'!$A:$S,6,FALSE)="","",VLOOKUP(ROW()-492,'Report 1 Detail (571 D)'!$A:$S,6,FALSE))</f>
        <v/>
      </c>
      <c r="M573" s="55" t="str">
        <f>IF(VLOOKUP(ROW()-492,'Report 1 Detail (571 D)'!$A:$S,7,FALSE)="","",VLOOKUP(ROW()-492,'Report 1 Detail (571 D)'!$A:$S,7,FALSE))</f>
        <v/>
      </c>
      <c r="N573" s="55" t="str">
        <f>IF(VLOOKUP(ROW()-492,'Report 1 Detail (571 D)'!$A:$S,8,FALSE)="","",VLOOKUP(ROW()-492,'Report 1 Detail (571 D)'!$A:$S,8,FALSE))</f>
        <v/>
      </c>
      <c r="O573" s="55" t="str">
        <f>IF(VLOOKUP(ROW()-492,'Report 1 Detail (571 D)'!$A:$S,9,FALSE)="","",VLOOKUP(ROW()-492,'Report 1 Detail (571 D)'!$A:$S,9,FALSE))</f>
        <v/>
      </c>
      <c r="P573" s="55" t="str">
        <f>IF(VLOOKUP(ROW()-492,'Report 1 Detail (571 D)'!$A:$S,10,FALSE)="","",VLOOKUP(ROW()-492,'Report 1 Detail (571 D)'!$A:$S,10,FALSE))</f>
        <v/>
      </c>
      <c r="Q573" s="55" t="str">
        <f>IF(VLOOKUP(ROW()-492,'Report 1 Detail (571 D)'!$A:$S,11,FALSE)="","",VLOOKUP(ROW()-492,'Report 1 Detail (571 D)'!$A:$S,11,FALSE))</f>
        <v/>
      </c>
      <c r="R573" s="55" t="str">
        <f>IF(VLOOKUP(ROW()-492,'Report 1 Detail (571 D)'!$A:$S,12,FALSE)="","",VLOOKUP(ROW()-492,'Report 1 Detail (571 D)'!$A:$S,12,FALSE))</f>
        <v/>
      </c>
      <c r="S573" s="55" t="str">
        <f>IF(VLOOKUP(ROW()-492,'Report 1 Detail (571 D)'!$A:$S,13,FALSE)="","",VLOOKUP(ROW()-492,'Report 1 Detail (571 D)'!$A:$S,13,FALSE))</f>
        <v/>
      </c>
      <c r="T573" s="55" t="str">
        <f>IF(VLOOKUP(ROW()-492,'Report 1 Detail (571 D)'!$A:$S,14,FALSE)="","",VLOOKUP(ROW()-492,'Report 1 Detail (571 D)'!$A:$S,14,FALSE))</f>
        <v/>
      </c>
      <c r="U573" s="55" t="str">
        <f>IF(VLOOKUP(ROW()-492,'Report 1 Detail (571 D)'!$A:$S,15,FALSE)="","",VLOOKUP(ROW()-492,'Report 1 Detail (571 D)'!$A:$S,15,FALSE))</f>
        <v/>
      </c>
      <c r="V573" s="55" t="str">
        <f>IF(VLOOKUP(ROW()-492,'Report 1 Detail (571 D)'!$A:$S,16,FALSE)="","",VLOOKUP(ROW()-492,'Report 1 Detail (571 D)'!$A:$S,16,FALSE))</f>
        <v/>
      </c>
      <c r="W573" s="55" t="str">
        <f>IF(VLOOKUP(ROW()-492,'Report 1 Detail (571 D)'!$A:$S,17,FALSE)="","",VLOOKUP(ROW()-492,'Report 1 Detail (571 D)'!$A:$S,17,FALSE))</f>
        <v/>
      </c>
      <c r="X573" s="104" t="str">
        <f>IF(VLOOKUP(ROW()-492,'Report 1 Detail (571 D)'!$A:$S,18,FALSE)="","",VLOOKUP(ROW()-492,'Report 1 Detail (571 D)'!$A:$S,18,FALSE))</f>
        <v/>
      </c>
      <c r="Y573" s="55" t="str">
        <f>IF(VLOOKUP(ROW()-492,'Report 1 Detail (571 D)'!$A:$S,19,FALSE)="","",VLOOKUP(ROW()-492,'Report 1 Detail (571 D)'!$A:$S,19,FALSE))</f>
        <v/>
      </c>
      <c r="Z573" s="55" t="s">
        <v>81</v>
      </c>
    </row>
    <row r="574" spans="8:26" x14ac:dyDescent="0.2">
      <c r="H574" s="55" t="str">
        <f>IF(VLOOKUP(ROW()-492,'Report 1 Detail (571 D)'!$A:$S,2,FALSE)="","",VLOOKUP(ROW()-492,'Report 1 Detail (571 D)'!$A:$S,2,FALSE))</f>
        <v/>
      </c>
      <c r="I574" s="104" t="str">
        <f>IF(VLOOKUP(ROW()-492,'Report 1 Detail (571 D)'!$A:$S,3,FALSE)="","",VLOOKUP(ROW()-492,'Report 1 Detail (571 D)'!$A:$S,3,FALSE))</f>
        <v/>
      </c>
      <c r="J574" s="55" t="str">
        <f>IF(VLOOKUP(ROW()-492,'Report 1 Detail (571 D)'!$A:$S,4,FALSE)="","",VLOOKUP(ROW()-492,'Report 1 Detail (571 D)'!$A:$S,4,FALSE))</f>
        <v/>
      </c>
      <c r="K574" s="55" t="str">
        <f>IF(VLOOKUP(ROW()-492,'Report 1 Detail (571 D)'!$A:$S,5,FALSE)="","",VLOOKUP(ROW()-492,'Report 1 Detail (571 D)'!$A:$S,5,FALSE))</f>
        <v/>
      </c>
      <c r="L574" s="55" t="str">
        <f>IF(VLOOKUP(ROW()-492,'Report 1 Detail (571 D)'!$A:$S,6,FALSE)="","",VLOOKUP(ROW()-492,'Report 1 Detail (571 D)'!$A:$S,6,FALSE))</f>
        <v/>
      </c>
      <c r="M574" s="55" t="str">
        <f>IF(VLOOKUP(ROW()-492,'Report 1 Detail (571 D)'!$A:$S,7,FALSE)="","",VLOOKUP(ROW()-492,'Report 1 Detail (571 D)'!$A:$S,7,FALSE))</f>
        <v/>
      </c>
      <c r="N574" s="55" t="str">
        <f>IF(VLOOKUP(ROW()-492,'Report 1 Detail (571 D)'!$A:$S,8,FALSE)="","",VLOOKUP(ROW()-492,'Report 1 Detail (571 D)'!$A:$S,8,FALSE))</f>
        <v/>
      </c>
      <c r="O574" s="55" t="str">
        <f>IF(VLOOKUP(ROW()-492,'Report 1 Detail (571 D)'!$A:$S,9,FALSE)="","",VLOOKUP(ROW()-492,'Report 1 Detail (571 D)'!$A:$S,9,FALSE))</f>
        <v/>
      </c>
      <c r="P574" s="55" t="str">
        <f>IF(VLOOKUP(ROW()-492,'Report 1 Detail (571 D)'!$A:$S,10,FALSE)="","",VLOOKUP(ROW()-492,'Report 1 Detail (571 D)'!$A:$S,10,FALSE))</f>
        <v/>
      </c>
      <c r="Q574" s="55" t="str">
        <f>IF(VLOOKUP(ROW()-492,'Report 1 Detail (571 D)'!$A:$S,11,FALSE)="","",VLOOKUP(ROW()-492,'Report 1 Detail (571 D)'!$A:$S,11,FALSE))</f>
        <v/>
      </c>
      <c r="R574" s="55" t="str">
        <f>IF(VLOOKUP(ROW()-492,'Report 1 Detail (571 D)'!$A:$S,12,FALSE)="","",VLOOKUP(ROW()-492,'Report 1 Detail (571 D)'!$A:$S,12,FALSE))</f>
        <v/>
      </c>
      <c r="S574" s="55" t="str">
        <f>IF(VLOOKUP(ROW()-492,'Report 1 Detail (571 D)'!$A:$S,13,FALSE)="","",VLOOKUP(ROW()-492,'Report 1 Detail (571 D)'!$A:$S,13,FALSE))</f>
        <v/>
      </c>
      <c r="T574" s="55" t="str">
        <f>IF(VLOOKUP(ROW()-492,'Report 1 Detail (571 D)'!$A:$S,14,FALSE)="","",VLOOKUP(ROW()-492,'Report 1 Detail (571 D)'!$A:$S,14,FALSE))</f>
        <v/>
      </c>
      <c r="U574" s="55" t="str">
        <f>IF(VLOOKUP(ROW()-492,'Report 1 Detail (571 D)'!$A:$S,15,FALSE)="","",VLOOKUP(ROW()-492,'Report 1 Detail (571 D)'!$A:$S,15,FALSE))</f>
        <v/>
      </c>
      <c r="V574" s="55" t="str">
        <f>IF(VLOOKUP(ROW()-492,'Report 1 Detail (571 D)'!$A:$S,16,FALSE)="","",VLOOKUP(ROW()-492,'Report 1 Detail (571 D)'!$A:$S,16,FALSE))</f>
        <v/>
      </c>
      <c r="W574" s="55" t="str">
        <f>IF(VLOOKUP(ROW()-492,'Report 1 Detail (571 D)'!$A:$S,17,FALSE)="","",VLOOKUP(ROW()-492,'Report 1 Detail (571 D)'!$A:$S,17,FALSE))</f>
        <v/>
      </c>
      <c r="X574" s="104" t="str">
        <f>IF(VLOOKUP(ROW()-492,'Report 1 Detail (571 D)'!$A:$S,18,FALSE)="","",VLOOKUP(ROW()-492,'Report 1 Detail (571 D)'!$A:$S,18,FALSE))</f>
        <v/>
      </c>
      <c r="Y574" s="55" t="str">
        <f>IF(VLOOKUP(ROW()-492,'Report 1 Detail (571 D)'!$A:$S,19,FALSE)="","",VLOOKUP(ROW()-492,'Report 1 Detail (571 D)'!$A:$S,19,FALSE))</f>
        <v/>
      </c>
      <c r="Z574" s="55" t="s">
        <v>81</v>
      </c>
    </row>
    <row r="575" spans="8:26" x14ac:dyDescent="0.2">
      <c r="H575" s="55" t="str">
        <f>IF(VLOOKUP(ROW()-492,'Report 1 Detail (571 D)'!$A:$S,2,FALSE)="","",VLOOKUP(ROW()-492,'Report 1 Detail (571 D)'!$A:$S,2,FALSE))</f>
        <v/>
      </c>
      <c r="I575" s="104" t="str">
        <f>IF(VLOOKUP(ROW()-492,'Report 1 Detail (571 D)'!$A:$S,3,FALSE)="","",VLOOKUP(ROW()-492,'Report 1 Detail (571 D)'!$A:$S,3,FALSE))</f>
        <v/>
      </c>
      <c r="J575" s="55" t="str">
        <f>IF(VLOOKUP(ROW()-492,'Report 1 Detail (571 D)'!$A:$S,4,FALSE)="","",VLOOKUP(ROW()-492,'Report 1 Detail (571 D)'!$A:$S,4,FALSE))</f>
        <v/>
      </c>
      <c r="K575" s="55" t="str">
        <f>IF(VLOOKUP(ROW()-492,'Report 1 Detail (571 D)'!$A:$S,5,FALSE)="","",VLOOKUP(ROW()-492,'Report 1 Detail (571 D)'!$A:$S,5,FALSE))</f>
        <v/>
      </c>
      <c r="L575" s="55" t="str">
        <f>IF(VLOOKUP(ROW()-492,'Report 1 Detail (571 D)'!$A:$S,6,FALSE)="","",VLOOKUP(ROW()-492,'Report 1 Detail (571 D)'!$A:$S,6,FALSE))</f>
        <v/>
      </c>
      <c r="M575" s="55" t="str">
        <f>IF(VLOOKUP(ROW()-492,'Report 1 Detail (571 D)'!$A:$S,7,FALSE)="","",VLOOKUP(ROW()-492,'Report 1 Detail (571 D)'!$A:$S,7,FALSE))</f>
        <v/>
      </c>
      <c r="N575" s="55" t="str">
        <f>IF(VLOOKUP(ROW()-492,'Report 1 Detail (571 D)'!$A:$S,8,FALSE)="","",VLOOKUP(ROW()-492,'Report 1 Detail (571 D)'!$A:$S,8,FALSE))</f>
        <v/>
      </c>
      <c r="O575" s="55" t="str">
        <f>IF(VLOOKUP(ROW()-492,'Report 1 Detail (571 D)'!$A:$S,9,FALSE)="","",VLOOKUP(ROW()-492,'Report 1 Detail (571 D)'!$A:$S,9,FALSE))</f>
        <v/>
      </c>
      <c r="P575" s="55" t="str">
        <f>IF(VLOOKUP(ROW()-492,'Report 1 Detail (571 D)'!$A:$S,10,FALSE)="","",VLOOKUP(ROW()-492,'Report 1 Detail (571 D)'!$A:$S,10,FALSE))</f>
        <v/>
      </c>
      <c r="Q575" s="55" t="str">
        <f>IF(VLOOKUP(ROW()-492,'Report 1 Detail (571 D)'!$A:$S,11,FALSE)="","",VLOOKUP(ROW()-492,'Report 1 Detail (571 D)'!$A:$S,11,FALSE))</f>
        <v/>
      </c>
      <c r="R575" s="55" t="str">
        <f>IF(VLOOKUP(ROW()-492,'Report 1 Detail (571 D)'!$A:$S,12,FALSE)="","",VLOOKUP(ROW()-492,'Report 1 Detail (571 D)'!$A:$S,12,FALSE))</f>
        <v/>
      </c>
      <c r="S575" s="55" t="str">
        <f>IF(VLOOKUP(ROW()-492,'Report 1 Detail (571 D)'!$A:$S,13,FALSE)="","",VLOOKUP(ROW()-492,'Report 1 Detail (571 D)'!$A:$S,13,FALSE))</f>
        <v/>
      </c>
      <c r="T575" s="55" t="str">
        <f>IF(VLOOKUP(ROW()-492,'Report 1 Detail (571 D)'!$A:$S,14,FALSE)="","",VLOOKUP(ROW()-492,'Report 1 Detail (571 D)'!$A:$S,14,FALSE))</f>
        <v/>
      </c>
      <c r="U575" s="55" t="str">
        <f>IF(VLOOKUP(ROW()-492,'Report 1 Detail (571 D)'!$A:$S,15,FALSE)="","",VLOOKUP(ROW()-492,'Report 1 Detail (571 D)'!$A:$S,15,FALSE))</f>
        <v/>
      </c>
      <c r="V575" s="55" t="str">
        <f>IF(VLOOKUP(ROW()-492,'Report 1 Detail (571 D)'!$A:$S,16,FALSE)="","",VLOOKUP(ROW()-492,'Report 1 Detail (571 D)'!$A:$S,16,FALSE))</f>
        <v/>
      </c>
      <c r="W575" s="55" t="str">
        <f>IF(VLOOKUP(ROW()-492,'Report 1 Detail (571 D)'!$A:$S,17,FALSE)="","",VLOOKUP(ROW()-492,'Report 1 Detail (571 D)'!$A:$S,17,FALSE))</f>
        <v/>
      </c>
      <c r="X575" s="104" t="str">
        <f>IF(VLOOKUP(ROW()-492,'Report 1 Detail (571 D)'!$A:$S,18,FALSE)="","",VLOOKUP(ROW()-492,'Report 1 Detail (571 D)'!$A:$S,18,FALSE))</f>
        <v/>
      </c>
      <c r="Y575" s="55" t="str">
        <f>IF(VLOOKUP(ROW()-492,'Report 1 Detail (571 D)'!$A:$S,19,FALSE)="","",VLOOKUP(ROW()-492,'Report 1 Detail (571 D)'!$A:$S,19,FALSE))</f>
        <v/>
      </c>
      <c r="Z575" s="55" t="s">
        <v>81</v>
      </c>
    </row>
    <row r="576" spans="8:26" x14ac:dyDescent="0.2">
      <c r="H576" s="55" t="str">
        <f>IF(VLOOKUP(ROW()-492,'Report 1 Detail (571 D)'!$A:$S,2,FALSE)="","",VLOOKUP(ROW()-492,'Report 1 Detail (571 D)'!$A:$S,2,FALSE))</f>
        <v/>
      </c>
      <c r="I576" s="104" t="str">
        <f>IF(VLOOKUP(ROW()-492,'Report 1 Detail (571 D)'!$A:$S,3,FALSE)="","",VLOOKUP(ROW()-492,'Report 1 Detail (571 D)'!$A:$S,3,FALSE))</f>
        <v/>
      </c>
      <c r="J576" s="55" t="str">
        <f>IF(VLOOKUP(ROW()-492,'Report 1 Detail (571 D)'!$A:$S,4,FALSE)="","",VLOOKUP(ROW()-492,'Report 1 Detail (571 D)'!$A:$S,4,FALSE))</f>
        <v/>
      </c>
      <c r="K576" s="55" t="str">
        <f>IF(VLOOKUP(ROW()-492,'Report 1 Detail (571 D)'!$A:$S,5,FALSE)="","",VLOOKUP(ROW()-492,'Report 1 Detail (571 D)'!$A:$S,5,FALSE))</f>
        <v/>
      </c>
      <c r="L576" s="55" t="str">
        <f>IF(VLOOKUP(ROW()-492,'Report 1 Detail (571 D)'!$A:$S,6,FALSE)="","",VLOOKUP(ROW()-492,'Report 1 Detail (571 D)'!$A:$S,6,FALSE))</f>
        <v/>
      </c>
      <c r="M576" s="55" t="str">
        <f>IF(VLOOKUP(ROW()-492,'Report 1 Detail (571 D)'!$A:$S,7,FALSE)="","",VLOOKUP(ROW()-492,'Report 1 Detail (571 D)'!$A:$S,7,FALSE))</f>
        <v/>
      </c>
      <c r="N576" s="55" t="str">
        <f>IF(VLOOKUP(ROW()-492,'Report 1 Detail (571 D)'!$A:$S,8,FALSE)="","",VLOOKUP(ROW()-492,'Report 1 Detail (571 D)'!$A:$S,8,FALSE))</f>
        <v/>
      </c>
      <c r="O576" s="55" t="str">
        <f>IF(VLOOKUP(ROW()-492,'Report 1 Detail (571 D)'!$A:$S,9,FALSE)="","",VLOOKUP(ROW()-492,'Report 1 Detail (571 D)'!$A:$S,9,FALSE))</f>
        <v/>
      </c>
      <c r="P576" s="55" t="str">
        <f>IF(VLOOKUP(ROW()-492,'Report 1 Detail (571 D)'!$A:$S,10,FALSE)="","",VLOOKUP(ROW()-492,'Report 1 Detail (571 D)'!$A:$S,10,FALSE))</f>
        <v/>
      </c>
      <c r="Q576" s="55" t="str">
        <f>IF(VLOOKUP(ROW()-492,'Report 1 Detail (571 D)'!$A:$S,11,FALSE)="","",VLOOKUP(ROW()-492,'Report 1 Detail (571 D)'!$A:$S,11,FALSE))</f>
        <v/>
      </c>
      <c r="R576" s="55" t="str">
        <f>IF(VLOOKUP(ROW()-492,'Report 1 Detail (571 D)'!$A:$S,12,FALSE)="","",VLOOKUP(ROW()-492,'Report 1 Detail (571 D)'!$A:$S,12,FALSE))</f>
        <v/>
      </c>
      <c r="S576" s="55" t="str">
        <f>IF(VLOOKUP(ROW()-492,'Report 1 Detail (571 D)'!$A:$S,13,FALSE)="","",VLOOKUP(ROW()-492,'Report 1 Detail (571 D)'!$A:$S,13,FALSE))</f>
        <v/>
      </c>
      <c r="T576" s="55" t="str">
        <f>IF(VLOOKUP(ROW()-492,'Report 1 Detail (571 D)'!$A:$S,14,FALSE)="","",VLOOKUP(ROW()-492,'Report 1 Detail (571 D)'!$A:$S,14,FALSE))</f>
        <v/>
      </c>
      <c r="U576" s="55" t="str">
        <f>IF(VLOOKUP(ROW()-492,'Report 1 Detail (571 D)'!$A:$S,15,FALSE)="","",VLOOKUP(ROW()-492,'Report 1 Detail (571 D)'!$A:$S,15,FALSE))</f>
        <v/>
      </c>
      <c r="V576" s="55" t="str">
        <f>IF(VLOOKUP(ROW()-492,'Report 1 Detail (571 D)'!$A:$S,16,FALSE)="","",VLOOKUP(ROW()-492,'Report 1 Detail (571 D)'!$A:$S,16,FALSE))</f>
        <v/>
      </c>
      <c r="W576" s="55" t="str">
        <f>IF(VLOOKUP(ROW()-492,'Report 1 Detail (571 D)'!$A:$S,17,FALSE)="","",VLOOKUP(ROW()-492,'Report 1 Detail (571 D)'!$A:$S,17,FALSE))</f>
        <v/>
      </c>
      <c r="X576" s="104" t="str">
        <f>IF(VLOOKUP(ROW()-492,'Report 1 Detail (571 D)'!$A:$S,18,FALSE)="","",VLOOKUP(ROW()-492,'Report 1 Detail (571 D)'!$A:$S,18,FALSE))</f>
        <v/>
      </c>
      <c r="Y576" s="55" t="str">
        <f>IF(VLOOKUP(ROW()-492,'Report 1 Detail (571 D)'!$A:$S,19,FALSE)="","",VLOOKUP(ROW()-492,'Report 1 Detail (571 D)'!$A:$S,19,FALSE))</f>
        <v/>
      </c>
      <c r="Z576" s="55" t="s">
        <v>81</v>
      </c>
    </row>
    <row r="577" spans="8:26" x14ac:dyDescent="0.2">
      <c r="H577" s="55" t="str">
        <f>IF(VLOOKUP(ROW()-492,'Report 1 Detail (571 D)'!$A:$S,2,FALSE)="","",VLOOKUP(ROW()-492,'Report 1 Detail (571 D)'!$A:$S,2,FALSE))</f>
        <v/>
      </c>
      <c r="I577" s="104" t="str">
        <f>IF(VLOOKUP(ROW()-492,'Report 1 Detail (571 D)'!$A:$S,3,FALSE)="","",VLOOKUP(ROW()-492,'Report 1 Detail (571 D)'!$A:$S,3,FALSE))</f>
        <v/>
      </c>
      <c r="J577" s="55" t="str">
        <f>IF(VLOOKUP(ROW()-492,'Report 1 Detail (571 D)'!$A:$S,4,FALSE)="","",VLOOKUP(ROW()-492,'Report 1 Detail (571 D)'!$A:$S,4,FALSE))</f>
        <v/>
      </c>
      <c r="K577" s="55" t="str">
        <f>IF(VLOOKUP(ROW()-492,'Report 1 Detail (571 D)'!$A:$S,5,FALSE)="","",VLOOKUP(ROW()-492,'Report 1 Detail (571 D)'!$A:$S,5,FALSE))</f>
        <v/>
      </c>
      <c r="L577" s="55" t="str">
        <f>IF(VLOOKUP(ROW()-492,'Report 1 Detail (571 D)'!$A:$S,6,FALSE)="","",VLOOKUP(ROW()-492,'Report 1 Detail (571 D)'!$A:$S,6,FALSE))</f>
        <v/>
      </c>
      <c r="M577" s="55" t="str">
        <f>IF(VLOOKUP(ROW()-492,'Report 1 Detail (571 D)'!$A:$S,7,FALSE)="","",VLOOKUP(ROW()-492,'Report 1 Detail (571 D)'!$A:$S,7,FALSE))</f>
        <v/>
      </c>
      <c r="N577" s="55" t="str">
        <f>IF(VLOOKUP(ROW()-492,'Report 1 Detail (571 D)'!$A:$S,8,FALSE)="","",VLOOKUP(ROW()-492,'Report 1 Detail (571 D)'!$A:$S,8,FALSE))</f>
        <v/>
      </c>
      <c r="O577" s="55" t="str">
        <f>IF(VLOOKUP(ROW()-492,'Report 1 Detail (571 D)'!$A:$S,9,FALSE)="","",VLOOKUP(ROW()-492,'Report 1 Detail (571 D)'!$A:$S,9,FALSE))</f>
        <v/>
      </c>
      <c r="P577" s="55" t="str">
        <f>IF(VLOOKUP(ROW()-492,'Report 1 Detail (571 D)'!$A:$S,10,FALSE)="","",VLOOKUP(ROW()-492,'Report 1 Detail (571 D)'!$A:$S,10,FALSE))</f>
        <v/>
      </c>
      <c r="Q577" s="55" t="str">
        <f>IF(VLOOKUP(ROW()-492,'Report 1 Detail (571 D)'!$A:$S,11,FALSE)="","",VLOOKUP(ROW()-492,'Report 1 Detail (571 D)'!$A:$S,11,FALSE))</f>
        <v/>
      </c>
      <c r="R577" s="55" t="str">
        <f>IF(VLOOKUP(ROW()-492,'Report 1 Detail (571 D)'!$A:$S,12,FALSE)="","",VLOOKUP(ROW()-492,'Report 1 Detail (571 D)'!$A:$S,12,FALSE))</f>
        <v/>
      </c>
      <c r="S577" s="55" t="str">
        <f>IF(VLOOKUP(ROW()-492,'Report 1 Detail (571 D)'!$A:$S,13,FALSE)="","",VLOOKUP(ROW()-492,'Report 1 Detail (571 D)'!$A:$S,13,FALSE))</f>
        <v/>
      </c>
      <c r="T577" s="55" t="str">
        <f>IF(VLOOKUP(ROW()-492,'Report 1 Detail (571 D)'!$A:$S,14,FALSE)="","",VLOOKUP(ROW()-492,'Report 1 Detail (571 D)'!$A:$S,14,FALSE))</f>
        <v/>
      </c>
      <c r="U577" s="55" t="str">
        <f>IF(VLOOKUP(ROW()-492,'Report 1 Detail (571 D)'!$A:$S,15,FALSE)="","",VLOOKUP(ROW()-492,'Report 1 Detail (571 D)'!$A:$S,15,FALSE))</f>
        <v/>
      </c>
      <c r="V577" s="55" t="str">
        <f>IF(VLOOKUP(ROW()-492,'Report 1 Detail (571 D)'!$A:$S,16,FALSE)="","",VLOOKUP(ROW()-492,'Report 1 Detail (571 D)'!$A:$S,16,FALSE))</f>
        <v/>
      </c>
      <c r="W577" s="55" t="str">
        <f>IF(VLOOKUP(ROW()-492,'Report 1 Detail (571 D)'!$A:$S,17,FALSE)="","",VLOOKUP(ROW()-492,'Report 1 Detail (571 D)'!$A:$S,17,FALSE))</f>
        <v/>
      </c>
      <c r="X577" s="104" t="str">
        <f>IF(VLOOKUP(ROW()-492,'Report 1 Detail (571 D)'!$A:$S,18,FALSE)="","",VLOOKUP(ROW()-492,'Report 1 Detail (571 D)'!$A:$S,18,FALSE))</f>
        <v/>
      </c>
      <c r="Y577" s="55" t="str">
        <f>IF(VLOOKUP(ROW()-492,'Report 1 Detail (571 D)'!$A:$S,19,FALSE)="","",VLOOKUP(ROW()-492,'Report 1 Detail (571 D)'!$A:$S,19,FALSE))</f>
        <v/>
      </c>
      <c r="Z577" s="55" t="s">
        <v>81</v>
      </c>
    </row>
    <row r="578" spans="8:26" x14ac:dyDescent="0.2">
      <c r="H578" s="55" t="str">
        <f>IF(VLOOKUP(ROW()-492,'Report 1 Detail (571 D)'!$A:$S,2,FALSE)="","",VLOOKUP(ROW()-492,'Report 1 Detail (571 D)'!$A:$S,2,FALSE))</f>
        <v/>
      </c>
      <c r="I578" s="104" t="str">
        <f>IF(VLOOKUP(ROW()-492,'Report 1 Detail (571 D)'!$A:$S,3,FALSE)="","",VLOOKUP(ROW()-492,'Report 1 Detail (571 D)'!$A:$S,3,FALSE))</f>
        <v/>
      </c>
      <c r="J578" s="55" t="str">
        <f>IF(VLOOKUP(ROW()-492,'Report 1 Detail (571 D)'!$A:$S,4,FALSE)="","",VLOOKUP(ROW()-492,'Report 1 Detail (571 D)'!$A:$S,4,FALSE))</f>
        <v/>
      </c>
      <c r="K578" s="55" t="str">
        <f>IF(VLOOKUP(ROW()-492,'Report 1 Detail (571 D)'!$A:$S,5,FALSE)="","",VLOOKUP(ROW()-492,'Report 1 Detail (571 D)'!$A:$S,5,FALSE))</f>
        <v/>
      </c>
      <c r="L578" s="55" t="str">
        <f>IF(VLOOKUP(ROW()-492,'Report 1 Detail (571 D)'!$A:$S,6,FALSE)="","",VLOOKUP(ROW()-492,'Report 1 Detail (571 D)'!$A:$S,6,FALSE))</f>
        <v/>
      </c>
      <c r="M578" s="55" t="str">
        <f>IF(VLOOKUP(ROW()-492,'Report 1 Detail (571 D)'!$A:$S,7,FALSE)="","",VLOOKUP(ROW()-492,'Report 1 Detail (571 D)'!$A:$S,7,FALSE))</f>
        <v/>
      </c>
      <c r="N578" s="55" t="str">
        <f>IF(VLOOKUP(ROW()-492,'Report 1 Detail (571 D)'!$A:$S,8,FALSE)="","",VLOOKUP(ROW()-492,'Report 1 Detail (571 D)'!$A:$S,8,FALSE))</f>
        <v/>
      </c>
      <c r="O578" s="55" t="str">
        <f>IF(VLOOKUP(ROW()-492,'Report 1 Detail (571 D)'!$A:$S,9,FALSE)="","",VLOOKUP(ROW()-492,'Report 1 Detail (571 D)'!$A:$S,9,FALSE))</f>
        <v/>
      </c>
      <c r="P578" s="55" t="str">
        <f>IF(VLOOKUP(ROW()-492,'Report 1 Detail (571 D)'!$A:$S,10,FALSE)="","",VLOOKUP(ROW()-492,'Report 1 Detail (571 D)'!$A:$S,10,FALSE))</f>
        <v/>
      </c>
      <c r="Q578" s="55" t="str">
        <f>IF(VLOOKUP(ROW()-492,'Report 1 Detail (571 D)'!$A:$S,11,FALSE)="","",VLOOKUP(ROW()-492,'Report 1 Detail (571 D)'!$A:$S,11,FALSE))</f>
        <v/>
      </c>
      <c r="R578" s="55" t="str">
        <f>IF(VLOOKUP(ROW()-492,'Report 1 Detail (571 D)'!$A:$S,12,FALSE)="","",VLOOKUP(ROW()-492,'Report 1 Detail (571 D)'!$A:$S,12,FALSE))</f>
        <v/>
      </c>
      <c r="S578" s="55" t="str">
        <f>IF(VLOOKUP(ROW()-492,'Report 1 Detail (571 D)'!$A:$S,13,FALSE)="","",VLOOKUP(ROW()-492,'Report 1 Detail (571 D)'!$A:$S,13,FALSE))</f>
        <v/>
      </c>
      <c r="T578" s="55" t="str">
        <f>IF(VLOOKUP(ROW()-492,'Report 1 Detail (571 D)'!$A:$S,14,FALSE)="","",VLOOKUP(ROW()-492,'Report 1 Detail (571 D)'!$A:$S,14,FALSE))</f>
        <v/>
      </c>
      <c r="U578" s="55" t="str">
        <f>IF(VLOOKUP(ROW()-492,'Report 1 Detail (571 D)'!$A:$S,15,FALSE)="","",VLOOKUP(ROW()-492,'Report 1 Detail (571 D)'!$A:$S,15,FALSE))</f>
        <v/>
      </c>
      <c r="V578" s="55" t="str">
        <f>IF(VLOOKUP(ROW()-492,'Report 1 Detail (571 D)'!$A:$S,16,FALSE)="","",VLOOKUP(ROW()-492,'Report 1 Detail (571 D)'!$A:$S,16,FALSE))</f>
        <v/>
      </c>
      <c r="W578" s="55" t="str">
        <f>IF(VLOOKUP(ROW()-492,'Report 1 Detail (571 D)'!$A:$S,17,FALSE)="","",VLOOKUP(ROW()-492,'Report 1 Detail (571 D)'!$A:$S,17,FALSE))</f>
        <v/>
      </c>
      <c r="X578" s="104" t="str">
        <f>IF(VLOOKUP(ROW()-492,'Report 1 Detail (571 D)'!$A:$S,18,FALSE)="","",VLOOKUP(ROW()-492,'Report 1 Detail (571 D)'!$A:$S,18,FALSE))</f>
        <v/>
      </c>
      <c r="Y578" s="55" t="str">
        <f>IF(VLOOKUP(ROW()-492,'Report 1 Detail (571 D)'!$A:$S,19,FALSE)="","",VLOOKUP(ROW()-492,'Report 1 Detail (571 D)'!$A:$S,19,FALSE))</f>
        <v/>
      </c>
      <c r="Z578" s="55" t="s">
        <v>81</v>
      </c>
    </row>
    <row r="579" spans="8:26" x14ac:dyDescent="0.2">
      <c r="H579" s="55" t="str">
        <f>IF(VLOOKUP(ROW()-492,'Report 1 Detail (571 D)'!$A:$S,2,FALSE)="","",VLOOKUP(ROW()-492,'Report 1 Detail (571 D)'!$A:$S,2,FALSE))</f>
        <v/>
      </c>
      <c r="I579" s="104" t="str">
        <f>IF(VLOOKUP(ROW()-492,'Report 1 Detail (571 D)'!$A:$S,3,FALSE)="","",VLOOKUP(ROW()-492,'Report 1 Detail (571 D)'!$A:$S,3,FALSE))</f>
        <v/>
      </c>
      <c r="J579" s="55" t="str">
        <f>IF(VLOOKUP(ROW()-492,'Report 1 Detail (571 D)'!$A:$S,4,FALSE)="","",VLOOKUP(ROW()-492,'Report 1 Detail (571 D)'!$A:$S,4,FALSE))</f>
        <v/>
      </c>
      <c r="K579" s="55" t="str">
        <f>IF(VLOOKUP(ROW()-492,'Report 1 Detail (571 D)'!$A:$S,5,FALSE)="","",VLOOKUP(ROW()-492,'Report 1 Detail (571 D)'!$A:$S,5,FALSE))</f>
        <v/>
      </c>
      <c r="L579" s="55" t="str">
        <f>IF(VLOOKUP(ROW()-492,'Report 1 Detail (571 D)'!$A:$S,6,FALSE)="","",VLOOKUP(ROW()-492,'Report 1 Detail (571 D)'!$A:$S,6,FALSE))</f>
        <v/>
      </c>
      <c r="M579" s="55" t="str">
        <f>IF(VLOOKUP(ROW()-492,'Report 1 Detail (571 D)'!$A:$S,7,FALSE)="","",VLOOKUP(ROW()-492,'Report 1 Detail (571 D)'!$A:$S,7,FALSE))</f>
        <v/>
      </c>
      <c r="N579" s="55" t="str">
        <f>IF(VLOOKUP(ROW()-492,'Report 1 Detail (571 D)'!$A:$S,8,FALSE)="","",VLOOKUP(ROW()-492,'Report 1 Detail (571 D)'!$A:$S,8,FALSE))</f>
        <v/>
      </c>
      <c r="O579" s="55" t="str">
        <f>IF(VLOOKUP(ROW()-492,'Report 1 Detail (571 D)'!$A:$S,9,FALSE)="","",VLOOKUP(ROW()-492,'Report 1 Detail (571 D)'!$A:$S,9,FALSE))</f>
        <v/>
      </c>
      <c r="P579" s="55" t="str">
        <f>IF(VLOOKUP(ROW()-492,'Report 1 Detail (571 D)'!$A:$S,10,FALSE)="","",VLOOKUP(ROW()-492,'Report 1 Detail (571 D)'!$A:$S,10,FALSE))</f>
        <v/>
      </c>
      <c r="Q579" s="55" t="str">
        <f>IF(VLOOKUP(ROW()-492,'Report 1 Detail (571 D)'!$A:$S,11,FALSE)="","",VLOOKUP(ROW()-492,'Report 1 Detail (571 D)'!$A:$S,11,FALSE))</f>
        <v/>
      </c>
      <c r="R579" s="55" t="str">
        <f>IF(VLOOKUP(ROW()-492,'Report 1 Detail (571 D)'!$A:$S,12,FALSE)="","",VLOOKUP(ROW()-492,'Report 1 Detail (571 D)'!$A:$S,12,FALSE))</f>
        <v/>
      </c>
      <c r="S579" s="55" t="str">
        <f>IF(VLOOKUP(ROW()-492,'Report 1 Detail (571 D)'!$A:$S,13,FALSE)="","",VLOOKUP(ROW()-492,'Report 1 Detail (571 D)'!$A:$S,13,FALSE))</f>
        <v/>
      </c>
      <c r="T579" s="55" t="str">
        <f>IF(VLOOKUP(ROW()-492,'Report 1 Detail (571 D)'!$A:$S,14,FALSE)="","",VLOOKUP(ROW()-492,'Report 1 Detail (571 D)'!$A:$S,14,FALSE))</f>
        <v/>
      </c>
      <c r="U579" s="55" t="str">
        <f>IF(VLOOKUP(ROW()-492,'Report 1 Detail (571 D)'!$A:$S,15,FALSE)="","",VLOOKUP(ROW()-492,'Report 1 Detail (571 D)'!$A:$S,15,FALSE))</f>
        <v/>
      </c>
      <c r="V579" s="55" t="str">
        <f>IF(VLOOKUP(ROW()-492,'Report 1 Detail (571 D)'!$A:$S,16,FALSE)="","",VLOOKUP(ROW()-492,'Report 1 Detail (571 D)'!$A:$S,16,FALSE))</f>
        <v/>
      </c>
      <c r="W579" s="55" t="str">
        <f>IF(VLOOKUP(ROW()-492,'Report 1 Detail (571 D)'!$A:$S,17,FALSE)="","",VLOOKUP(ROW()-492,'Report 1 Detail (571 D)'!$A:$S,17,FALSE))</f>
        <v/>
      </c>
      <c r="X579" s="104" t="str">
        <f>IF(VLOOKUP(ROW()-492,'Report 1 Detail (571 D)'!$A:$S,18,FALSE)="","",VLOOKUP(ROW()-492,'Report 1 Detail (571 D)'!$A:$S,18,FALSE))</f>
        <v/>
      </c>
      <c r="Y579" s="55" t="str">
        <f>IF(VLOOKUP(ROW()-492,'Report 1 Detail (571 D)'!$A:$S,19,FALSE)="","",VLOOKUP(ROW()-492,'Report 1 Detail (571 D)'!$A:$S,19,FALSE))</f>
        <v/>
      </c>
      <c r="Z579" s="55" t="s">
        <v>81</v>
      </c>
    </row>
    <row r="580" spans="8:26" x14ac:dyDescent="0.2">
      <c r="H580" s="55" t="str">
        <f>IF(VLOOKUP(ROW()-492,'Report 1 Detail (571 D)'!$A:$S,2,FALSE)="","",VLOOKUP(ROW()-492,'Report 1 Detail (571 D)'!$A:$S,2,FALSE))</f>
        <v/>
      </c>
      <c r="I580" s="104" t="str">
        <f>IF(VLOOKUP(ROW()-492,'Report 1 Detail (571 D)'!$A:$S,3,FALSE)="","",VLOOKUP(ROW()-492,'Report 1 Detail (571 D)'!$A:$S,3,FALSE))</f>
        <v/>
      </c>
      <c r="J580" s="55" t="str">
        <f>IF(VLOOKUP(ROW()-492,'Report 1 Detail (571 D)'!$A:$S,4,FALSE)="","",VLOOKUP(ROW()-492,'Report 1 Detail (571 D)'!$A:$S,4,FALSE))</f>
        <v/>
      </c>
      <c r="K580" s="55" t="str">
        <f>IF(VLOOKUP(ROW()-492,'Report 1 Detail (571 D)'!$A:$S,5,FALSE)="","",VLOOKUP(ROW()-492,'Report 1 Detail (571 D)'!$A:$S,5,FALSE))</f>
        <v/>
      </c>
      <c r="L580" s="55" t="str">
        <f>IF(VLOOKUP(ROW()-492,'Report 1 Detail (571 D)'!$A:$S,6,FALSE)="","",VLOOKUP(ROW()-492,'Report 1 Detail (571 D)'!$A:$S,6,FALSE))</f>
        <v/>
      </c>
      <c r="M580" s="55" t="str">
        <f>IF(VLOOKUP(ROW()-492,'Report 1 Detail (571 D)'!$A:$S,7,FALSE)="","",VLOOKUP(ROW()-492,'Report 1 Detail (571 D)'!$A:$S,7,FALSE))</f>
        <v/>
      </c>
      <c r="N580" s="55" t="str">
        <f>IF(VLOOKUP(ROW()-492,'Report 1 Detail (571 D)'!$A:$S,8,FALSE)="","",VLOOKUP(ROW()-492,'Report 1 Detail (571 D)'!$A:$S,8,FALSE))</f>
        <v/>
      </c>
      <c r="O580" s="55" t="str">
        <f>IF(VLOOKUP(ROW()-492,'Report 1 Detail (571 D)'!$A:$S,9,FALSE)="","",VLOOKUP(ROW()-492,'Report 1 Detail (571 D)'!$A:$S,9,FALSE))</f>
        <v/>
      </c>
      <c r="P580" s="55" t="str">
        <f>IF(VLOOKUP(ROW()-492,'Report 1 Detail (571 D)'!$A:$S,10,FALSE)="","",VLOOKUP(ROW()-492,'Report 1 Detail (571 D)'!$A:$S,10,FALSE))</f>
        <v/>
      </c>
      <c r="Q580" s="55" t="str">
        <f>IF(VLOOKUP(ROW()-492,'Report 1 Detail (571 D)'!$A:$S,11,FALSE)="","",VLOOKUP(ROW()-492,'Report 1 Detail (571 D)'!$A:$S,11,FALSE))</f>
        <v/>
      </c>
      <c r="R580" s="55" t="str">
        <f>IF(VLOOKUP(ROW()-492,'Report 1 Detail (571 D)'!$A:$S,12,FALSE)="","",VLOOKUP(ROW()-492,'Report 1 Detail (571 D)'!$A:$S,12,FALSE))</f>
        <v/>
      </c>
      <c r="S580" s="55" t="str">
        <f>IF(VLOOKUP(ROW()-492,'Report 1 Detail (571 D)'!$A:$S,13,FALSE)="","",VLOOKUP(ROW()-492,'Report 1 Detail (571 D)'!$A:$S,13,FALSE))</f>
        <v/>
      </c>
      <c r="T580" s="55" t="str">
        <f>IF(VLOOKUP(ROW()-492,'Report 1 Detail (571 D)'!$A:$S,14,FALSE)="","",VLOOKUP(ROW()-492,'Report 1 Detail (571 D)'!$A:$S,14,FALSE))</f>
        <v/>
      </c>
      <c r="U580" s="55" t="str">
        <f>IF(VLOOKUP(ROW()-492,'Report 1 Detail (571 D)'!$A:$S,15,FALSE)="","",VLOOKUP(ROW()-492,'Report 1 Detail (571 D)'!$A:$S,15,FALSE))</f>
        <v/>
      </c>
      <c r="V580" s="55" t="str">
        <f>IF(VLOOKUP(ROW()-492,'Report 1 Detail (571 D)'!$A:$S,16,FALSE)="","",VLOOKUP(ROW()-492,'Report 1 Detail (571 D)'!$A:$S,16,FALSE))</f>
        <v/>
      </c>
      <c r="W580" s="55" t="str">
        <f>IF(VLOOKUP(ROW()-492,'Report 1 Detail (571 D)'!$A:$S,17,FALSE)="","",VLOOKUP(ROW()-492,'Report 1 Detail (571 D)'!$A:$S,17,FALSE))</f>
        <v/>
      </c>
      <c r="X580" s="104" t="str">
        <f>IF(VLOOKUP(ROW()-492,'Report 1 Detail (571 D)'!$A:$S,18,FALSE)="","",VLOOKUP(ROW()-492,'Report 1 Detail (571 D)'!$A:$S,18,FALSE))</f>
        <v/>
      </c>
      <c r="Y580" s="55" t="str">
        <f>IF(VLOOKUP(ROW()-492,'Report 1 Detail (571 D)'!$A:$S,19,FALSE)="","",VLOOKUP(ROW()-492,'Report 1 Detail (571 D)'!$A:$S,19,FALSE))</f>
        <v/>
      </c>
      <c r="Z580" s="55" t="s">
        <v>81</v>
      </c>
    </row>
    <row r="581" spans="8:26" x14ac:dyDescent="0.2">
      <c r="H581" s="55" t="str">
        <f>IF(VLOOKUP(ROW()-492,'Report 1 Detail (571 D)'!$A:$S,2,FALSE)="","",VLOOKUP(ROW()-492,'Report 1 Detail (571 D)'!$A:$S,2,FALSE))</f>
        <v/>
      </c>
      <c r="I581" s="104" t="str">
        <f>IF(VLOOKUP(ROW()-492,'Report 1 Detail (571 D)'!$A:$S,3,FALSE)="","",VLOOKUP(ROW()-492,'Report 1 Detail (571 D)'!$A:$S,3,FALSE))</f>
        <v/>
      </c>
      <c r="J581" s="55" t="str">
        <f>IF(VLOOKUP(ROW()-492,'Report 1 Detail (571 D)'!$A:$S,4,FALSE)="","",VLOOKUP(ROW()-492,'Report 1 Detail (571 D)'!$A:$S,4,FALSE))</f>
        <v/>
      </c>
      <c r="K581" s="55" t="str">
        <f>IF(VLOOKUP(ROW()-492,'Report 1 Detail (571 D)'!$A:$S,5,FALSE)="","",VLOOKUP(ROW()-492,'Report 1 Detail (571 D)'!$A:$S,5,FALSE))</f>
        <v/>
      </c>
      <c r="L581" s="55" t="str">
        <f>IF(VLOOKUP(ROW()-492,'Report 1 Detail (571 D)'!$A:$S,6,FALSE)="","",VLOOKUP(ROW()-492,'Report 1 Detail (571 D)'!$A:$S,6,FALSE))</f>
        <v/>
      </c>
      <c r="M581" s="55" t="str">
        <f>IF(VLOOKUP(ROW()-492,'Report 1 Detail (571 D)'!$A:$S,7,FALSE)="","",VLOOKUP(ROW()-492,'Report 1 Detail (571 D)'!$A:$S,7,FALSE))</f>
        <v/>
      </c>
      <c r="N581" s="55" t="str">
        <f>IF(VLOOKUP(ROW()-492,'Report 1 Detail (571 D)'!$A:$S,8,FALSE)="","",VLOOKUP(ROW()-492,'Report 1 Detail (571 D)'!$A:$S,8,FALSE))</f>
        <v/>
      </c>
      <c r="O581" s="55" t="str">
        <f>IF(VLOOKUP(ROW()-492,'Report 1 Detail (571 D)'!$A:$S,9,FALSE)="","",VLOOKUP(ROW()-492,'Report 1 Detail (571 D)'!$A:$S,9,FALSE))</f>
        <v/>
      </c>
      <c r="P581" s="55" t="str">
        <f>IF(VLOOKUP(ROW()-492,'Report 1 Detail (571 D)'!$A:$S,10,FALSE)="","",VLOOKUP(ROW()-492,'Report 1 Detail (571 D)'!$A:$S,10,FALSE))</f>
        <v/>
      </c>
      <c r="Q581" s="55" t="str">
        <f>IF(VLOOKUP(ROW()-492,'Report 1 Detail (571 D)'!$A:$S,11,FALSE)="","",VLOOKUP(ROW()-492,'Report 1 Detail (571 D)'!$A:$S,11,FALSE))</f>
        <v/>
      </c>
      <c r="R581" s="55" t="str">
        <f>IF(VLOOKUP(ROW()-492,'Report 1 Detail (571 D)'!$A:$S,12,FALSE)="","",VLOOKUP(ROW()-492,'Report 1 Detail (571 D)'!$A:$S,12,FALSE))</f>
        <v/>
      </c>
      <c r="S581" s="55" t="str">
        <f>IF(VLOOKUP(ROW()-492,'Report 1 Detail (571 D)'!$A:$S,13,FALSE)="","",VLOOKUP(ROW()-492,'Report 1 Detail (571 D)'!$A:$S,13,FALSE))</f>
        <v/>
      </c>
      <c r="T581" s="55" t="str">
        <f>IF(VLOOKUP(ROW()-492,'Report 1 Detail (571 D)'!$A:$S,14,FALSE)="","",VLOOKUP(ROW()-492,'Report 1 Detail (571 D)'!$A:$S,14,FALSE))</f>
        <v/>
      </c>
      <c r="U581" s="55" t="str">
        <f>IF(VLOOKUP(ROW()-492,'Report 1 Detail (571 D)'!$A:$S,15,FALSE)="","",VLOOKUP(ROW()-492,'Report 1 Detail (571 D)'!$A:$S,15,FALSE))</f>
        <v/>
      </c>
      <c r="V581" s="55" t="str">
        <f>IF(VLOOKUP(ROW()-492,'Report 1 Detail (571 D)'!$A:$S,16,FALSE)="","",VLOOKUP(ROW()-492,'Report 1 Detail (571 D)'!$A:$S,16,FALSE))</f>
        <v/>
      </c>
      <c r="W581" s="55" t="str">
        <f>IF(VLOOKUP(ROW()-492,'Report 1 Detail (571 D)'!$A:$S,17,FALSE)="","",VLOOKUP(ROW()-492,'Report 1 Detail (571 D)'!$A:$S,17,FALSE))</f>
        <v/>
      </c>
      <c r="X581" s="104" t="str">
        <f>IF(VLOOKUP(ROW()-492,'Report 1 Detail (571 D)'!$A:$S,18,FALSE)="","",VLOOKUP(ROW()-492,'Report 1 Detail (571 D)'!$A:$S,18,FALSE))</f>
        <v/>
      </c>
      <c r="Y581" s="55" t="str">
        <f>IF(VLOOKUP(ROW()-492,'Report 1 Detail (571 D)'!$A:$S,19,FALSE)="","",VLOOKUP(ROW()-492,'Report 1 Detail (571 D)'!$A:$S,19,FALSE))</f>
        <v/>
      </c>
      <c r="Z581" s="55" t="s">
        <v>81</v>
      </c>
    </row>
    <row r="582" spans="8:26" x14ac:dyDescent="0.2">
      <c r="H582" s="55" t="str">
        <f>IF(VLOOKUP(ROW()-492,'Report 1 Detail (571 D)'!$A:$S,2,FALSE)="","",VLOOKUP(ROW()-492,'Report 1 Detail (571 D)'!$A:$S,2,FALSE))</f>
        <v/>
      </c>
      <c r="I582" s="104" t="str">
        <f>IF(VLOOKUP(ROW()-492,'Report 1 Detail (571 D)'!$A:$S,3,FALSE)="","",VLOOKUP(ROW()-492,'Report 1 Detail (571 D)'!$A:$S,3,FALSE))</f>
        <v/>
      </c>
      <c r="J582" s="55" t="str">
        <f>IF(VLOOKUP(ROW()-492,'Report 1 Detail (571 D)'!$A:$S,4,FALSE)="","",VLOOKUP(ROW()-492,'Report 1 Detail (571 D)'!$A:$S,4,FALSE))</f>
        <v/>
      </c>
      <c r="K582" s="55" t="str">
        <f>IF(VLOOKUP(ROW()-492,'Report 1 Detail (571 D)'!$A:$S,5,FALSE)="","",VLOOKUP(ROW()-492,'Report 1 Detail (571 D)'!$A:$S,5,FALSE))</f>
        <v/>
      </c>
      <c r="L582" s="55" t="str">
        <f>IF(VLOOKUP(ROW()-492,'Report 1 Detail (571 D)'!$A:$S,6,FALSE)="","",VLOOKUP(ROW()-492,'Report 1 Detail (571 D)'!$A:$S,6,FALSE))</f>
        <v/>
      </c>
      <c r="M582" s="55" t="str">
        <f>IF(VLOOKUP(ROW()-492,'Report 1 Detail (571 D)'!$A:$S,7,FALSE)="","",VLOOKUP(ROW()-492,'Report 1 Detail (571 D)'!$A:$S,7,FALSE))</f>
        <v/>
      </c>
      <c r="N582" s="55" t="str">
        <f>IF(VLOOKUP(ROW()-492,'Report 1 Detail (571 D)'!$A:$S,8,FALSE)="","",VLOOKUP(ROW()-492,'Report 1 Detail (571 D)'!$A:$S,8,FALSE))</f>
        <v/>
      </c>
      <c r="O582" s="55" t="str">
        <f>IF(VLOOKUP(ROW()-492,'Report 1 Detail (571 D)'!$A:$S,9,FALSE)="","",VLOOKUP(ROW()-492,'Report 1 Detail (571 D)'!$A:$S,9,FALSE))</f>
        <v/>
      </c>
      <c r="P582" s="55" t="str">
        <f>IF(VLOOKUP(ROW()-492,'Report 1 Detail (571 D)'!$A:$S,10,FALSE)="","",VLOOKUP(ROW()-492,'Report 1 Detail (571 D)'!$A:$S,10,FALSE))</f>
        <v/>
      </c>
      <c r="Q582" s="55" t="str">
        <f>IF(VLOOKUP(ROW()-492,'Report 1 Detail (571 D)'!$A:$S,11,FALSE)="","",VLOOKUP(ROW()-492,'Report 1 Detail (571 D)'!$A:$S,11,FALSE))</f>
        <v/>
      </c>
      <c r="R582" s="55" t="str">
        <f>IF(VLOOKUP(ROW()-492,'Report 1 Detail (571 D)'!$A:$S,12,FALSE)="","",VLOOKUP(ROW()-492,'Report 1 Detail (571 D)'!$A:$S,12,FALSE))</f>
        <v/>
      </c>
      <c r="S582" s="55" t="str">
        <f>IF(VLOOKUP(ROW()-492,'Report 1 Detail (571 D)'!$A:$S,13,FALSE)="","",VLOOKUP(ROW()-492,'Report 1 Detail (571 D)'!$A:$S,13,FALSE))</f>
        <v/>
      </c>
      <c r="T582" s="55" t="str">
        <f>IF(VLOOKUP(ROW()-492,'Report 1 Detail (571 D)'!$A:$S,14,FALSE)="","",VLOOKUP(ROW()-492,'Report 1 Detail (571 D)'!$A:$S,14,FALSE))</f>
        <v/>
      </c>
      <c r="U582" s="55" t="str">
        <f>IF(VLOOKUP(ROW()-492,'Report 1 Detail (571 D)'!$A:$S,15,FALSE)="","",VLOOKUP(ROW()-492,'Report 1 Detail (571 D)'!$A:$S,15,FALSE))</f>
        <v/>
      </c>
      <c r="V582" s="55" t="str">
        <f>IF(VLOOKUP(ROW()-492,'Report 1 Detail (571 D)'!$A:$S,16,FALSE)="","",VLOOKUP(ROW()-492,'Report 1 Detail (571 D)'!$A:$S,16,FALSE))</f>
        <v/>
      </c>
      <c r="W582" s="55" t="str">
        <f>IF(VLOOKUP(ROW()-492,'Report 1 Detail (571 D)'!$A:$S,17,FALSE)="","",VLOOKUP(ROW()-492,'Report 1 Detail (571 D)'!$A:$S,17,FALSE))</f>
        <v/>
      </c>
      <c r="X582" s="104" t="str">
        <f>IF(VLOOKUP(ROW()-492,'Report 1 Detail (571 D)'!$A:$S,18,FALSE)="","",VLOOKUP(ROW()-492,'Report 1 Detail (571 D)'!$A:$S,18,FALSE))</f>
        <v/>
      </c>
      <c r="Y582" s="55" t="str">
        <f>IF(VLOOKUP(ROW()-492,'Report 1 Detail (571 D)'!$A:$S,19,FALSE)="","",VLOOKUP(ROW()-492,'Report 1 Detail (571 D)'!$A:$S,19,FALSE))</f>
        <v/>
      </c>
      <c r="Z582" s="55" t="s">
        <v>81</v>
      </c>
    </row>
    <row r="583" spans="8:26" x14ac:dyDescent="0.2">
      <c r="H583" s="55" t="str">
        <f>IF(VLOOKUP(ROW()-492,'Report 1 Detail (571 D)'!$A:$S,2,FALSE)="","",VLOOKUP(ROW()-492,'Report 1 Detail (571 D)'!$A:$S,2,FALSE))</f>
        <v/>
      </c>
      <c r="I583" s="104" t="str">
        <f>IF(VLOOKUP(ROW()-492,'Report 1 Detail (571 D)'!$A:$S,3,FALSE)="","",VLOOKUP(ROW()-492,'Report 1 Detail (571 D)'!$A:$S,3,FALSE))</f>
        <v/>
      </c>
      <c r="J583" s="55" t="str">
        <f>IF(VLOOKUP(ROW()-492,'Report 1 Detail (571 D)'!$A:$S,4,FALSE)="","",VLOOKUP(ROW()-492,'Report 1 Detail (571 D)'!$A:$S,4,FALSE))</f>
        <v/>
      </c>
      <c r="K583" s="55" t="str">
        <f>IF(VLOOKUP(ROW()-492,'Report 1 Detail (571 D)'!$A:$S,5,FALSE)="","",VLOOKUP(ROW()-492,'Report 1 Detail (571 D)'!$A:$S,5,FALSE))</f>
        <v/>
      </c>
      <c r="L583" s="55" t="str">
        <f>IF(VLOOKUP(ROW()-492,'Report 1 Detail (571 D)'!$A:$S,6,FALSE)="","",VLOOKUP(ROW()-492,'Report 1 Detail (571 D)'!$A:$S,6,FALSE))</f>
        <v/>
      </c>
      <c r="M583" s="55" t="str">
        <f>IF(VLOOKUP(ROW()-492,'Report 1 Detail (571 D)'!$A:$S,7,FALSE)="","",VLOOKUP(ROW()-492,'Report 1 Detail (571 D)'!$A:$S,7,FALSE))</f>
        <v/>
      </c>
      <c r="N583" s="55" t="str">
        <f>IF(VLOOKUP(ROW()-492,'Report 1 Detail (571 D)'!$A:$S,8,FALSE)="","",VLOOKUP(ROW()-492,'Report 1 Detail (571 D)'!$A:$S,8,FALSE))</f>
        <v/>
      </c>
      <c r="O583" s="55" t="str">
        <f>IF(VLOOKUP(ROW()-492,'Report 1 Detail (571 D)'!$A:$S,9,FALSE)="","",VLOOKUP(ROW()-492,'Report 1 Detail (571 D)'!$A:$S,9,FALSE))</f>
        <v/>
      </c>
      <c r="P583" s="55" t="str">
        <f>IF(VLOOKUP(ROW()-492,'Report 1 Detail (571 D)'!$A:$S,10,FALSE)="","",VLOOKUP(ROW()-492,'Report 1 Detail (571 D)'!$A:$S,10,FALSE))</f>
        <v/>
      </c>
      <c r="Q583" s="55" t="str">
        <f>IF(VLOOKUP(ROW()-492,'Report 1 Detail (571 D)'!$A:$S,11,FALSE)="","",VLOOKUP(ROW()-492,'Report 1 Detail (571 D)'!$A:$S,11,FALSE))</f>
        <v/>
      </c>
      <c r="R583" s="55" t="str">
        <f>IF(VLOOKUP(ROW()-492,'Report 1 Detail (571 D)'!$A:$S,12,FALSE)="","",VLOOKUP(ROW()-492,'Report 1 Detail (571 D)'!$A:$S,12,FALSE))</f>
        <v/>
      </c>
      <c r="S583" s="55" t="str">
        <f>IF(VLOOKUP(ROW()-492,'Report 1 Detail (571 D)'!$A:$S,13,FALSE)="","",VLOOKUP(ROW()-492,'Report 1 Detail (571 D)'!$A:$S,13,FALSE))</f>
        <v/>
      </c>
      <c r="T583" s="55" t="str">
        <f>IF(VLOOKUP(ROW()-492,'Report 1 Detail (571 D)'!$A:$S,14,FALSE)="","",VLOOKUP(ROW()-492,'Report 1 Detail (571 D)'!$A:$S,14,FALSE))</f>
        <v/>
      </c>
      <c r="U583" s="55" t="str">
        <f>IF(VLOOKUP(ROW()-492,'Report 1 Detail (571 D)'!$A:$S,15,FALSE)="","",VLOOKUP(ROW()-492,'Report 1 Detail (571 D)'!$A:$S,15,FALSE))</f>
        <v/>
      </c>
      <c r="V583" s="55" t="str">
        <f>IF(VLOOKUP(ROW()-492,'Report 1 Detail (571 D)'!$A:$S,16,FALSE)="","",VLOOKUP(ROW()-492,'Report 1 Detail (571 D)'!$A:$S,16,FALSE))</f>
        <v/>
      </c>
      <c r="W583" s="55" t="str">
        <f>IF(VLOOKUP(ROW()-492,'Report 1 Detail (571 D)'!$A:$S,17,FALSE)="","",VLOOKUP(ROW()-492,'Report 1 Detail (571 D)'!$A:$S,17,FALSE))</f>
        <v/>
      </c>
      <c r="X583" s="104" t="str">
        <f>IF(VLOOKUP(ROW()-492,'Report 1 Detail (571 D)'!$A:$S,18,FALSE)="","",VLOOKUP(ROW()-492,'Report 1 Detail (571 D)'!$A:$S,18,FALSE))</f>
        <v/>
      </c>
      <c r="Y583" s="55" t="str">
        <f>IF(VLOOKUP(ROW()-492,'Report 1 Detail (571 D)'!$A:$S,19,FALSE)="","",VLOOKUP(ROW()-492,'Report 1 Detail (571 D)'!$A:$S,19,FALSE))</f>
        <v/>
      </c>
      <c r="Z583" s="55" t="s">
        <v>81</v>
      </c>
    </row>
    <row r="584" spans="8:26" x14ac:dyDescent="0.2">
      <c r="H584" s="55" t="str">
        <f>IF(VLOOKUP(ROW()-492,'Report 1 Detail (571 D)'!$A:$S,2,FALSE)="","",VLOOKUP(ROW()-492,'Report 1 Detail (571 D)'!$A:$S,2,FALSE))</f>
        <v/>
      </c>
      <c r="I584" s="104" t="str">
        <f>IF(VLOOKUP(ROW()-492,'Report 1 Detail (571 D)'!$A:$S,3,FALSE)="","",VLOOKUP(ROW()-492,'Report 1 Detail (571 D)'!$A:$S,3,FALSE))</f>
        <v/>
      </c>
      <c r="J584" s="55" t="str">
        <f>IF(VLOOKUP(ROW()-492,'Report 1 Detail (571 D)'!$A:$S,4,FALSE)="","",VLOOKUP(ROW()-492,'Report 1 Detail (571 D)'!$A:$S,4,FALSE))</f>
        <v/>
      </c>
      <c r="K584" s="55" t="str">
        <f>IF(VLOOKUP(ROW()-492,'Report 1 Detail (571 D)'!$A:$S,5,FALSE)="","",VLOOKUP(ROW()-492,'Report 1 Detail (571 D)'!$A:$S,5,FALSE))</f>
        <v/>
      </c>
      <c r="L584" s="55" t="str">
        <f>IF(VLOOKUP(ROW()-492,'Report 1 Detail (571 D)'!$A:$S,6,FALSE)="","",VLOOKUP(ROW()-492,'Report 1 Detail (571 D)'!$A:$S,6,FALSE))</f>
        <v/>
      </c>
      <c r="M584" s="55" t="str">
        <f>IF(VLOOKUP(ROW()-492,'Report 1 Detail (571 D)'!$A:$S,7,FALSE)="","",VLOOKUP(ROW()-492,'Report 1 Detail (571 D)'!$A:$S,7,FALSE))</f>
        <v/>
      </c>
      <c r="N584" s="55" t="str">
        <f>IF(VLOOKUP(ROW()-492,'Report 1 Detail (571 D)'!$A:$S,8,FALSE)="","",VLOOKUP(ROW()-492,'Report 1 Detail (571 D)'!$A:$S,8,FALSE))</f>
        <v/>
      </c>
      <c r="O584" s="55" t="str">
        <f>IF(VLOOKUP(ROW()-492,'Report 1 Detail (571 D)'!$A:$S,9,FALSE)="","",VLOOKUP(ROW()-492,'Report 1 Detail (571 D)'!$A:$S,9,FALSE))</f>
        <v/>
      </c>
      <c r="P584" s="55" t="str">
        <f>IF(VLOOKUP(ROW()-492,'Report 1 Detail (571 D)'!$A:$S,10,FALSE)="","",VLOOKUP(ROW()-492,'Report 1 Detail (571 D)'!$A:$S,10,FALSE))</f>
        <v/>
      </c>
      <c r="Q584" s="55" t="str">
        <f>IF(VLOOKUP(ROW()-492,'Report 1 Detail (571 D)'!$A:$S,11,FALSE)="","",VLOOKUP(ROW()-492,'Report 1 Detail (571 D)'!$A:$S,11,FALSE))</f>
        <v/>
      </c>
      <c r="R584" s="55" t="str">
        <f>IF(VLOOKUP(ROW()-492,'Report 1 Detail (571 D)'!$A:$S,12,FALSE)="","",VLOOKUP(ROW()-492,'Report 1 Detail (571 D)'!$A:$S,12,FALSE))</f>
        <v/>
      </c>
      <c r="S584" s="55" t="str">
        <f>IF(VLOOKUP(ROW()-492,'Report 1 Detail (571 D)'!$A:$S,13,FALSE)="","",VLOOKUP(ROW()-492,'Report 1 Detail (571 D)'!$A:$S,13,FALSE))</f>
        <v/>
      </c>
      <c r="T584" s="55" t="str">
        <f>IF(VLOOKUP(ROW()-492,'Report 1 Detail (571 D)'!$A:$S,14,FALSE)="","",VLOOKUP(ROW()-492,'Report 1 Detail (571 D)'!$A:$S,14,FALSE))</f>
        <v/>
      </c>
      <c r="U584" s="55" t="str">
        <f>IF(VLOOKUP(ROW()-492,'Report 1 Detail (571 D)'!$A:$S,15,FALSE)="","",VLOOKUP(ROW()-492,'Report 1 Detail (571 D)'!$A:$S,15,FALSE))</f>
        <v/>
      </c>
      <c r="V584" s="55" t="str">
        <f>IF(VLOOKUP(ROW()-492,'Report 1 Detail (571 D)'!$A:$S,16,FALSE)="","",VLOOKUP(ROW()-492,'Report 1 Detail (571 D)'!$A:$S,16,FALSE))</f>
        <v/>
      </c>
      <c r="W584" s="55" t="str">
        <f>IF(VLOOKUP(ROW()-492,'Report 1 Detail (571 D)'!$A:$S,17,FALSE)="","",VLOOKUP(ROW()-492,'Report 1 Detail (571 D)'!$A:$S,17,FALSE))</f>
        <v/>
      </c>
      <c r="X584" s="104" t="str">
        <f>IF(VLOOKUP(ROW()-492,'Report 1 Detail (571 D)'!$A:$S,18,FALSE)="","",VLOOKUP(ROW()-492,'Report 1 Detail (571 D)'!$A:$S,18,FALSE))</f>
        <v/>
      </c>
      <c r="Y584" s="55" t="str">
        <f>IF(VLOOKUP(ROW()-492,'Report 1 Detail (571 D)'!$A:$S,19,FALSE)="","",VLOOKUP(ROW()-492,'Report 1 Detail (571 D)'!$A:$S,19,FALSE))</f>
        <v/>
      </c>
      <c r="Z584" s="55" t="s">
        <v>81</v>
      </c>
    </row>
    <row r="585" spans="8:26" x14ac:dyDescent="0.2">
      <c r="H585" s="55" t="str">
        <f>IF(VLOOKUP(ROW()-492,'Report 1 Detail (571 D)'!$A:$S,2,FALSE)="","",VLOOKUP(ROW()-492,'Report 1 Detail (571 D)'!$A:$S,2,FALSE))</f>
        <v/>
      </c>
      <c r="I585" s="104" t="str">
        <f>IF(VLOOKUP(ROW()-492,'Report 1 Detail (571 D)'!$A:$S,3,FALSE)="","",VLOOKUP(ROW()-492,'Report 1 Detail (571 D)'!$A:$S,3,FALSE))</f>
        <v/>
      </c>
      <c r="J585" s="55" t="str">
        <f>IF(VLOOKUP(ROW()-492,'Report 1 Detail (571 D)'!$A:$S,4,FALSE)="","",VLOOKUP(ROW()-492,'Report 1 Detail (571 D)'!$A:$S,4,FALSE))</f>
        <v/>
      </c>
      <c r="K585" s="55" t="str">
        <f>IF(VLOOKUP(ROW()-492,'Report 1 Detail (571 D)'!$A:$S,5,FALSE)="","",VLOOKUP(ROW()-492,'Report 1 Detail (571 D)'!$A:$S,5,FALSE))</f>
        <v/>
      </c>
      <c r="L585" s="55" t="str">
        <f>IF(VLOOKUP(ROW()-492,'Report 1 Detail (571 D)'!$A:$S,6,FALSE)="","",VLOOKUP(ROW()-492,'Report 1 Detail (571 D)'!$A:$S,6,FALSE))</f>
        <v/>
      </c>
      <c r="M585" s="55" t="str">
        <f>IF(VLOOKUP(ROW()-492,'Report 1 Detail (571 D)'!$A:$S,7,FALSE)="","",VLOOKUP(ROW()-492,'Report 1 Detail (571 D)'!$A:$S,7,FALSE))</f>
        <v/>
      </c>
      <c r="N585" s="55" t="str">
        <f>IF(VLOOKUP(ROW()-492,'Report 1 Detail (571 D)'!$A:$S,8,FALSE)="","",VLOOKUP(ROW()-492,'Report 1 Detail (571 D)'!$A:$S,8,FALSE))</f>
        <v/>
      </c>
      <c r="O585" s="55" t="str">
        <f>IF(VLOOKUP(ROW()-492,'Report 1 Detail (571 D)'!$A:$S,9,FALSE)="","",VLOOKUP(ROW()-492,'Report 1 Detail (571 D)'!$A:$S,9,FALSE))</f>
        <v/>
      </c>
      <c r="P585" s="55" t="str">
        <f>IF(VLOOKUP(ROW()-492,'Report 1 Detail (571 D)'!$A:$S,10,FALSE)="","",VLOOKUP(ROW()-492,'Report 1 Detail (571 D)'!$A:$S,10,FALSE))</f>
        <v/>
      </c>
      <c r="Q585" s="55" t="str">
        <f>IF(VLOOKUP(ROW()-492,'Report 1 Detail (571 D)'!$A:$S,11,FALSE)="","",VLOOKUP(ROW()-492,'Report 1 Detail (571 D)'!$A:$S,11,FALSE))</f>
        <v/>
      </c>
      <c r="R585" s="55" t="str">
        <f>IF(VLOOKUP(ROW()-492,'Report 1 Detail (571 D)'!$A:$S,12,FALSE)="","",VLOOKUP(ROW()-492,'Report 1 Detail (571 D)'!$A:$S,12,FALSE))</f>
        <v/>
      </c>
      <c r="S585" s="55" t="str">
        <f>IF(VLOOKUP(ROW()-492,'Report 1 Detail (571 D)'!$A:$S,13,FALSE)="","",VLOOKUP(ROW()-492,'Report 1 Detail (571 D)'!$A:$S,13,FALSE))</f>
        <v/>
      </c>
      <c r="T585" s="55" t="str">
        <f>IF(VLOOKUP(ROW()-492,'Report 1 Detail (571 D)'!$A:$S,14,FALSE)="","",VLOOKUP(ROW()-492,'Report 1 Detail (571 D)'!$A:$S,14,FALSE))</f>
        <v/>
      </c>
      <c r="U585" s="55" t="str">
        <f>IF(VLOOKUP(ROW()-492,'Report 1 Detail (571 D)'!$A:$S,15,FALSE)="","",VLOOKUP(ROW()-492,'Report 1 Detail (571 D)'!$A:$S,15,FALSE))</f>
        <v/>
      </c>
      <c r="V585" s="55" t="str">
        <f>IF(VLOOKUP(ROW()-492,'Report 1 Detail (571 D)'!$A:$S,16,FALSE)="","",VLOOKUP(ROW()-492,'Report 1 Detail (571 D)'!$A:$S,16,FALSE))</f>
        <v/>
      </c>
      <c r="W585" s="55" t="str">
        <f>IF(VLOOKUP(ROW()-492,'Report 1 Detail (571 D)'!$A:$S,17,FALSE)="","",VLOOKUP(ROW()-492,'Report 1 Detail (571 D)'!$A:$S,17,FALSE))</f>
        <v/>
      </c>
      <c r="X585" s="104" t="str">
        <f>IF(VLOOKUP(ROW()-492,'Report 1 Detail (571 D)'!$A:$S,18,FALSE)="","",VLOOKUP(ROW()-492,'Report 1 Detail (571 D)'!$A:$S,18,FALSE))</f>
        <v/>
      </c>
      <c r="Y585" s="55" t="str">
        <f>IF(VLOOKUP(ROW()-492,'Report 1 Detail (571 D)'!$A:$S,19,FALSE)="","",VLOOKUP(ROW()-492,'Report 1 Detail (571 D)'!$A:$S,19,FALSE))</f>
        <v/>
      </c>
      <c r="Z585" s="55" t="s">
        <v>81</v>
      </c>
    </row>
    <row r="586" spans="8:26" x14ac:dyDescent="0.2">
      <c r="H586" s="55" t="str">
        <f>IF(VLOOKUP(ROW()-492,'Report 1 Detail (571 D)'!$A:$S,2,FALSE)="","",VLOOKUP(ROW()-492,'Report 1 Detail (571 D)'!$A:$S,2,FALSE))</f>
        <v/>
      </c>
      <c r="I586" s="104" t="str">
        <f>IF(VLOOKUP(ROW()-492,'Report 1 Detail (571 D)'!$A:$S,3,FALSE)="","",VLOOKUP(ROW()-492,'Report 1 Detail (571 D)'!$A:$S,3,FALSE))</f>
        <v/>
      </c>
      <c r="J586" s="55" t="str">
        <f>IF(VLOOKUP(ROW()-492,'Report 1 Detail (571 D)'!$A:$S,4,FALSE)="","",VLOOKUP(ROW()-492,'Report 1 Detail (571 D)'!$A:$S,4,FALSE))</f>
        <v/>
      </c>
      <c r="K586" s="55" t="str">
        <f>IF(VLOOKUP(ROW()-492,'Report 1 Detail (571 D)'!$A:$S,5,FALSE)="","",VLOOKUP(ROW()-492,'Report 1 Detail (571 D)'!$A:$S,5,FALSE))</f>
        <v/>
      </c>
      <c r="L586" s="55" t="str">
        <f>IF(VLOOKUP(ROW()-492,'Report 1 Detail (571 D)'!$A:$S,6,FALSE)="","",VLOOKUP(ROW()-492,'Report 1 Detail (571 D)'!$A:$S,6,FALSE))</f>
        <v/>
      </c>
      <c r="M586" s="55" t="str">
        <f>IF(VLOOKUP(ROW()-492,'Report 1 Detail (571 D)'!$A:$S,7,FALSE)="","",VLOOKUP(ROW()-492,'Report 1 Detail (571 D)'!$A:$S,7,FALSE))</f>
        <v/>
      </c>
      <c r="N586" s="55" t="str">
        <f>IF(VLOOKUP(ROW()-492,'Report 1 Detail (571 D)'!$A:$S,8,FALSE)="","",VLOOKUP(ROW()-492,'Report 1 Detail (571 D)'!$A:$S,8,FALSE))</f>
        <v/>
      </c>
      <c r="O586" s="55" t="str">
        <f>IF(VLOOKUP(ROW()-492,'Report 1 Detail (571 D)'!$A:$S,9,FALSE)="","",VLOOKUP(ROW()-492,'Report 1 Detail (571 D)'!$A:$S,9,FALSE))</f>
        <v/>
      </c>
      <c r="P586" s="55" t="str">
        <f>IF(VLOOKUP(ROW()-492,'Report 1 Detail (571 D)'!$A:$S,10,FALSE)="","",VLOOKUP(ROW()-492,'Report 1 Detail (571 D)'!$A:$S,10,FALSE))</f>
        <v/>
      </c>
      <c r="Q586" s="55" t="str">
        <f>IF(VLOOKUP(ROW()-492,'Report 1 Detail (571 D)'!$A:$S,11,FALSE)="","",VLOOKUP(ROW()-492,'Report 1 Detail (571 D)'!$A:$S,11,FALSE))</f>
        <v/>
      </c>
      <c r="R586" s="55" t="str">
        <f>IF(VLOOKUP(ROW()-492,'Report 1 Detail (571 D)'!$A:$S,12,FALSE)="","",VLOOKUP(ROW()-492,'Report 1 Detail (571 D)'!$A:$S,12,FALSE))</f>
        <v/>
      </c>
      <c r="S586" s="55" t="str">
        <f>IF(VLOOKUP(ROW()-492,'Report 1 Detail (571 D)'!$A:$S,13,FALSE)="","",VLOOKUP(ROW()-492,'Report 1 Detail (571 D)'!$A:$S,13,FALSE))</f>
        <v/>
      </c>
      <c r="T586" s="55" t="str">
        <f>IF(VLOOKUP(ROW()-492,'Report 1 Detail (571 D)'!$A:$S,14,FALSE)="","",VLOOKUP(ROW()-492,'Report 1 Detail (571 D)'!$A:$S,14,FALSE))</f>
        <v/>
      </c>
      <c r="U586" s="55" t="str">
        <f>IF(VLOOKUP(ROW()-492,'Report 1 Detail (571 D)'!$A:$S,15,FALSE)="","",VLOOKUP(ROW()-492,'Report 1 Detail (571 D)'!$A:$S,15,FALSE))</f>
        <v/>
      </c>
      <c r="V586" s="55" t="str">
        <f>IF(VLOOKUP(ROW()-492,'Report 1 Detail (571 D)'!$A:$S,16,FALSE)="","",VLOOKUP(ROW()-492,'Report 1 Detail (571 D)'!$A:$S,16,FALSE))</f>
        <v/>
      </c>
      <c r="W586" s="55" t="str">
        <f>IF(VLOOKUP(ROW()-492,'Report 1 Detail (571 D)'!$A:$S,17,FALSE)="","",VLOOKUP(ROW()-492,'Report 1 Detail (571 D)'!$A:$S,17,FALSE))</f>
        <v/>
      </c>
      <c r="X586" s="104" t="str">
        <f>IF(VLOOKUP(ROW()-492,'Report 1 Detail (571 D)'!$A:$S,18,FALSE)="","",VLOOKUP(ROW()-492,'Report 1 Detail (571 D)'!$A:$S,18,FALSE))</f>
        <v/>
      </c>
      <c r="Y586" s="55" t="str">
        <f>IF(VLOOKUP(ROW()-492,'Report 1 Detail (571 D)'!$A:$S,19,FALSE)="","",VLOOKUP(ROW()-492,'Report 1 Detail (571 D)'!$A:$S,19,FALSE))</f>
        <v/>
      </c>
      <c r="Z586" s="55" t="s">
        <v>81</v>
      </c>
    </row>
    <row r="587" spans="8:26" x14ac:dyDescent="0.2">
      <c r="H587" s="55" t="str">
        <f>IF(VLOOKUP(ROW()-492,'Report 1 Detail (571 D)'!$A:$S,2,FALSE)="","",VLOOKUP(ROW()-492,'Report 1 Detail (571 D)'!$A:$S,2,FALSE))</f>
        <v/>
      </c>
      <c r="I587" s="104" t="str">
        <f>IF(VLOOKUP(ROW()-492,'Report 1 Detail (571 D)'!$A:$S,3,FALSE)="","",VLOOKUP(ROW()-492,'Report 1 Detail (571 D)'!$A:$S,3,FALSE))</f>
        <v/>
      </c>
      <c r="J587" s="55" t="str">
        <f>IF(VLOOKUP(ROW()-492,'Report 1 Detail (571 D)'!$A:$S,4,FALSE)="","",VLOOKUP(ROW()-492,'Report 1 Detail (571 D)'!$A:$S,4,FALSE))</f>
        <v/>
      </c>
      <c r="K587" s="55" t="str">
        <f>IF(VLOOKUP(ROW()-492,'Report 1 Detail (571 D)'!$A:$S,5,FALSE)="","",VLOOKUP(ROW()-492,'Report 1 Detail (571 D)'!$A:$S,5,FALSE))</f>
        <v/>
      </c>
      <c r="L587" s="55" t="str">
        <f>IF(VLOOKUP(ROW()-492,'Report 1 Detail (571 D)'!$A:$S,6,FALSE)="","",VLOOKUP(ROW()-492,'Report 1 Detail (571 D)'!$A:$S,6,FALSE))</f>
        <v/>
      </c>
      <c r="M587" s="55" t="str">
        <f>IF(VLOOKUP(ROW()-492,'Report 1 Detail (571 D)'!$A:$S,7,FALSE)="","",VLOOKUP(ROW()-492,'Report 1 Detail (571 D)'!$A:$S,7,FALSE))</f>
        <v/>
      </c>
      <c r="N587" s="55" t="str">
        <f>IF(VLOOKUP(ROW()-492,'Report 1 Detail (571 D)'!$A:$S,8,FALSE)="","",VLOOKUP(ROW()-492,'Report 1 Detail (571 D)'!$A:$S,8,FALSE))</f>
        <v/>
      </c>
      <c r="O587" s="55" t="str">
        <f>IF(VLOOKUP(ROW()-492,'Report 1 Detail (571 D)'!$A:$S,9,FALSE)="","",VLOOKUP(ROW()-492,'Report 1 Detail (571 D)'!$A:$S,9,FALSE))</f>
        <v/>
      </c>
      <c r="P587" s="55" t="str">
        <f>IF(VLOOKUP(ROW()-492,'Report 1 Detail (571 D)'!$A:$S,10,FALSE)="","",VLOOKUP(ROW()-492,'Report 1 Detail (571 D)'!$A:$S,10,FALSE))</f>
        <v/>
      </c>
      <c r="Q587" s="55" t="str">
        <f>IF(VLOOKUP(ROW()-492,'Report 1 Detail (571 D)'!$A:$S,11,FALSE)="","",VLOOKUP(ROW()-492,'Report 1 Detail (571 D)'!$A:$S,11,FALSE))</f>
        <v/>
      </c>
      <c r="R587" s="55" t="str">
        <f>IF(VLOOKUP(ROW()-492,'Report 1 Detail (571 D)'!$A:$S,12,FALSE)="","",VLOOKUP(ROW()-492,'Report 1 Detail (571 D)'!$A:$S,12,FALSE))</f>
        <v/>
      </c>
      <c r="S587" s="55" t="str">
        <f>IF(VLOOKUP(ROW()-492,'Report 1 Detail (571 D)'!$A:$S,13,FALSE)="","",VLOOKUP(ROW()-492,'Report 1 Detail (571 D)'!$A:$S,13,FALSE))</f>
        <v/>
      </c>
      <c r="T587" s="55" t="str">
        <f>IF(VLOOKUP(ROW()-492,'Report 1 Detail (571 D)'!$A:$S,14,FALSE)="","",VLOOKUP(ROW()-492,'Report 1 Detail (571 D)'!$A:$S,14,FALSE))</f>
        <v/>
      </c>
      <c r="U587" s="55" t="str">
        <f>IF(VLOOKUP(ROW()-492,'Report 1 Detail (571 D)'!$A:$S,15,FALSE)="","",VLOOKUP(ROW()-492,'Report 1 Detail (571 D)'!$A:$S,15,FALSE))</f>
        <v/>
      </c>
      <c r="V587" s="55" t="str">
        <f>IF(VLOOKUP(ROW()-492,'Report 1 Detail (571 D)'!$A:$S,16,FALSE)="","",VLOOKUP(ROW()-492,'Report 1 Detail (571 D)'!$A:$S,16,FALSE))</f>
        <v/>
      </c>
      <c r="W587" s="55" t="str">
        <f>IF(VLOOKUP(ROW()-492,'Report 1 Detail (571 D)'!$A:$S,17,FALSE)="","",VLOOKUP(ROW()-492,'Report 1 Detail (571 D)'!$A:$S,17,FALSE))</f>
        <v/>
      </c>
      <c r="X587" s="104" t="str">
        <f>IF(VLOOKUP(ROW()-492,'Report 1 Detail (571 D)'!$A:$S,18,FALSE)="","",VLOOKUP(ROW()-492,'Report 1 Detail (571 D)'!$A:$S,18,FALSE))</f>
        <v/>
      </c>
      <c r="Y587" s="55" t="str">
        <f>IF(VLOOKUP(ROW()-492,'Report 1 Detail (571 D)'!$A:$S,19,FALSE)="","",VLOOKUP(ROW()-492,'Report 1 Detail (571 D)'!$A:$S,19,FALSE))</f>
        <v/>
      </c>
      <c r="Z587" s="55" t="s">
        <v>81</v>
      </c>
    </row>
    <row r="588" spans="8:26" x14ac:dyDescent="0.2">
      <c r="H588" s="55" t="str">
        <f>IF(VLOOKUP(ROW()-492,'Report 1 Detail (571 D)'!$A:$S,2,FALSE)="","",VLOOKUP(ROW()-492,'Report 1 Detail (571 D)'!$A:$S,2,FALSE))</f>
        <v/>
      </c>
      <c r="I588" s="104" t="str">
        <f>IF(VLOOKUP(ROW()-492,'Report 1 Detail (571 D)'!$A:$S,3,FALSE)="","",VLOOKUP(ROW()-492,'Report 1 Detail (571 D)'!$A:$S,3,FALSE))</f>
        <v/>
      </c>
      <c r="J588" s="55" t="str">
        <f>IF(VLOOKUP(ROW()-492,'Report 1 Detail (571 D)'!$A:$S,4,FALSE)="","",VLOOKUP(ROW()-492,'Report 1 Detail (571 D)'!$A:$S,4,FALSE))</f>
        <v/>
      </c>
      <c r="K588" s="55" t="str">
        <f>IF(VLOOKUP(ROW()-492,'Report 1 Detail (571 D)'!$A:$S,5,FALSE)="","",VLOOKUP(ROW()-492,'Report 1 Detail (571 D)'!$A:$S,5,FALSE))</f>
        <v/>
      </c>
      <c r="L588" s="55" t="str">
        <f>IF(VLOOKUP(ROW()-492,'Report 1 Detail (571 D)'!$A:$S,6,FALSE)="","",VLOOKUP(ROW()-492,'Report 1 Detail (571 D)'!$A:$S,6,FALSE))</f>
        <v/>
      </c>
      <c r="M588" s="55" t="str">
        <f>IF(VLOOKUP(ROW()-492,'Report 1 Detail (571 D)'!$A:$S,7,FALSE)="","",VLOOKUP(ROW()-492,'Report 1 Detail (571 D)'!$A:$S,7,FALSE))</f>
        <v/>
      </c>
      <c r="N588" s="55" t="str">
        <f>IF(VLOOKUP(ROW()-492,'Report 1 Detail (571 D)'!$A:$S,8,FALSE)="","",VLOOKUP(ROW()-492,'Report 1 Detail (571 D)'!$A:$S,8,FALSE))</f>
        <v/>
      </c>
      <c r="O588" s="55" t="str">
        <f>IF(VLOOKUP(ROW()-492,'Report 1 Detail (571 D)'!$A:$S,9,FALSE)="","",VLOOKUP(ROW()-492,'Report 1 Detail (571 D)'!$A:$S,9,FALSE))</f>
        <v/>
      </c>
      <c r="P588" s="55" t="str">
        <f>IF(VLOOKUP(ROW()-492,'Report 1 Detail (571 D)'!$A:$S,10,FALSE)="","",VLOOKUP(ROW()-492,'Report 1 Detail (571 D)'!$A:$S,10,FALSE))</f>
        <v/>
      </c>
      <c r="Q588" s="55" t="str">
        <f>IF(VLOOKUP(ROW()-492,'Report 1 Detail (571 D)'!$A:$S,11,FALSE)="","",VLOOKUP(ROW()-492,'Report 1 Detail (571 D)'!$A:$S,11,FALSE))</f>
        <v/>
      </c>
      <c r="R588" s="55" t="str">
        <f>IF(VLOOKUP(ROW()-492,'Report 1 Detail (571 D)'!$A:$S,12,FALSE)="","",VLOOKUP(ROW()-492,'Report 1 Detail (571 D)'!$A:$S,12,FALSE))</f>
        <v/>
      </c>
      <c r="S588" s="55" t="str">
        <f>IF(VLOOKUP(ROW()-492,'Report 1 Detail (571 D)'!$A:$S,13,FALSE)="","",VLOOKUP(ROW()-492,'Report 1 Detail (571 D)'!$A:$S,13,FALSE))</f>
        <v/>
      </c>
      <c r="T588" s="55" t="str">
        <f>IF(VLOOKUP(ROW()-492,'Report 1 Detail (571 D)'!$A:$S,14,FALSE)="","",VLOOKUP(ROW()-492,'Report 1 Detail (571 D)'!$A:$S,14,FALSE))</f>
        <v/>
      </c>
      <c r="U588" s="55" t="str">
        <f>IF(VLOOKUP(ROW()-492,'Report 1 Detail (571 D)'!$A:$S,15,FALSE)="","",VLOOKUP(ROW()-492,'Report 1 Detail (571 D)'!$A:$S,15,FALSE))</f>
        <v/>
      </c>
      <c r="V588" s="55" t="str">
        <f>IF(VLOOKUP(ROW()-492,'Report 1 Detail (571 D)'!$A:$S,16,FALSE)="","",VLOOKUP(ROW()-492,'Report 1 Detail (571 D)'!$A:$S,16,FALSE))</f>
        <v/>
      </c>
      <c r="W588" s="55" t="str">
        <f>IF(VLOOKUP(ROW()-492,'Report 1 Detail (571 D)'!$A:$S,17,FALSE)="","",VLOOKUP(ROW()-492,'Report 1 Detail (571 D)'!$A:$S,17,FALSE))</f>
        <v/>
      </c>
      <c r="X588" s="104" t="str">
        <f>IF(VLOOKUP(ROW()-492,'Report 1 Detail (571 D)'!$A:$S,18,FALSE)="","",VLOOKUP(ROW()-492,'Report 1 Detail (571 D)'!$A:$S,18,FALSE))</f>
        <v/>
      </c>
      <c r="Y588" s="55" t="str">
        <f>IF(VLOOKUP(ROW()-492,'Report 1 Detail (571 D)'!$A:$S,19,FALSE)="","",VLOOKUP(ROW()-492,'Report 1 Detail (571 D)'!$A:$S,19,FALSE))</f>
        <v/>
      </c>
      <c r="Z588" s="55" t="s">
        <v>81</v>
      </c>
    </row>
    <row r="589" spans="8:26" x14ac:dyDescent="0.2">
      <c r="H589" s="55" t="str">
        <f>IF(VLOOKUP(ROW()-492,'Report 1 Detail (571 D)'!$A:$S,2,FALSE)="","",VLOOKUP(ROW()-492,'Report 1 Detail (571 D)'!$A:$S,2,FALSE))</f>
        <v/>
      </c>
      <c r="I589" s="104" t="str">
        <f>IF(VLOOKUP(ROW()-492,'Report 1 Detail (571 D)'!$A:$S,3,FALSE)="","",VLOOKUP(ROW()-492,'Report 1 Detail (571 D)'!$A:$S,3,FALSE))</f>
        <v/>
      </c>
      <c r="J589" s="55" t="str">
        <f>IF(VLOOKUP(ROW()-492,'Report 1 Detail (571 D)'!$A:$S,4,FALSE)="","",VLOOKUP(ROW()-492,'Report 1 Detail (571 D)'!$A:$S,4,FALSE))</f>
        <v/>
      </c>
      <c r="K589" s="55" t="str">
        <f>IF(VLOOKUP(ROW()-492,'Report 1 Detail (571 D)'!$A:$S,5,FALSE)="","",VLOOKUP(ROW()-492,'Report 1 Detail (571 D)'!$A:$S,5,FALSE))</f>
        <v/>
      </c>
      <c r="L589" s="55" t="str">
        <f>IF(VLOOKUP(ROW()-492,'Report 1 Detail (571 D)'!$A:$S,6,FALSE)="","",VLOOKUP(ROW()-492,'Report 1 Detail (571 D)'!$A:$S,6,FALSE))</f>
        <v/>
      </c>
      <c r="M589" s="55" t="str">
        <f>IF(VLOOKUP(ROW()-492,'Report 1 Detail (571 D)'!$A:$S,7,FALSE)="","",VLOOKUP(ROW()-492,'Report 1 Detail (571 D)'!$A:$S,7,FALSE))</f>
        <v/>
      </c>
      <c r="N589" s="55" t="str">
        <f>IF(VLOOKUP(ROW()-492,'Report 1 Detail (571 D)'!$A:$S,8,FALSE)="","",VLOOKUP(ROW()-492,'Report 1 Detail (571 D)'!$A:$S,8,FALSE))</f>
        <v/>
      </c>
      <c r="O589" s="55" t="str">
        <f>IF(VLOOKUP(ROW()-492,'Report 1 Detail (571 D)'!$A:$S,9,FALSE)="","",VLOOKUP(ROW()-492,'Report 1 Detail (571 D)'!$A:$S,9,FALSE))</f>
        <v/>
      </c>
      <c r="P589" s="55" t="str">
        <f>IF(VLOOKUP(ROW()-492,'Report 1 Detail (571 D)'!$A:$S,10,FALSE)="","",VLOOKUP(ROW()-492,'Report 1 Detail (571 D)'!$A:$S,10,FALSE))</f>
        <v/>
      </c>
      <c r="Q589" s="55" t="str">
        <f>IF(VLOOKUP(ROW()-492,'Report 1 Detail (571 D)'!$A:$S,11,FALSE)="","",VLOOKUP(ROW()-492,'Report 1 Detail (571 D)'!$A:$S,11,FALSE))</f>
        <v/>
      </c>
      <c r="R589" s="55" t="str">
        <f>IF(VLOOKUP(ROW()-492,'Report 1 Detail (571 D)'!$A:$S,12,FALSE)="","",VLOOKUP(ROW()-492,'Report 1 Detail (571 D)'!$A:$S,12,FALSE))</f>
        <v/>
      </c>
      <c r="S589" s="55" t="str">
        <f>IF(VLOOKUP(ROW()-492,'Report 1 Detail (571 D)'!$A:$S,13,FALSE)="","",VLOOKUP(ROW()-492,'Report 1 Detail (571 D)'!$A:$S,13,FALSE))</f>
        <v/>
      </c>
      <c r="T589" s="55" t="str">
        <f>IF(VLOOKUP(ROW()-492,'Report 1 Detail (571 D)'!$A:$S,14,FALSE)="","",VLOOKUP(ROW()-492,'Report 1 Detail (571 D)'!$A:$S,14,FALSE))</f>
        <v/>
      </c>
      <c r="U589" s="55" t="str">
        <f>IF(VLOOKUP(ROW()-492,'Report 1 Detail (571 D)'!$A:$S,15,FALSE)="","",VLOOKUP(ROW()-492,'Report 1 Detail (571 D)'!$A:$S,15,FALSE))</f>
        <v/>
      </c>
      <c r="V589" s="55" t="str">
        <f>IF(VLOOKUP(ROW()-492,'Report 1 Detail (571 D)'!$A:$S,16,FALSE)="","",VLOOKUP(ROW()-492,'Report 1 Detail (571 D)'!$A:$S,16,FALSE))</f>
        <v/>
      </c>
      <c r="W589" s="55" t="str">
        <f>IF(VLOOKUP(ROW()-492,'Report 1 Detail (571 D)'!$A:$S,17,FALSE)="","",VLOOKUP(ROW()-492,'Report 1 Detail (571 D)'!$A:$S,17,FALSE))</f>
        <v/>
      </c>
      <c r="X589" s="104" t="str">
        <f>IF(VLOOKUP(ROW()-492,'Report 1 Detail (571 D)'!$A:$S,18,FALSE)="","",VLOOKUP(ROW()-492,'Report 1 Detail (571 D)'!$A:$S,18,FALSE))</f>
        <v/>
      </c>
      <c r="Y589" s="55" t="str">
        <f>IF(VLOOKUP(ROW()-492,'Report 1 Detail (571 D)'!$A:$S,19,FALSE)="","",VLOOKUP(ROW()-492,'Report 1 Detail (571 D)'!$A:$S,19,FALSE))</f>
        <v/>
      </c>
      <c r="Z589" s="55" t="s">
        <v>81</v>
      </c>
    </row>
    <row r="590" spans="8:26" x14ac:dyDescent="0.2">
      <c r="H590" s="55" t="str">
        <f>IF(VLOOKUP(ROW()-492,'Report 1 Detail (571 D)'!$A:$S,2,FALSE)="","",VLOOKUP(ROW()-492,'Report 1 Detail (571 D)'!$A:$S,2,FALSE))</f>
        <v/>
      </c>
      <c r="I590" s="104" t="str">
        <f>IF(VLOOKUP(ROW()-492,'Report 1 Detail (571 D)'!$A:$S,3,FALSE)="","",VLOOKUP(ROW()-492,'Report 1 Detail (571 D)'!$A:$S,3,FALSE))</f>
        <v/>
      </c>
      <c r="J590" s="55" t="str">
        <f>IF(VLOOKUP(ROW()-492,'Report 1 Detail (571 D)'!$A:$S,4,FALSE)="","",VLOOKUP(ROW()-492,'Report 1 Detail (571 D)'!$A:$S,4,FALSE))</f>
        <v/>
      </c>
      <c r="K590" s="55" t="str">
        <f>IF(VLOOKUP(ROW()-492,'Report 1 Detail (571 D)'!$A:$S,5,FALSE)="","",VLOOKUP(ROW()-492,'Report 1 Detail (571 D)'!$A:$S,5,FALSE))</f>
        <v/>
      </c>
      <c r="L590" s="55" t="str">
        <f>IF(VLOOKUP(ROW()-492,'Report 1 Detail (571 D)'!$A:$S,6,FALSE)="","",VLOOKUP(ROW()-492,'Report 1 Detail (571 D)'!$A:$S,6,FALSE))</f>
        <v/>
      </c>
      <c r="M590" s="55" t="str">
        <f>IF(VLOOKUP(ROW()-492,'Report 1 Detail (571 D)'!$A:$S,7,FALSE)="","",VLOOKUP(ROW()-492,'Report 1 Detail (571 D)'!$A:$S,7,FALSE))</f>
        <v/>
      </c>
      <c r="N590" s="55" t="str">
        <f>IF(VLOOKUP(ROW()-492,'Report 1 Detail (571 D)'!$A:$S,8,FALSE)="","",VLOOKUP(ROW()-492,'Report 1 Detail (571 D)'!$A:$S,8,FALSE))</f>
        <v/>
      </c>
      <c r="O590" s="55" t="str">
        <f>IF(VLOOKUP(ROW()-492,'Report 1 Detail (571 D)'!$A:$S,9,FALSE)="","",VLOOKUP(ROW()-492,'Report 1 Detail (571 D)'!$A:$S,9,FALSE))</f>
        <v/>
      </c>
      <c r="P590" s="55" t="str">
        <f>IF(VLOOKUP(ROW()-492,'Report 1 Detail (571 D)'!$A:$S,10,FALSE)="","",VLOOKUP(ROW()-492,'Report 1 Detail (571 D)'!$A:$S,10,FALSE))</f>
        <v/>
      </c>
      <c r="Q590" s="55" t="str">
        <f>IF(VLOOKUP(ROW()-492,'Report 1 Detail (571 D)'!$A:$S,11,FALSE)="","",VLOOKUP(ROW()-492,'Report 1 Detail (571 D)'!$A:$S,11,FALSE))</f>
        <v/>
      </c>
      <c r="R590" s="55" t="str">
        <f>IF(VLOOKUP(ROW()-492,'Report 1 Detail (571 D)'!$A:$S,12,FALSE)="","",VLOOKUP(ROW()-492,'Report 1 Detail (571 D)'!$A:$S,12,FALSE))</f>
        <v/>
      </c>
      <c r="S590" s="55" t="str">
        <f>IF(VLOOKUP(ROW()-492,'Report 1 Detail (571 D)'!$A:$S,13,FALSE)="","",VLOOKUP(ROW()-492,'Report 1 Detail (571 D)'!$A:$S,13,FALSE))</f>
        <v/>
      </c>
      <c r="T590" s="55" t="str">
        <f>IF(VLOOKUP(ROW()-492,'Report 1 Detail (571 D)'!$A:$S,14,FALSE)="","",VLOOKUP(ROW()-492,'Report 1 Detail (571 D)'!$A:$S,14,FALSE))</f>
        <v/>
      </c>
      <c r="U590" s="55" t="str">
        <f>IF(VLOOKUP(ROW()-492,'Report 1 Detail (571 D)'!$A:$S,15,FALSE)="","",VLOOKUP(ROW()-492,'Report 1 Detail (571 D)'!$A:$S,15,FALSE))</f>
        <v/>
      </c>
      <c r="V590" s="55" t="str">
        <f>IF(VLOOKUP(ROW()-492,'Report 1 Detail (571 D)'!$A:$S,16,FALSE)="","",VLOOKUP(ROW()-492,'Report 1 Detail (571 D)'!$A:$S,16,FALSE))</f>
        <v/>
      </c>
      <c r="W590" s="55" t="str">
        <f>IF(VLOOKUP(ROW()-492,'Report 1 Detail (571 D)'!$A:$S,17,FALSE)="","",VLOOKUP(ROW()-492,'Report 1 Detail (571 D)'!$A:$S,17,FALSE))</f>
        <v/>
      </c>
      <c r="X590" s="104" t="str">
        <f>IF(VLOOKUP(ROW()-492,'Report 1 Detail (571 D)'!$A:$S,18,FALSE)="","",VLOOKUP(ROW()-492,'Report 1 Detail (571 D)'!$A:$S,18,FALSE))</f>
        <v/>
      </c>
      <c r="Y590" s="55" t="str">
        <f>IF(VLOOKUP(ROW()-492,'Report 1 Detail (571 D)'!$A:$S,19,FALSE)="","",VLOOKUP(ROW()-492,'Report 1 Detail (571 D)'!$A:$S,19,FALSE))</f>
        <v/>
      </c>
      <c r="Z590" s="55" t="s">
        <v>81</v>
      </c>
    </row>
    <row r="591" spans="8:26" x14ac:dyDescent="0.2">
      <c r="H591" s="55" t="str">
        <f>IF(VLOOKUP(ROW()-492,'Report 1 Detail (571 D)'!$A:$S,2,FALSE)="","",VLOOKUP(ROW()-492,'Report 1 Detail (571 D)'!$A:$S,2,FALSE))</f>
        <v/>
      </c>
      <c r="I591" s="104" t="str">
        <f>IF(VLOOKUP(ROW()-492,'Report 1 Detail (571 D)'!$A:$S,3,FALSE)="","",VLOOKUP(ROW()-492,'Report 1 Detail (571 D)'!$A:$S,3,FALSE))</f>
        <v/>
      </c>
      <c r="J591" s="55" t="str">
        <f>IF(VLOOKUP(ROW()-492,'Report 1 Detail (571 D)'!$A:$S,4,FALSE)="","",VLOOKUP(ROW()-492,'Report 1 Detail (571 D)'!$A:$S,4,FALSE))</f>
        <v/>
      </c>
      <c r="K591" s="55" t="str">
        <f>IF(VLOOKUP(ROW()-492,'Report 1 Detail (571 D)'!$A:$S,5,FALSE)="","",VLOOKUP(ROW()-492,'Report 1 Detail (571 D)'!$A:$S,5,FALSE))</f>
        <v/>
      </c>
      <c r="L591" s="55" t="str">
        <f>IF(VLOOKUP(ROW()-492,'Report 1 Detail (571 D)'!$A:$S,6,FALSE)="","",VLOOKUP(ROW()-492,'Report 1 Detail (571 D)'!$A:$S,6,FALSE))</f>
        <v/>
      </c>
      <c r="M591" s="55" t="str">
        <f>IF(VLOOKUP(ROW()-492,'Report 1 Detail (571 D)'!$A:$S,7,FALSE)="","",VLOOKUP(ROW()-492,'Report 1 Detail (571 D)'!$A:$S,7,FALSE))</f>
        <v/>
      </c>
      <c r="N591" s="55" t="str">
        <f>IF(VLOOKUP(ROW()-492,'Report 1 Detail (571 D)'!$A:$S,8,FALSE)="","",VLOOKUP(ROW()-492,'Report 1 Detail (571 D)'!$A:$S,8,FALSE))</f>
        <v/>
      </c>
      <c r="O591" s="55" t="str">
        <f>IF(VLOOKUP(ROW()-492,'Report 1 Detail (571 D)'!$A:$S,9,FALSE)="","",VLOOKUP(ROW()-492,'Report 1 Detail (571 D)'!$A:$S,9,FALSE))</f>
        <v/>
      </c>
      <c r="P591" s="55" t="str">
        <f>IF(VLOOKUP(ROW()-492,'Report 1 Detail (571 D)'!$A:$S,10,FALSE)="","",VLOOKUP(ROW()-492,'Report 1 Detail (571 D)'!$A:$S,10,FALSE))</f>
        <v/>
      </c>
      <c r="Q591" s="55" t="str">
        <f>IF(VLOOKUP(ROW()-492,'Report 1 Detail (571 D)'!$A:$S,11,FALSE)="","",VLOOKUP(ROW()-492,'Report 1 Detail (571 D)'!$A:$S,11,FALSE))</f>
        <v/>
      </c>
      <c r="R591" s="55" t="str">
        <f>IF(VLOOKUP(ROW()-492,'Report 1 Detail (571 D)'!$A:$S,12,FALSE)="","",VLOOKUP(ROW()-492,'Report 1 Detail (571 D)'!$A:$S,12,FALSE))</f>
        <v/>
      </c>
      <c r="S591" s="55" t="str">
        <f>IF(VLOOKUP(ROW()-492,'Report 1 Detail (571 D)'!$A:$S,13,FALSE)="","",VLOOKUP(ROW()-492,'Report 1 Detail (571 D)'!$A:$S,13,FALSE))</f>
        <v/>
      </c>
      <c r="T591" s="55" t="str">
        <f>IF(VLOOKUP(ROW()-492,'Report 1 Detail (571 D)'!$A:$S,14,FALSE)="","",VLOOKUP(ROW()-492,'Report 1 Detail (571 D)'!$A:$S,14,FALSE))</f>
        <v/>
      </c>
      <c r="U591" s="55" t="str">
        <f>IF(VLOOKUP(ROW()-492,'Report 1 Detail (571 D)'!$A:$S,15,FALSE)="","",VLOOKUP(ROW()-492,'Report 1 Detail (571 D)'!$A:$S,15,FALSE))</f>
        <v/>
      </c>
      <c r="V591" s="55" t="str">
        <f>IF(VLOOKUP(ROW()-492,'Report 1 Detail (571 D)'!$A:$S,16,FALSE)="","",VLOOKUP(ROW()-492,'Report 1 Detail (571 D)'!$A:$S,16,FALSE))</f>
        <v/>
      </c>
      <c r="W591" s="55" t="str">
        <f>IF(VLOOKUP(ROW()-492,'Report 1 Detail (571 D)'!$A:$S,17,FALSE)="","",VLOOKUP(ROW()-492,'Report 1 Detail (571 D)'!$A:$S,17,FALSE))</f>
        <v/>
      </c>
      <c r="X591" s="104" t="str">
        <f>IF(VLOOKUP(ROW()-492,'Report 1 Detail (571 D)'!$A:$S,18,FALSE)="","",VLOOKUP(ROW()-492,'Report 1 Detail (571 D)'!$A:$S,18,FALSE))</f>
        <v/>
      </c>
      <c r="Y591" s="55" t="str">
        <f>IF(VLOOKUP(ROW()-492,'Report 1 Detail (571 D)'!$A:$S,19,FALSE)="","",VLOOKUP(ROW()-492,'Report 1 Detail (571 D)'!$A:$S,19,FALSE))</f>
        <v/>
      </c>
      <c r="Z591" s="55" t="s">
        <v>81</v>
      </c>
    </row>
    <row r="592" spans="8:26" x14ac:dyDescent="0.2">
      <c r="H592" s="55" t="str">
        <f>IF(VLOOKUP(ROW()-492,'Report 1 Detail (571 D)'!$A:$S,2,FALSE)="","",VLOOKUP(ROW()-492,'Report 1 Detail (571 D)'!$A:$S,2,FALSE))</f>
        <v/>
      </c>
      <c r="I592" s="104" t="str">
        <f>IF(VLOOKUP(ROW()-492,'Report 1 Detail (571 D)'!$A:$S,3,FALSE)="","",VLOOKUP(ROW()-492,'Report 1 Detail (571 D)'!$A:$S,3,FALSE))</f>
        <v/>
      </c>
      <c r="J592" s="55" t="str">
        <f>IF(VLOOKUP(ROW()-492,'Report 1 Detail (571 D)'!$A:$S,4,FALSE)="","",VLOOKUP(ROW()-492,'Report 1 Detail (571 D)'!$A:$S,4,FALSE))</f>
        <v/>
      </c>
      <c r="K592" s="55" t="str">
        <f>IF(VLOOKUP(ROW()-492,'Report 1 Detail (571 D)'!$A:$S,5,FALSE)="","",VLOOKUP(ROW()-492,'Report 1 Detail (571 D)'!$A:$S,5,FALSE))</f>
        <v/>
      </c>
      <c r="L592" s="55" t="str">
        <f>IF(VLOOKUP(ROW()-492,'Report 1 Detail (571 D)'!$A:$S,6,FALSE)="","",VLOOKUP(ROW()-492,'Report 1 Detail (571 D)'!$A:$S,6,FALSE))</f>
        <v/>
      </c>
      <c r="M592" s="55" t="str">
        <f>IF(VLOOKUP(ROW()-492,'Report 1 Detail (571 D)'!$A:$S,7,FALSE)="","",VLOOKUP(ROW()-492,'Report 1 Detail (571 D)'!$A:$S,7,FALSE))</f>
        <v/>
      </c>
      <c r="N592" s="55" t="str">
        <f>IF(VLOOKUP(ROW()-492,'Report 1 Detail (571 D)'!$A:$S,8,FALSE)="","",VLOOKUP(ROW()-492,'Report 1 Detail (571 D)'!$A:$S,8,FALSE))</f>
        <v/>
      </c>
      <c r="O592" s="55" t="str">
        <f>IF(VLOOKUP(ROW()-492,'Report 1 Detail (571 D)'!$A:$S,9,FALSE)="","",VLOOKUP(ROW()-492,'Report 1 Detail (571 D)'!$A:$S,9,FALSE))</f>
        <v/>
      </c>
      <c r="P592" s="55" t="str">
        <f>IF(VLOOKUP(ROW()-492,'Report 1 Detail (571 D)'!$A:$S,10,FALSE)="","",VLOOKUP(ROW()-492,'Report 1 Detail (571 D)'!$A:$S,10,FALSE))</f>
        <v/>
      </c>
      <c r="Q592" s="55" t="str">
        <f>IF(VLOOKUP(ROW()-492,'Report 1 Detail (571 D)'!$A:$S,11,FALSE)="","",VLOOKUP(ROW()-492,'Report 1 Detail (571 D)'!$A:$S,11,FALSE))</f>
        <v/>
      </c>
      <c r="R592" s="55" t="str">
        <f>IF(VLOOKUP(ROW()-492,'Report 1 Detail (571 D)'!$A:$S,12,FALSE)="","",VLOOKUP(ROW()-492,'Report 1 Detail (571 D)'!$A:$S,12,FALSE))</f>
        <v/>
      </c>
      <c r="S592" s="55" t="str">
        <f>IF(VLOOKUP(ROW()-492,'Report 1 Detail (571 D)'!$A:$S,13,FALSE)="","",VLOOKUP(ROW()-492,'Report 1 Detail (571 D)'!$A:$S,13,FALSE))</f>
        <v/>
      </c>
      <c r="T592" s="55" t="str">
        <f>IF(VLOOKUP(ROW()-492,'Report 1 Detail (571 D)'!$A:$S,14,FALSE)="","",VLOOKUP(ROW()-492,'Report 1 Detail (571 D)'!$A:$S,14,FALSE))</f>
        <v/>
      </c>
      <c r="U592" s="55" t="str">
        <f>IF(VLOOKUP(ROW()-492,'Report 1 Detail (571 D)'!$A:$S,15,FALSE)="","",VLOOKUP(ROW()-492,'Report 1 Detail (571 D)'!$A:$S,15,FALSE))</f>
        <v/>
      </c>
      <c r="V592" s="55" t="str">
        <f>IF(VLOOKUP(ROW()-492,'Report 1 Detail (571 D)'!$A:$S,16,FALSE)="","",VLOOKUP(ROW()-492,'Report 1 Detail (571 D)'!$A:$S,16,FALSE))</f>
        <v/>
      </c>
      <c r="W592" s="55" t="str">
        <f>IF(VLOOKUP(ROW()-492,'Report 1 Detail (571 D)'!$A:$S,17,FALSE)="","",VLOOKUP(ROW()-492,'Report 1 Detail (571 D)'!$A:$S,17,FALSE))</f>
        <v/>
      </c>
      <c r="X592" s="104" t="str">
        <f>IF(VLOOKUP(ROW()-492,'Report 1 Detail (571 D)'!$A:$S,18,FALSE)="","",VLOOKUP(ROW()-492,'Report 1 Detail (571 D)'!$A:$S,18,FALSE))</f>
        <v/>
      </c>
      <c r="Y592" s="55" t="str">
        <f>IF(VLOOKUP(ROW()-492,'Report 1 Detail (571 D)'!$A:$S,19,FALSE)="","",VLOOKUP(ROW()-492,'Report 1 Detail (571 D)'!$A:$S,19,FALSE))</f>
        <v/>
      </c>
      <c r="Z592" s="55" t="s">
        <v>81</v>
      </c>
    </row>
    <row r="593" spans="8:26" x14ac:dyDescent="0.2">
      <c r="H593" s="55" t="str">
        <f>IF(VLOOKUP(ROW()-492,'Report 1 Detail (571 D)'!$A:$S,2,FALSE)="","",VLOOKUP(ROW()-492,'Report 1 Detail (571 D)'!$A:$S,2,FALSE))</f>
        <v/>
      </c>
      <c r="I593" s="104" t="str">
        <f>IF(VLOOKUP(ROW()-492,'Report 1 Detail (571 D)'!$A:$S,3,FALSE)="","",VLOOKUP(ROW()-492,'Report 1 Detail (571 D)'!$A:$S,3,FALSE))</f>
        <v/>
      </c>
      <c r="J593" s="55" t="str">
        <f>IF(VLOOKUP(ROW()-492,'Report 1 Detail (571 D)'!$A:$S,4,FALSE)="","",VLOOKUP(ROW()-492,'Report 1 Detail (571 D)'!$A:$S,4,FALSE))</f>
        <v/>
      </c>
      <c r="K593" s="55" t="str">
        <f>IF(VLOOKUP(ROW()-492,'Report 1 Detail (571 D)'!$A:$S,5,FALSE)="","",VLOOKUP(ROW()-492,'Report 1 Detail (571 D)'!$A:$S,5,FALSE))</f>
        <v/>
      </c>
      <c r="L593" s="55" t="str">
        <f>IF(VLOOKUP(ROW()-492,'Report 1 Detail (571 D)'!$A:$S,6,FALSE)="","",VLOOKUP(ROW()-492,'Report 1 Detail (571 D)'!$A:$S,6,FALSE))</f>
        <v/>
      </c>
      <c r="M593" s="55" t="str">
        <f>IF(VLOOKUP(ROW()-492,'Report 1 Detail (571 D)'!$A:$S,7,FALSE)="","",VLOOKUP(ROW()-492,'Report 1 Detail (571 D)'!$A:$S,7,FALSE))</f>
        <v/>
      </c>
      <c r="N593" s="55" t="str">
        <f>IF(VLOOKUP(ROW()-492,'Report 1 Detail (571 D)'!$A:$S,8,FALSE)="","",VLOOKUP(ROW()-492,'Report 1 Detail (571 D)'!$A:$S,8,FALSE))</f>
        <v/>
      </c>
      <c r="O593" s="55" t="str">
        <f>IF(VLOOKUP(ROW()-492,'Report 1 Detail (571 D)'!$A:$S,9,FALSE)="","",VLOOKUP(ROW()-492,'Report 1 Detail (571 D)'!$A:$S,9,FALSE))</f>
        <v/>
      </c>
      <c r="P593" s="55" t="str">
        <f>IF(VLOOKUP(ROW()-492,'Report 1 Detail (571 D)'!$A:$S,10,FALSE)="","",VLOOKUP(ROW()-492,'Report 1 Detail (571 D)'!$A:$S,10,FALSE))</f>
        <v/>
      </c>
      <c r="Q593" s="55" t="str">
        <f>IF(VLOOKUP(ROW()-492,'Report 1 Detail (571 D)'!$A:$S,11,FALSE)="","",VLOOKUP(ROW()-492,'Report 1 Detail (571 D)'!$A:$S,11,FALSE))</f>
        <v/>
      </c>
      <c r="R593" s="55" t="str">
        <f>IF(VLOOKUP(ROW()-492,'Report 1 Detail (571 D)'!$A:$S,12,FALSE)="","",VLOOKUP(ROW()-492,'Report 1 Detail (571 D)'!$A:$S,12,FALSE))</f>
        <v/>
      </c>
      <c r="S593" s="55" t="str">
        <f>IF(VLOOKUP(ROW()-492,'Report 1 Detail (571 D)'!$A:$S,13,FALSE)="","",VLOOKUP(ROW()-492,'Report 1 Detail (571 D)'!$A:$S,13,FALSE))</f>
        <v/>
      </c>
      <c r="T593" s="55" t="str">
        <f>IF(VLOOKUP(ROW()-492,'Report 1 Detail (571 D)'!$A:$S,14,FALSE)="","",VLOOKUP(ROW()-492,'Report 1 Detail (571 D)'!$A:$S,14,FALSE))</f>
        <v/>
      </c>
      <c r="U593" s="55" t="str">
        <f>IF(VLOOKUP(ROW()-492,'Report 1 Detail (571 D)'!$A:$S,15,FALSE)="","",VLOOKUP(ROW()-492,'Report 1 Detail (571 D)'!$A:$S,15,FALSE))</f>
        <v/>
      </c>
      <c r="V593" s="55" t="str">
        <f>IF(VLOOKUP(ROW()-492,'Report 1 Detail (571 D)'!$A:$S,16,FALSE)="","",VLOOKUP(ROW()-492,'Report 1 Detail (571 D)'!$A:$S,16,FALSE))</f>
        <v/>
      </c>
      <c r="W593" s="55" t="str">
        <f>IF(VLOOKUP(ROW()-492,'Report 1 Detail (571 D)'!$A:$S,17,FALSE)="","",VLOOKUP(ROW()-492,'Report 1 Detail (571 D)'!$A:$S,17,FALSE))</f>
        <v/>
      </c>
      <c r="X593" s="104" t="str">
        <f>IF(VLOOKUP(ROW()-492,'Report 1 Detail (571 D)'!$A:$S,18,FALSE)="","",VLOOKUP(ROW()-492,'Report 1 Detail (571 D)'!$A:$S,18,FALSE))</f>
        <v/>
      </c>
      <c r="Y593" s="55" t="str">
        <f>IF(VLOOKUP(ROW()-492,'Report 1 Detail (571 D)'!$A:$S,19,FALSE)="","",VLOOKUP(ROW()-492,'Report 1 Detail (571 D)'!$A:$S,19,FALSE))</f>
        <v/>
      </c>
      <c r="Z593" s="55" t="s">
        <v>81</v>
      </c>
    </row>
    <row r="594" spans="8:26" x14ac:dyDescent="0.2">
      <c r="H594" s="55" t="str">
        <f>IF(VLOOKUP(ROW()-492,'Report 1 Detail (571 D)'!$A:$S,2,FALSE)="","",VLOOKUP(ROW()-492,'Report 1 Detail (571 D)'!$A:$S,2,FALSE))</f>
        <v/>
      </c>
      <c r="I594" s="104" t="str">
        <f>IF(VLOOKUP(ROW()-492,'Report 1 Detail (571 D)'!$A:$S,3,FALSE)="","",VLOOKUP(ROW()-492,'Report 1 Detail (571 D)'!$A:$S,3,FALSE))</f>
        <v/>
      </c>
      <c r="J594" s="55" t="str">
        <f>IF(VLOOKUP(ROW()-492,'Report 1 Detail (571 D)'!$A:$S,4,FALSE)="","",VLOOKUP(ROW()-492,'Report 1 Detail (571 D)'!$A:$S,4,FALSE))</f>
        <v/>
      </c>
      <c r="K594" s="55" t="str">
        <f>IF(VLOOKUP(ROW()-492,'Report 1 Detail (571 D)'!$A:$S,5,FALSE)="","",VLOOKUP(ROW()-492,'Report 1 Detail (571 D)'!$A:$S,5,FALSE))</f>
        <v/>
      </c>
      <c r="L594" s="55" t="str">
        <f>IF(VLOOKUP(ROW()-492,'Report 1 Detail (571 D)'!$A:$S,6,FALSE)="","",VLOOKUP(ROW()-492,'Report 1 Detail (571 D)'!$A:$S,6,FALSE))</f>
        <v/>
      </c>
      <c r="M594" s="55" t="str">
        <f>IF(VLOOKUP(ROW()-492,'Report 1 Detail (571 D)'!$A:$S,7,FALSE)="","",VLOOKUP(ROW()-492,'Report 1 Detail (571 D)'!$A:$S,7,FALSE))</f>
        <v/>
      </c>
      <c r="N594" s="55" t="str">
        <f>IF(VLOOKUP(ROW()-492,'Report 1 Detail (571 D)'!$A:$S,8,FALSE)="","",VLOOKUP(ROW()-492,'Report 1 Detail (571 D)'!$A:$S,8,FALSE))</f>
        <v/>
      </c>
      <c r="O594" s="55" t="str">
        <f>IF(VLOOKUP(ROW()-492,'Report 1 Detail (571 D)'!$A:$S,9,FALSE)="","",VLOOKUP(ROW()-492,'Report 1 Detail (571 D)'!$A:$S,9,FALSE))</f>
        <v/>
      </c>
      <c r="P594" s="55" t="str">
        <f>IF(VLOOKUP(ROW()-492,'Report 1 Detail (571 D)'!$A:$S,10,FALSE)="","",VLOOKUP(ROW()-492,'Report 1 Detail (571 D)'!$A:$S,10,FALSE))</f>
        <v/>
      </c>
      <c r="Q594" s="55" t="str">
        <f>IF(VLOOKUP(ROW()-492,'Report 1 Detail (571 D)'!$A:$S,11,FALSE)="","",VLOOKUP(ROW()-492,'Report 1 Detail (571 D)'!$A:$S,11,FALSE))</f>
        <v/>
      </c>
      <c r="R594" s="55" t="str">
        <f>IF(VLOOKUP(ROW()-492,'Report 1 Detail (571 D)'!$A:$S,12,FALSE)="","",VLOOKUP(ROW()-492,'Report 1 Detail (571 D)'!$A:$S,12,FALSE))</f>
        <v/>
      </c>
      <c r="S594" s="55" t="str">
        <f>IF(VLOOKUP(ROW()-492,'Report 1 Detail (571 D)'!$A:$S,13,FALSE)="","",VLOOKUP(ROW()-492,'Report 1 Detail (571 D)'!$A:$S,13,FALSE))</f>
        <v/>
      </c>
      <c r="T594" s="55" t="str">
        <f>IF(VLOOKUP(ROW()-492,'Report 1 Detail (571 D)'!$A:$S,14,FALSE)="","",VLOOKUP(ROW()-492,'Report 1 Detail (571 D)'!$A:$S,14,FALSE))</f>
        <v/>
      </c>
      <c r="U594" s="55" t="str">
        <f>IF(VLOOKUP(ROW()-492,'Report 1 Detail (571 D)'!$A:$S,15,FALSE)="","",VLOOKUP(ROW()-492,'Report 1 Detail (571 D)'!$A:$S,15,FALSE))</f>
        <v/>
      </c>
      <c r="V594" s="55" t="str">
        <f>IF(VLOOKUP(ROW()-492,'Report 1 Detail (571 D)'!$A:$S,16,FALSE)="","",VLOOKUP(ROW()-492,'Report 1 Detail (571 D)'!$A:$S,16,FALSE))</f>
        <v/>
      </c>
      <c r="W594" s="55" t="str">
        <f>IF(VLOOKUP(ROW()-492,'Report 1 Detail (571 D)'!$A:$S,17,FALSE)="","",VLOOKUP(ROW()-492,'Report 1 Detail (571 D)'!$A:$S,17,FALSE))</f>
        <v/>
      </c>
      <c r="X594" s="104" t="str">
        <f>IF(VLOOKUP(ROW()-492,'Report 1 Detail (571 D)'!$A:$S,18,FALSE)="","",VLOOKUP(ROW()-492,'Report 1 Detail (571 D)'!$A:$S,18,FALSE))</f>
        <v/>
      </c>
      <c r="Y594" s="55" t="str">
        <f>IF(VLOOKUP(ROW()-492,'Report 1 Detail (571 D)'!$A:$S,19,FALSE)="","",VLOOKUP(ROW()-492,'Report 1 Detail (571 D)'!$A:$S,19,FALSE))</f>
        <v/>
      </c>
      <c r="Z594" s="55" t="s">
        <v>81</v>
      </c>
    </row>
    <row r="595" spans="8:26" x14ac:dyDescent="0.2">
      <c r="H595" s="55" t="str">
        <f>IF(VLOOKUP(ROW()-492,'Report 1 Detail (571 D)'!$A:$S,2,FALSE)="","",VLOOKUP(ROW()-492,'Report 1 Detail (571 D)'!$A:$S,2,FALSE))</f>
        <v/>
      </c>
      <c r="I595" s="104" t="str">
        <f>IF(VLOOKUP(ROW()-492,'Report 1 Detail (571 D)'!$A:$S,3,FALSE)="","",VLOOKUP(ROW()-492,'Report 1 Detail (571 D)'!$A:$S,3,FALSE))</f>
        <v/>
      </c>
      <c r="J595" s="55" t="str">
        <f>IF(VLOOKUP(ROW()-492,'Report 1 Detail (571 D)'!$A:$S,4,FALSE)="","",VLOOKUP(ROW()-492,'Report 1 Detail (571 D)'!$A:$S,4,FALSE))</f>
        <v/>
      </c>
      <c r="K595" s="55" t="str">
        <f>IF(VLOOKUP(ROW()-492,'Report 1 Detail (571 D)'!$A:$S,5,FALSE)="","",VLOOKUP(ROW()-492,'Report 1 Detail (571 D)'!$A:$S,5,FALSE))</f>
        <v/>
      </c>
      <c r="L595" s="55" t="str">
        <f>IF(VLOOKUP(ROW()-492,'Report 1 Detail (571 D)'!$A:$S,6,FALSE)="","",VLOOKUP(ROW()-492,'Report 1 Detail (571 D)'!$A:$S,6,FALSE))</f>
        <v/>
      </c>
      <c r="M595" s="55" t="str">
        <f>IF(VLOOKUP(ROW()-492,'Report 1 Detail (571 D)'!$A:$S,7,FALSE)="","",VLOOKUP(ROW()-492,'Report 1 Detail (571 D)'!$A:$S,7,FALSE))</f>
        <v/>
      </c>
      <c r="N595" s="55" t="str">
        <f>IF(VLOOKUP(ROW()-492,'Report 1 Detail (571 D)'!$A:$S,8,FALSE)="","",VLOOKUP(ROW()-492,'Report 1 Detail (571 D)'!$A:$S,8,FALSE))</f>
        <v/>
      </c>
      <c r="O595" s="55" t="str">
        <f>IF(VLOOKUP(ROW()-492,'Report 1 Detail (571 D)'!$A:$S,9,FALSE)="","",VLOOKUP(ROW()-492,'Report 1 Detail (571 D)'!$A:$S,9,FALSE))</f>
        <v/>
      </c>
      <c r="P595" s="55" t="str">
        <f>IF(VLOOKUP(ROW()-492,'Report 1 Detail (571 D)'!$A:$S,10,FALSE)="","",VLOOKUP(ROW()-492,'Report 1 Detail (571 D)'!$A:$S,10,FALSE))</f>
        <v/>
      </c>
      <c r="Q595" s="55" t="str">
        <f>IF(VLOOKUP(ROW()-492,'Report 1 Detail (571 D)'!$A:$S,11,FALSE)="","",VLOOKUP(ROW()-492,'Report 1 Detail (571 D)'!$A:$S,11,FALSE))</f>
        <v/>
      </c>
      <c r="R595" s="55" t="str">
        <f>IF(VLOOKUP(ROW()-492,'Report 1 Detail (571 D)'!$A:$S,12,FALSE)="","",VLOOKUP(ROW()-492,'Report 1 Detail (571 D)'!$A:$S,12,FALSE))</f>
        <v/>
      </c>
      <c r="S595" s="55" t="str">
        <f>IF(VLOOKUP(ROW()-492,'Report 1 Detail (571 D)'!$A:$S,13,FALSE)="","",VLOOKUP(ROW()-492,'Report 1 Detail (571 D)'!$A:$S,13,FALSE))</f>
        <v/>
      </c>
      <c r="T595" s="55" t="str">
        <f>IF(VLOOKUP(ROW()-492,'Report 1 Detail (571 D)'!$A:$S,14,FALSE)="","",VLOOKUP(ROW()-492,'Report 1 Detail (571 D)'!$A:$S,14,FALSE))</f>
        <v/>
      </c>
      <c r="U595" s="55" t="str">
        <f>IF(VLOOKUP(ROW()-492,'Report 1 Detail (571 D)'!$A:$S,15,FALSE)="","",VLOOKUP(ROW()-492,'Report 1 Detail (571 D)'!$A:$S,15,FALSE))</f>
        <v/>
      </c>
      <c r="V595" s="55" t="str">
        <f>IF(VLOOKUP(ROW()-492,'Report 1 Detail (571 D)'!$A:$S,16,FALSE)="","",VLOOKUP(ROW()-492,'Report 1 Detail (571 D)'!$A:$S,16,FALSE))</f>
        <v/>
      </c>
      <c r="W595" s="55" t="str">
        <f>IF(VLOOKUP(ROW()-492,'Report 1 Detail (571 D)'!$A:$S,17,FALSE)="","",VLOOKUP(ROW()-492,'Report 1 Detail (571 D)'!$A:$S,17,FALSE))</f>
        <v/>
      </c>
      <c r="X595" s="104" t="str">
        <f>IF(VLOOKUP(ROW()-492,'Report 1 Detail (571 D)'!$A:$S,18,FALSE)="","",VLOOKUP(ROW()-492,'Report 1 Detail (571 D)'!$A:$S,18,FALSE))</f>
        <v/>
      </c>
      <c r="Y595" s="55" t="str">
        <f>IF(VLOOKUP(ROW()-492,'Report 1 Detail (571 D)'!$A:$S,19,FALSE)="","",VLOOKUP(ROW()-492,'Report 1 Detail (571 D)'!$A:$S,19,FALSE))</f>
        <v/>
      </c>
      <c r="Z595" s="55" t="s">
        <v>81</v>
      </c>
    </row>
    <row r="596" spans="8:26" x14ac:dyDescent="0.2">
      <c r="H596" s="55" t="str">
        <f>IF(VLOOKUP(ROW()-492,'Report 1 Detail (571 D)'!$A:$S,2,FALSE)="","",VLOOKUP(ROW()-492,'Report 1 Detail (571 D)'!$A:$S,2,FALSE))</f>
        <v/>
      </c>
      <c r="I596" s="104" t="str">
        <f>IF(VLOOKUP(ROW()-492,'Report 1 Detail (571 D)'!$A:$S,3,FALSE)="","",VLOOKUP(ROW()-492,'Report 1 Detail (571 D)'!$A:$S,3,FALSE))</f>
        <v/>
      </c>
      <c r="J596" s="55" t="str">
        <f>IF(VLOOKUP(ROW()-492,'Report 1 Detail (571 D)'!$A:$S,4,FALSE)="","",VLOOKUP(ROW()-492,'Report 1 Detail (571 D)'!$A:$S,4,FALSE))</f>
        <v/>
      </c>
      <c r="K596" s="55" t="str">
        <f>IF(VLOOKUP(ROW()-492,'Report 1 Detail (571 D)'!$A:$S,5,FALSE)="","",VLOOKUP(ROW()-492,'Report 1 Detail (571 D)'!$A:$S,5,FALSE))</f>
        <v/>
      </c>
      <c r="L596" s="55" t="str">
        <f>IF(VLOOKUP(ROW()-492,'Report 1 Detail (571 D)'!$A:$S,6,FALSE)="","",VLOOKUP(ROW()-492,'Report 1 Detail (571 D)'!$A:$S,6,FALSE))</f>
        <v/>
      </c>
      <c r="M596" s="55" t="str">
        <f>IF(VLOOKUP(ROW()-492,'Report 1 Detail (571 D)'!$A:$S,7,FALSE)="","",VLOOKUP(ROW()-492,'Report 1 Detail (571 D)'!$A:$S,7,FALSE))</f>
        <v/>
      </c>
      <c r="N596" s="55" t="str">
        <f>IF(VLOOKUP(ROW()-492,'Report 1 Detail (571 D)'!$A:$S,8,FALSE)="","",VLOOKUP(ROW()-492,'Report 1 Detail (571 D)'!$A:$S,8,FALSE))</f>
        <v/>
      </c>
      <c r="O596" s="55" t="str">
        <f>IF(VLOOKUP(ROW()-492,'Report 1 Detail (571 D)'!$A:$S,9,FALSE)="","",VLOOKUP(ROW()-492,'Report 1 Detail (571 D)'!$A:$S,9,FALSE))</f>
        <v/>
      </c>
      <c r="P596" s="55" t="str">
        <f>IF(VLOOKUP(ROW()-492,'Report 1 Detail (571 D)'!$A:$S,10,FALSE)="","",VLOOKUP(ROW()-492,'Report 1 Detail (571 D)'!$A:$S,10,FALSE))</f>
        <v/>
      </c>
      <c r="Q596" s="55" t="str">
        <f>IF(VLOOKUP(ROW()-492,'Report 1 Detail (571 D)'!$A:$S,11,FALSE)="","",VLOOKUP(ROW()-492,'Report 1 Detail (571 D)'!$A:$S,11,FALSE))</f>
        <v/>
      </c>
      <c r="R596" s="55" t="str">
        <f>IF(VLOOKUP(ROW()-492,'Report 1 Detail (571 D)'!$A:$S,12,FALSE)="","",VLOOKUP(ROW()-492,'Report 1 Detail (571 D)'!$A:$S,12,FALSE))</f>
        <v/>
      </c>
      <c r="S596" s="55" t="str">
        <f>IF(VLOOKUP(ROW()-492,'Report 1 Detail (571 D)'!$A:$S,13,FALSE)="","",VLOOKUP(ROW()-492,'Report 1 Detail (571 D)'!$A:$S,13,FALSE))</f>
        <v/>
      </c>
      <c r="T596" s="55" t="str">
        <f>IF(VLOOKUP(ROW()-492,'Report 1 Detail (571 D)'!$A:$S,14,FALSE)="","",VLOOKUP(ROW()-492,'Report 1 Detail (571 D)'!$A:$S,14,FALSE))</f>
        <v/>
      </c>
      <c r="U596" s="55" t="str">
        <f>IF(VLOOKUP(ROW()-492,'Report 1 Detail (571 D)'!$A:$S,15,FALSE)="","",VLOOKUP(ROW()-492,'Report 1 Detail (571 D)'!$A:$S,15,FALSE))</f>
        <v/>
      </c>
      <c r="V596" s="55" t="str">
        <f>IF(VLOOKUP(ROW()-492,'Report 1 Detail (571 D)'!$A:$S,16,FALSE)="","",VLOOKUP(ROW()-492,'Report 1 Detail (571 D)'!$A:$S,16,FALSE))</f>
        <v/>
      </c>
      <c r="W596" s="55" t="str">
        <f>IF(VLOOKUP(ROW()-492,'Report 1 Detail (571 D)'!$A:$S,17,FALSE)="","",VLOOKUP(ROW()-492,'Report 1 Detail (571 D)'!$A:$S,17,FALSE))</f>
        <v/>
      </c>
      <c r="X596" s="104" t="str">
        <f>IF(VLOOKUP(ROW()-492,'Report 1 Detail (571 D)'!$A:$S,18,FALSE)="","",VLOOKUP(ROW()-492,'Report 1 Detail (571 D)'!$A:$S,18,FALSE))</f>
        <v/>
      </c>
      <c r="Y596" s="55" t="str">
        <f>IF(VLOOKUP(ROW()-492,'Report 1 Detail (571 D)'!$A:$S,19,FALSE)="","",VLOOKUP(ROW()-492,'Report 1 Detail (571 D)'!$A:$S,19,FALSE))</f>
        <v/>
      </c>
      <c r="Z596" s="55" t="s">
        <v>81</v>
      </c>
    </row>
    <row r="597" spans="8:26" x14ac:dyDescent="0.2">
      <c r="H597" s="55" t="str">
        <f>IF(VLOOKUP(ROW()-492,'Report 1 Detail (571 D)'!$A:$S,2,FALSE)="","",VLOOKUP(ROW()-492,'Report 1 Detail (571 D)'!$A:$S,2,FALSE))</f>
        <v/>
      </c>
      <c r="I597" s="104" t="str">
        <f>IF(VLOOKUP(ROW()-492,'Report 1 Detail (571 D)'!$A:$S,3,FALSE)="","",VLOOKUP(ROW()-492,'Report 1 Detail (571 D)'!$A:$S,3,FALSE))</f>
        <v/>
      </c>
      <c r="J597" s="55" t="str">
        <f>IF(VLOOKUP(ROW()-492,'Report 1 Detail (571 D)'!$A:$S,4,FALSE)="","",VLOOKUP(ROW()-492,'Report 1 Detail (571 D)'!$A:$S,4,FALSE))</f>
        <v/>
      </c>
      <c r="K597" s="55" t="str">
        <f>IF(VLOOKUP(ROW()-492,'Report 1 Detail (571 D)'!$A:$S,5,FALSE)="","",VLOOKUP(ROW()-492,'Report 1 Detail (571 D)'!$A:$S,5,FALSE))</f>
        <v/>
      </c>
      <c r="L597" s="55" t="str">
        <f>IF(VLOOKUP(ROW()-492,'Report 1 Detail (571 D)'!$A:$S,6,FALSE)="","",VLOOKUP(ROW()-492,'Report 1 Detail (571 D)'!$A:$S,6,FALSE))</f>
        <v/>
      </c>
      <c r="M597" s="55" t="str">
        <f>IF(VLOOKUP(ROW()-492,'Report 1 Detail (571 D)'!$A:$S,7,FALSE)="","",VLOOKUP(ROW()-492,'Report 1 Detail (571 D)'!$A:$S,7,FALSE))</f>
        <v/>
      </c>
      <c r="N597" s="55" t="str">
        <f>IF(VLOOKUP(ROW()-492,'Report 1 Detail (571 D)'!$A:$S,8,FALSE)="","",VLOOKUP(ROW()-492,'Report 1 Detail (571 D)'!$A:$S,8,FALSE))</f>
        <v/>
      </c>
      <c r="O597" s="55" t="str">
        <f>IF(VLOOKUP(ROW()-492,'Report 1 Detail (571 D)'!$A:$S,9,FALSE)="","",VLOOKUP(ROW()-492,'Report 1 Detail (571 D)'!$A:$S,9,FALSE))</f>
        <v/>
      </c>
      <c r="P597" s="55" t="str">
        <f>IF(VLOOKUP(ROW()-492,'Report 1 Detail (571 D)'!$A:$S,10,FALSE)="","",VLOOKUP(ROW()-492,'Report 1 Detail (571 D)'!$A:$S,10,FALSE))</f>
        <v/>
      </c>
      <c r="Q597" s="55" t="str">
        <f>IF(VLOOKUP(ROW()-492,'Report 1 Detail (571 D)'!$A:$S,11,FALSE)="","",VLOOKUP(ROW()-492,'Report 1 Detail (571 D)'!$A:$S,11,FALSE))</f>
        <v/>
      </c>
      <c r="R597" s="55" t="str">
        <f>IF(VLOOKUP(ROW()-492,'Report 1 Detail (571 D)'!$A:$S,12,FALSE)="","",VLOOKUP(ROW()-492,'Report 1 Detail (571 D)'!$A:$S,12,FALSE))</f>
        <v/>
      </c>
      <c r="S597" s="55" t="str">
        <f>IF(VLOOKUP(ROW()-492,'Report 1 Detail (571 D)'!$A:$S,13,FALSE)="","",VLOOKUP(ROW()-492,'Report 1 Detail (571 D)'!$A:$S,13,FALSE))</f>
        <v/>
      </c>
      <c r="T597" s="55" t="str">
        <f>IF(VLOOKUP(ROW()-492,'Report 1 Detail (571 D)'!$A:$S,14,FALSE)="","",VLOOKUP(ROW()-492,'Report 1 Detail (571 D)'!$A:$S,14,FALSE))</f>
        <v/>
      </c>
      <c r="U597" s="55" t="str">
        <f>IF(VLOOKUP(ROW()-492,'Report 1 Detail (571 D)'!$A:$S,15,FALSE)="","",VLOOKUP(ROW()-492,'Report 1 Detail (571 D)'!$A:$S,15,FALSE))</f>
        <v/>
      </c>
      <c r="V597" s="55" t="str">
        <f>IF(VLOOKUP(ROW()-492,'Report 1 Detail (571 D)'!$A:$S,16,FALSE)="","",VLOOKUP(ROW()-492,'Report 1 Detail (571 D)'!$A:$S,16,FALSE))</f>
        <v/>
      </c>
      <c r="W597" s="55" t="str">
        <f>IF(VLOOKUP(ROW()-492,'Report 1 Detail (571 D)'!$A:$S,17,FALSE)="","",VLOOKUP(ROW()-492,'Report 1 Detail (571 D)'!$A:$S,17,FALSE))</f>
        <v/>
      </c>
      <c r="X597" s="104" t="str">
        <f>IF(VLOOKUP(ROW()-492,'Report 1 Detail (571 D)'!$A:$S,18,FALSE)="","",VLOOKUP(ROW()-492,'Report 1 Detail (571 D)'!$A:$S,18,FALSE))</f>
        <v/>
      </c>
      <c r="Y597" s="55" t="str">
        <f>IF(VLOOKUP(ROW()-492,'Report 1 Detail (571 D)'!$A:$S,19,FALSE)="","",VLOOKUP(ROW()-492,'Report 1 Detail (571 D)'!$A:$S,19,FALSE))</f>
        <v/>
      </c>
      <c r="Z597" s="55" t="s">
        <v>81</v>
      </c>
    </row>
    <row r="598" spans="8:26" x14ac:dyDescent="0.2">
      <c r="H598" s="55" t="str">
        <f>IF(VLOOKUP(ROW()-492,'Report 1 Detail (571 D)'!$A:$S,2,FALSE)="","",VLOOKUP(ROW()-492,'Report 1 Detail (571 D)'!$A:$S,2,FALSE))</f>
        <v/>
      </c>
      <c r="I598" s="104" t="str">
        <f>IF(VLOOKUP(ROW()-492,'Report 1 Detail (571 D)'!$A:$S,3,FALSE)="","",VLOOKUP(ROW()-492,'Report 1 Detail (571 D)'!$A:$S,3,FALSE))</f>
        <v/>
      </c>
      <c r="J598" s="55" t="str">
        <f>IF(VLOOKUP(ROW()-492,'Report 1 Detail (571 D)'!$A:$S,4,FALSE)="","",VLOOKUP(ROW()-492,'Report 1 Detail (571 D)'!$A:$S,4,FALSE))</f>
        <v/>
      </c>
      <c r="K598" s="55" t="str">
        <f>IF(VLOOKUP(ROW()-492,'Report 1 Detail (571 D)'!$A:$S,5,FALSE)="","",VLOOKUP(ROW()-492,'Report 1 Detail (571 D)'!$A:$S,5,FALSE))</f>
        <v/>
      </c>
      <c r="L598" s="55" t="str">
        <f>IF(VLOOKUP(ROW()-492,'Report 1 Detail (571 D)'!$A:$S,6,FALSE)="","",VLOOKUP(ROW()-492,'Report 1 Detail (571 D)'!$A:$S,6,FALSE))</f>
        <v/>
      </c>
      <c r="M598" s="55" t="str">
        <f>IF(VLOOKUP(ROW()-492,'Report 1 Detail (571 D)'!$A:$S,7,FALSE)="","",VLOOKUP(ROW()-492,'Report 1 Detail (571 D)'!$A:$S,7,FALSE))</f>
        <v/>
      </c>
      <c r="N598" s="55" t="str">
        <f>IF(VLOOKUP(ROW()-492,'Report 1 Detail (571 D)'!$A:$S,8,FALSE)="","",VLOOKUP(ROW()-492,'Report 1 Detail (571 D)'!$A:$S,8,FALSE))</f>
        <v/>
      </c>
      <c r="O598" s="55" t="str">
        <f>IF(VLOOKUP(ROW()-492,'Report 1 Detail (571 D)'!$A:$S,9,FALSE)="","",VLOOKUP(ROW()-492,'Report 1 Detail (571 D)'!$A:$S,9,FALSE))</f>
        <v/>
      </c>
      <c r="P598" s="55" t="str">
        <f>IF(VLOOKUP(ROW()-492,'Report 1 Detail (571 D)'!$A:$S,10,FALSE)="","",VLOOKUP(ROW()-492,'Report 1 Detail (571 D)'!$A:$S,10,FALSE))</f>
        <v/>
      </c>
      <c r="Q598" s="55" t="str">
        <f>IF(VLOOKUP(ROW()-492,'Report 1 Detail (571 D)'!$A:$S,11,FALSE)="","",VLOOKUP(ROW()-492,'Report 1 Detail (571 D)'!$A:$S,11,FALSE))</f>
        <v/>
      </c>
      <c r="R598" s="55" t="str">
        <f>IF(VLOOKUP(ROW()-492,'Report 1 Detail (571 D)'!$A:$S,12,FALSE)="","",VLOOKUP(ROW()-492,'Report 1 Detail (571 D)'!$A:$S,12,FALSE))</f>
        <v/>
      </c>
      <c r="S598" s="55" t="str">
        <f>IF(VLOOKUP(ROW()-492,'Report 1 Detail (571 D)'!$A:$S,13,FALSE)="","",VLOOKUP(ROW()-492,'Report 1 Detail (571 D)'!$A:$S,13,FALSE))</f>
        <v/>
      </c>
      <c r="T598" s="55" t="str">
        <f>IF(VLOOKUP(ROW()-492,'Report 1 Detail (571 D)'!$A:$S,14,FALSE)="","",VLOOKUP(ROW()-492,'Report 1 Detail (571 D)'!$A:$S,14,FALSE))</f>
        <v/>
      </c>
      <c r="U598" s="55" t="str">
        <f>IF(VLOOKUP(ROW()-492,'Report 1 Detail (571 D)'!$A:$S,15,FALSE)="","",VLOOKUP(ROW()-492,'Report 1 Detail (571 D)'!$A:$S,15,FALSE))</f>
        <v/>
      </c>
      <c r="V598" s="55" t="str">
        <f>IF(VLOOKUP(ROW()-492,'Report 1 Detail (571 D)'!$A:$S,16,FALSE)="","",VLOOKUP(ROW()-492,'Report 1 Detail (571 D)'!$A:$S,16,FALSE))</f>
        <v/>
      </c>
      <c r="W598" s="55" t="str">
        <f>IF(VLOOKUP(ROW()-492,'Report 1 Detail (571 D)'!$A:$S,17,FALSE)="","",VLOOKUP(ROW()-492,'Report 1 Detail (571 D)'!$A:$S,17,FALSE))</f>
        <v/>
      </c>
      <c r="X598" s="104" t="str">
        <f>IF(VLOOKUP(ROW()-492,'Report 1 Detail (571 D)'!$A:$S,18,FALSE)="","",VLOOKUP(ROW()-492,'Report 1 Detail (571 D)'!$A:$S,18,FALSE))</f>
        <v/>
      </c>
      <c r="Y598" s="55" t="str">
        <f>IF(VLOOKUP(ROW()-492,'Report 1 Detail (571 D)'!$A:$S,19,FALSE)="","",VLOOKUP(ROW()-492,'Report 1 Detail (571 D)'!$A:$S,19,FALSE))</f>
        <v/>
      </c>
      <c r="Z598" s="55" t="s">
        <v>81</v>
      </c>
    </row>
    <row r="599" spans="8:26" x14ac:dyDescent="0.2">
      <c r="H599" s="55" t="str">
        <f>IF(VLOOKUP(ROW()-492,'Report 1 Detail (571 D)'!$A:$S,2,FALSE)="","",VLOOKUP(ROW()-492,'Report 1 Detail (571 D)'!$A:$S,2,FALSE))</f>
        <v/>
      </c>
      <c r="I599" s="104" t="str">
        <f>IF(VLOOKUP(ROW()-492,'Report 1 Detail (571 D)'!$A:$S,3,FALSE)="","",VLOOKUP(ROW()-492,'Report 1 Detail (571 D)'!$A:$S,3,FALSE))</f>
        <v/>
      </c>
      <c r="J599" s="55" t="str">
        <f>IF(VLOOKUP(ROW()-492,'Report 1 Detail (571 D)'!$A:$S,4,FALSE)="","",VLOOKUP(ROW()-492,'Report 1 Detail (571 D)'!$A:$S,4,FALSE))</f>
        <v/>
      </c>
      <c r="K599" s="55" t="str">
        <f>IF(VLOOKUP(ROW()-492,'Report 1 Detail (571 D)'!$A:$S,5,FALSE)="","",VLOOKUP(ROW()-492,'Report 1 Detail (571 D)'!$A:$S,5,FALSE))</f>
        <v/>
      </c>
      <c r="L599" s="55" t="str">
        <f>IF(VLOOKUP(ROW()-492,'Report 1 Detail (571 D)'!$A:$S,6,FALSE)="","",VLOOKUP(ROW()-492,'Report 1 Detail (571 D)'!$A:$S,6,FALSE))</f>
        <v/>
      </c>
      <c r="M599" s="55" t="str">
        <f>IF(VLOOKUP(ROW()-492,'Report 1 Detail (571 D)'!$A:$S,7,FALSE)="","",VLOOKUP(ROW()-492,'Report 1 Detail (571 D)'!$A:$S,7,FALSE))</f>
        <v/>
      </c>
      <c r="N599" s="55" t="str">
        <f>IF(VLOOKUP(ROW()-492,'Report 1 Detail (571 D)'!$A:$S,8,FALSE)="","",VLOOKUP(ROW()-492,'Report 1 Detail (571 D)'!$A:$S,8,FALSE))</f>
        <v/>
      </c>
      <c r="O599" s="55" t="str">
        <f>IF(VLOOKUP(ROW()-492,'Report 1 Detail (571 D)'!$A:$S,9,FALSE)="","",VLOOKUP(ROW()-492,'Report 1 Detail (571 D)'!$A:$S,9,FALSE))</f>
        <v/>
      </c>
      <c r="P599" s="55" t="str">
        <f>IF(VLOOKUP(ROW()-492,'Report 1 Detail (571 D)'!$A:$S,10,FALSE)="","",VLOOKUP(ROW()-492,'Report 1 Detail (571 D)'!$A:$S,10,FALSE))</f>
        <v/>
      </c>
      <c r="Q599" s="55" t="str">
        <f>IF(VLOOKUP(ROW()-492,'Report 1 Detail (571 D)'!$A:$S,11,FALSE)="","",VLOOKUP(ROW()-492,'Report 1 Detail (571 D)'!$A:$S,11,FALSE))</f>
        <v/>
      </c>
      <c r="R599" s="55" t="str">
        <f>IF(VLOOKUP(ROW()-492,'Report 1 Detail (571 D)'!$A:$S,12,FALSE)="","",VLOOKUP(ROW()-492,'Report 1 Detail (571 D)'!$A:$S,12,FALSE))</f>
        <v/>
      </c>
      <c r="S599" s="55" t="str">
        <f>IF(VLOOKUP(ROW()-492,'Report 1 Detail (571 D)'!$A:$S,13,FALSE)="","",VLOOKUP(ROW()-492,'Report 1 Detail (571 D)'!$A:$S,13,FALSE))</f>
        <v/>
      </c>
      <c r="T599" s="55" t="str">
        <f>IF(VLOOKUP(ROW()-492,'Report 1 Detail (571 D)'!$A:$S,14,FALSE)="","",VLOOKUP(ROW()-492,'Report 1 Detail (571 D)'!$A:$S,14,FALSE))</f>
        <v/>
      </c>
      <c r="U599" s="55" t="str">
        <f>IF(VLOOKUP(ROW()-492,'Report 1 Detail (571 D)'!$A:$S,15,FALSE)="","",VLOOKUP(ROW()-492,'Report 1 Detail (571 D)'!$A:$S,15,FALSE))</f>
        <v/>
      </c>
      <c r="V599" s="55" t="str">
        <f>IF(VLOOKUP(ROW()-492,'Report 1 Detail (571 D)'!$A:$S,16,FALSE)="","",VLOOKUP(ROW()-492,'Report 1 Detail (571 D)'!$A:$S,16,FALSE))</f>
        <v/>
      </c>
      <c r="W599" s="55" t="str">
        <f>IF(VLOOKUP(ROW()-492,'Report 1 Detail (571 D)'!$A:$S,17,FALSE)="","",VLOOKUP(ROW()-492,'Report 1 Detail (571 D)'!$A:$S,17,FALSE))</f>
        <v/>
      </c>
      <c r="X599" s="104" t="str">
        <f>IF(VLOOKUP(ROW()-492,'Report 1 Detail (571 D)'!$A:$S,18,FALSE)="","",VLOOKUP(ROW()-492,'Report 1 Detail (571 D)'!$A:$S,18,FALSE))</f>
        <v/>
      </c>
      <c r="Y599" s="55" t="str">
        <f>IF(VLOOKUP(ROW()-492,'Report 1 Detail (571 D)'!$A:$S,19,FALSE)="","",VLOOKUP(ROW()-492,'Report 1 Detail (571 D)'!$A:$S,19,FALSE))</f>
        <v/>
      </c>
      <c r="Z599" s="55" t="s">
        <v>81</v>
      </c>
    </row>
    <row r="600" spans="8:26" x14ac:dyDescent="0.2">
      <c r="H600" s="55" t="str">
        <f>IF(VLOOKUP(ROW()-492,'Report 1 Detail (571 D)'!$A:$S,2,FALSE)="","",VLOOKUP(ROW()-492,'Report 1 Detail (571 D)'!$A:$S,2,FALSE))</f>
        <v/>
      </c>
      <c r="I600" s="104" t="str">
        <f>IF(VLOOKUP(ROW()-492,'Report 1 Detail (571 D)'!$A:$S,3,FALSE)="","",VLOOKUP(ROW()-492,'Report 1 Detail (571 D)'!$A:$S,3,FALSE))</f>
        <v/>
      </c>
      <c r="J600" s="55" t="str">
        <f>IF(VLOOKUP(ROW()-492,'Report 1 Detail (571 D)'!$A:$S,4,FALSE)="","",VLOOKUP(ROW()-492,'Report 1 Detail (571 D)'!$A:$S,4,FALSE))</f>
        <v/>
      </c>
      <c r="K600" s="55" t="str">
        <f>IF(VLOOKUP(ROW()-492,'Report 1 Detail (571 D)'!$A:$S,5,FALSE)="","",VLOOKUP(ROW()-492,'Report 1 Detail (571 D)'!$A:$S,5,FALSE))</f>
        <v/>
      </c>
      <c r="L600" s="55" t="str">
        <f>IF(VLOOKUP(ROW()-492,'Report 1 Detail (571 D)'!$A:$S,6,FALSE)="","",VLOOKUP(ROW()-492,'Report 1 Detail (571 D)'!$A:$S,6,FALSE))</f>
        <v/>
      </c>
      <c r="M600" s="55" t="str">
        <f>IF(VLOOKUP(ROW()-492,'Report 1 Detail (571 D)'!$A:$S,7,FALSE)="","",VLOOKUP(ROW()-492,'Report 1 Detail (571 D)'!$A:$S,7,FALSE))</f>
        <v/>
      </c>
      <c r="N600" s="55" t="str">
        <f>IF(VLOOKUP(ROW()-492,'Report 1 Detail (571 D)'!$A:$S,8,FALSE)="","",VLOOKUP(ROW()-492,'Report 1 Detail (571 D)'!$A:$S,8,FALSE))</f>
        <v/>
      </c>
      <c r="O600" s="55" t="str">
        <f>IF(VLOOKUP(ROW()-492,'Report 1 Detail (571 D)'!$A:$S,9,FALSE)="","",VLOOKUP(ROW()-492,'Report 1 Detail (571 D)'!$A:$S,9,FALSE))</f>
        <v/>
      </c>
      <c r="P600" s="55" t="str">
        <f>IF(VLOOKUP(ROW()-492,'Report 1 Detail (571 D)'!$A:$S,10,FALSE)="","",VLOOKUP(ROW()-492,'Report 1 Detail (571 D)'!$A:$S,10,FALSE))</f>
        <v/>
      </c>
      <c r="Q600" s="55" t="str">
        <f>IF(VLOOKUP(ROW()-492,'Report 1 Detail (571 D)'!$A:$S,11,FALSE)="","",VLOOKUP(ROW()-492,'Report 1 Detail (571 D)'!$A:$S,11,FALSE))</f>
        <v/>
      </c>
      <c r="R600" s="55" t="str">
        <f>IF(VLOOKUP(ROW()-492,'Report 1 Detail (571 D)'!$A:$S,12,FALSE)="","",VLOOKUP(ROW()-492,'Report 1 Detail (571 D)'!$A:$S,12,FALSE))</f>
        <v/>
      </c>
      <c r="S600" s="55" t="str">
        <f>IF(VLOOKUP(ROW()-492,'Report 1 Detail (571 D)'!$A:$S,13,FALSE)="","",VLOOKUP(ROW()-492,'Report 1 Detail (571 D)'!$A:$S,13,FALSE))</f>
        <v/>
      </c>
      <c r="T600" s="55" t="str">
        <f>IF(VLOOKUP(ROW()-492,'Report 1 Detail (571 D)'!$A:$S,14,FALSE)="","",VLOOKUP(ROW()-492,'Report 1 Detail (571 D)'!$A:$S,14,FALSE))</f>
        <v/>
      </c>
      <c r="U600" s="55" t="str">
        <f>IF(VLOOKUP(ROW()-492,'Report 1 Detail (571 D)'!$A:$S,15,FALSE)="","",VLOOKUP(ROW()-492,'Report 1 Detail (571 D)'!$A:$S,15,FALSE))</f>
        <v/>
      </c>
      <c r="V600" s="55" t="str">
        <f>IF(VLOOKUP(ROW()-492,'Report 1 Detail (571 D)'!$A:$S,16,FALSE)="","",VLOOKUP(ROW()-492,'Report 1 Detail (571 D)'!$A:$S,16,FALSE))</f>
        <v/>
      </c>
      <c r="W600" s="55" t="str">
        <f>IF(VLOOKUP(ROW()-492,'Report 1 Detail (571 D)'!$A:$S,17,FALSE)="","",VLOOKUP(ROW()-492,'Report 1 Detail (571 D)'!$A:$S,17,FALSE))</f>
        <v/>
      </c>
      <c r="X600" s="104" t="str">
        <f>IF(VLOOKUP(ROW()-492,'Report 1 Detail (571 D)'!$A:$S,18,FALSE)="","",VLOOKUP(ROW()-492,'Report 1 Detail (571 D)'!$A:$S,18,FALSE))</f>
        <v/>
      </c>
      <c r="Y600" s="55" t="str">
        <f>IF(VLOOKUP(ROW()-492,'Report 1 Detail (571 D)'!$A:$S,19,FALSE)="","",VLOOKUP(ROW()-492,'Report 1 Detail (571 D)'!$A:$S,19,FALSE))</f>
        <v/>
      </c>
      <c r="Z600" s="55" t="s">
        <v>81</v>
      </c>
    </row>
    <row r="601" spans="8:26" x14ac:dyDescent="0.2">
      <c r="H601" s="55" t="str">
        <f>IF(VLOOKUP(ROW()-492,'Report 1 Detail (571 D)'!$A:$S,2,FALSE)="","",VLOOKUP(ROW()-492,'Report 1 Detail (571 D)'!$A:$S,2,FALSE))</f>
        <v/>
      </c>
      <c r="I601" s="104" t="str">
        <f>IF(VLOOKUP(ROW()-492,'Report 1 Detail (571 D)'!$A:$S,3,FALSE)="","",VLOOKUP(ROW()-492,'Report 1 Detail (571 D)'!$A:$S,3,FALSE))</f>
        <v/>
      </c>
      <c r="J601" s="55" t="str">
        <f>IF(VLOOKUP(ROW()-492,'Report 1 Detail (571 D)'!$A:$S,4,FALSE)="","",VLOOKUP(ROW()-492,'Report 1 Detail (571 D)'!$A:$S,4,FALSE))</f>
        <v/>
      </c>
      <c r="K601" s="55" t="str">
        <f>IF(VLOOKUP(ROW()-492,'Report 1 Detail (571 D)'!$A:$S,5,FALSE)="","",VLOOKUP(ROW()-492,'Report 1 Detail (571 D)'!$A:$S,5,FALSE))</f>
        <v/>
      </c>
      <c r="L601" s="55" t="str">
        <f>IF(VLOOKUP(ROW()-492,'Report 1 Detail (571 D)'!$A:$S,6,FALSE)="","",VLOOKUP(ROW()-492,'Report 1 Detail (571 D)'!$A:$S,6,FALSE))</f>
        <v/>
      </c>
      <c r="M601" s="55" t="str">
        <f>IF(VLOOKUP(ROW()-492,'Report 1 Detail (571 D)'!$A:$S,7,FALSE)="","",VLOOKUP(ROW()-492,'Report 1 Detail (571 D)'!$A:$S,7,FALSE))</f>
        <v/>
      </c>
      <c r="N601" s="55" t="str">
        <f>IF(VLOOKUP(ROW()-492,'Report 1 Detail (571 D)'!$A:$S,8,FALSE)="","",VLOOKUP(ROW()-492,'Report 1 Detail (571 D)'!$A:$S,8,FALSE))</f>
        <v/>
      </c>
      <c r="O601" s="55" t="str">
        <f>IF(VLOOKUP(ROW()-492,'Report 1 Detail (571 D)'!$A:$S,9,FALSE)="","",VLOOKUP(ROW()-492,'Report 1 Detail (571 D)'!$A:$S,9,FALSE))</f>
        <v/>
      </c>
      <c r="P601" s="55" t="str">
        <f>IF(VLOOKUP(ROW()-492,'Report 1 Detail (571 D)'!$A:$S,10,FALSE)="","",VLOOKUP(ROW()-492,'Report 1 Detail (571 D)'!$A:$S,10,FALSE))</f>
        <v/>
      </c>
      <c r="Q601" s="55" t="str">
        <f>IF(VLOOKUP(ROW()-492,'Report 1 Detail (571 D)'!$A:$S,11,FALSE)="","",VLOOKUP(ROW()-492,'Report 1 Detail (571 D)'!$A:$S,11,FALSE))</f>
        <v/>
      </c>
      <c r="R601" s="55" t="str">
        <f>IF(VLOOKUP(ROW()-492,'Report 1 Detail (571 D)'!$A:$S,12,FALSE)="","",VLOOKUP(ROW()-492,'Report 1 Detail (571 D)'!$A:$S,12,FALSE))</f>
        <v/>
      </c>
      <c r="S601" s="55" t="str">
        <f>IF(VLOOKUP(ROW()-492,'Report 1 Detail (571 D)'!$A:$S,13,FALSE)="","",VLOOKUP(ROW()-492,'Report 1 Detail (571 D)'!$A:$S,13,FALSE))</f>
        <v/>
      </c>
      <c r="T601" s="55" t="str">
        <f>IF(VLOOKUP(ROW()-492,'Report 1 Detail (571 D)'!$A:$S,14,FALSE)="","",VLOOKUP(ROW()-492,'Report 1 Detail (571 D)'!$A:$S,14,FALSE))</f>
        <v/>
      </c>
      <c r="U601" s="55" t="str">
        <f>IF(VLOOKUP(ROW()-492,'Report 1 Detail (571 D)'!$A:$S,15,FALSE)="","",VLOOKUP(ROW()-492,'Report 1 Detail (571 D)'!$A:$S,15,FALSE))</f>
        <v/>
      </c>
      <c r="V601" s="55" t="str">
        <f>IF(VLOOKUP(ROW()-492,'Report 1 Detail (571 D)'!$A:$S,16,FALSE)="","",VLOOKUP(ROW()-492,'Report 1 Detail (571 D)'!$A:$S,16,FALSE))</f>
        <v/>
      </c>
      <c r="W601" s="55" t="str">
        <f>IF(VLOOKUP(ROW()-492,'Report 1 Detail (571 D)'!$A:$S,17,FALSE)="","",VLOOKUP(ROW()-492,'Report 1 Detail (571 D)'!$A:$S,17,FALSE))</f>
        <v/>
      </c>
      <c r="X601" s="104" t="str">
        <f>IF(VLOOKUP(ROW()-492,'Report 1 Detail (571 D)'!$A:$S,18,FALSE)="","",VLOOKUP(ROW()-492,'Report 1 Detail (571 D)'!$A:$S,18,FALSE))</f>
        <v/>
      </c>
      <c r="Y601" s="55" t="str">
        <f>IF(VLOOKUP(ROW()-492,'Report 1 Detail (571 D)'!$A:$S,19,FALSE)="","",VLOOKUP(ROW()-492,'Report 1 Detail (571 D)'!$A:$S,19,FALSE))</f>
        <v/>
      </c>
      <c r="Z601" s="55" t="s">
        <v>81</v>
      </c>
    </row>
    <row r="602" spans="8:26" x14ac:dyDescent="0.2">
      <c r="H602" s="55" t="str">
        <f>IF(VLOOKUP(ROW()-492,'Report 1 Detail (571 D)'!$A:$S,2,FALSE)="","",VLOOKUP(ROW()-492,'Report 1 Detail (571 D)'!$A:$S,2,FALSE))</f>
        <v/>
      </c>
      <c r="I602" s="104" t="str">
        <f>IF(VLOOKUP(ROW()-492,'Report 1 Detail (571 D)'!$A:$S,3,FALSE)="","",VLOOKUP(ROW()-492,'Report 1 Detail (571 D)'!$A:$S,3,FALSE))</f>
        <v/>
      </c>
      <c r="J602" s="55" t="str">
        <f>IF(VLOOKUP(ROW()-492,'Report 1 Detail (571 D)'!$A:$S,4,FALSE)="","",VLOOKUP(ROW()-492,'Report 1 Detail (571 D)'!$A:$S,4,FALSE))</f>
        <v/>
      </c>
      <c r="K602" s="55" t="str">
        <f>IF(VLOOKUP(ROW()-492,'Report 1 Detail (571 D)'!$A:$S,5,FALSE)="","",VLOOKUP(ROW()-492,'Report 1 Detail (571 D)'!$A:$S,5,FALSE))</f>
        <v/>
      </c>
      <c r="L602" s="55" t="str">
        <f>IF(VLOOKUP(ROW()-492,'Report 1 Detail (571 D)'!$A:$S,6,FALSE)="","",VLOOKUP(ROW()-492,'Report 1 Detail (571 D)'!$A:$S,6,FALSE))</f>
        <v/>
      </c>
      <c r="M602" s="55" t="str">
        <f>IF(VLOOKUP(ROW()-492,'Report 1 Detail (571 D)'!$A:$S,7,FALSE)="","",VLOOKUP(ROW()-492,'Report 1 Detail (571 D)'!$A:$S,7,FALSE))</f>
        <v/>
      </c>
      <c r="N602" s="55" t="str">
        <f>IF(VLOOKUP(ROW()-492,'Report 1 Detail (571 D)'!$A:$S,8,FALSE)="","",VLOOKUP(ROW()-492,'Report 1 Detail (571 D)'!$A:$S,8,FALSE))</f>
        <v/>
      </c>
      <c r="O602" s="55" t="str">
        <f>IF(VLOOKUP(ROW()-492,'Report 1 Detail (571 D)'!$A:$S,9,FALSE)="","",VLOOKUP(ROW()-492,'Report 1 Detail (571 D)'!$A:$S,9,FALSE))</f>
        <v/>
      </c>
      <c r="P602" s="55" t="str">
        <f>IF(VLOOKUP(ROW()-492,'Report 1 Detail (571 D)'!$A:$S,10,FALSE)="","",VLOOKUP(ROW()-492,'Report 1 Detail (571 D)'!$A:$S,10,FALSE))</f>
        <v/>
      </c>
      <c r="Q602" s="55" t="str">
        <f>IF(VLOOKUP(ROW()-492,'Report 1 Detail (571 D)'!$A:$S,11,FALSE)="","",VLOOKUP(ROW()-492,'Report 1 Detail (571 D)'!$A:$S,11,FALSE))</f>
        <v/>
      </c>
      <c r="R602" s="55" t="str">
        <f>IF(VLOOKUP(ROW()-492,'Report 1 Detail (571 D)'!$A:$S,12,FALSE)="","",VLOOKUP(ROW()-492,'Report 1 Detail (571 D)'!$A:$S,12,FALSE))</f>
        <v/>
      </c>
      <c r="S602" s="55" t="str">
        <f>IF(VLOOKUP(ROW()-492,'Report 1 Detail (571 D)'!$A:$S,13,FALSE)="","",VLOOKUP(ROW()-492,'Report 1 Detail (571 D)'!$A:$S,13,FALSE))</f>
        <v/>
      </c>
      <c r="T602" s="55" t="str">
        <f>IF(VLOOKUP(ROW()-492,'Report 1 Detail (571 D)'!$A:$S,14,FALSE)="","",VLOOKUP(ROW()-492,'Report 1 Detail (571 D)'!$A:$S,14,FALSE))</f>
        <v/>
      </c>
      <c r="U602" s="55" t="str">
        <f>IF(VLOOKUP(ROW()-492,'Report 1 Detail (571 D)'!$A:$S,15,FALSE)="","",VLOOKUP(ROW()-492,'Report 1 Detail (571 D)'!$A:$S,15,FALSE))</f>
        <v/>
      </c>
      <c r="V602" s="55" t="str">
        <f>IF(VLOOKUP(ROW()-492,'Report 1 Detail (571 D)'!$A:$S,16,FALSE)="","",VLOOKUP(ROW()-492,'Report 1 Detail (571 D)'!$A:$S,16,FALSE))</f>
        <v/>
      </c>
      <c r="W602" s="55" t="str">
        <f>IF(VLOOKUP(ROW()-492,'Report 1 Detail (571 D)'!$A:$S,17,FALSE)="","",VLOOKUP(ROW()-492,'Report 1 Detail (571 D)'!$A:$S,17,FALSE))</f>
        <v/>
      </c>
      <c r="X602" s="104" t="str">
        <f>IF(VLOOKUP(ROW()-492,'Report 1 Detail (571 D)'!$A:$S,18,FALSE)="","",VLOOKUP(ROW()-492,'Report 1 Detail (571 D)'!$A:$S,18,FALSE))</f>
        <v/>
      </c>
      <c r="Y602" s="55" t="str">
        <f>IF(VLOOKUP(ROW()-492,'Report 1 Detail (571 D)'!$A:$S,19,FALSE)="","",VLOOKUP(ROW()-492,'Report 1 Detail (571 D)'!$A:$S,19,FALSE))</f>
        <v/>
      </c>
      <c r="Z602" s="55" t="s">
        <v>81</v>
      </c>
    </row>
    <row r="603" spans="8:26" x14ac:dyDescent="0.2">
      <c r="H603" s="55" t="str">
        <f>IF(VLOOKUP(ROW()-492,'Report 1 Detail (571 D)'!$A:$S,2,FALSE)="","",VLOOKUP(ROW()-492,'Report 1 Detail (571 D)'!$A:$S,2,FALSE))</f>
        <v/>
      </c>
      <c r="I603" s="104" t="str">
        <f>IF(VLOOKUP(ROW()-492,'Report 1 Detail (571 D)'!$A:$S,3,FALSE)="","",VLOOKUP(ROW()-492,'Report 1 Detail (571 D)'!$A:$S,3,FALSE))</f>
        <v/>
      </c>
      <c r="J603" s="55" t="str">
        <f>IF(VLOOKUP(ROW()-492,'Report 1 Detail (571 D)'!$A:$S,4,FALSE)="","",VLOOKUP(ROW()-492,'Report 1 Detail (571 D)'!$A:$S,4,FALSE))</f>
        <v/>
      </c>
      <c r="K603" s="55" t="str">
        <f>IF(VLOOKUP(ROW()-492,'Report 1 Detail (571 D)'!$A:$S,5,FALSE)="","",VLOOKUP(ROW()-492,'Report 1 Detail (571 D)'!$A:$S,5,FALSE))</f>
        <v/>
      </c>
      <c r="L603" s="55" t="str">
        <f>IF(VLOOKUP(ROW()-492,'Report 1 Detail (571 D)'!$A:$S,6,FALSE)="","",VLOOKUP(ROW()-492,'Report 1 Detail (571 D)'!$A:$S,6,FALSE))</f>
        <v/>
      </c>
      <c r="M603" s="55" t="str">
        <f>IF(VLOOKUP(ROW()-492,'Report 1 Detail (571 D)'!$A:$S,7,FALSE)="","",VLOOKUP(ROW()-492,'Report 1 Detail (571 D)'!$A:$S,7,FALSE))</f>
        <v/>
      </c>
      <c r="N603" s="55" t="str">
        <f>IF(VLOOKUP(ROW()-492,'Report 1 Detail (571 D)'!$A:$S,8,FALSE)="","",VLOOKUP(ROW()-492,'Report 1 Detail (571 D)'!$A:$S,8,FALSE))</f>
        <v/>
      </c>
      <c r="O603" s="55" t="str">
        <f>IF(VLOOKUP(ROW()-492,'Report 1 Detail (571 D)'!$A:$S,9,FALSE)="","",VLOOKUP(ROW()-492,'Report 1 Detail (571 D)'!$A:$S,9,FALSE))</f>
        <v/>
      </c>
      <c r="P603" s="55" t="str">
        <f>IF(VLOOKUP(ROW()-492,'Report 1 Detail (571 D)'!$A:$S,10,FALSE)="","",VLOOKUP(ROW()-492,'Report 1 Detail (571 D)'!$A:$S,10,FALSE))</f>
        <v/>
      </c>
      <c r="Q603" s="55" t="str">
        <f>IF(VLOOKUP(ROW()-492,'Report 1 Detail (571 D)'!$A:$S,11,FALSE)="","",VLOOKUP(ROW()-492,'Report 1 Detail (571 D)'!$A:$S,11,FALSE))</f>
        <v/>
      </c>
      <c r="R603" s="55" t="str">
        <f>IF(VLOOKUP(ROW()-492,'Report 1 Detail (571 D)'!$A:$S,12,FALSE)="","",VLOOKUP(ROW()-492,'Report 1 Detail (571 D)'!$A:$S,12,FALSE))</f>
        <v/>
      </c>
      <c r="S603" s="55" t="str">
        <f>IF(VLOOKUP(ROW()-492,'Report 1 Detail (571 D)'!$A:$S,13,FALSE)="","",VLOOKUP(ROW()-492,'Report 1 Detail (571 D)'!$A:$S,13,FALSE))</f>
        <v/>
      </c>
      <c r="T603" s="55" t="str">
        <f>IF(VLOOKUP(ROW()-492,'Report 1 Detail (571 D)'!$A:$S,14,FALSE)="","",VLOOKUP(ROW()-492,'Report 1 Detail (571 D)'!$A:$S,14,FALSE))</f>
        <v/>
      </c>
      <c r="U603" s="55" t="str">
        <f>IF(VLOOKUP(ROW()-492,'Report 1 Detail (571 D)'!$A:$S,15,FALSE)="","",VLOOKUP(ROW()-492,'Report 1 Detail (571 D)'!$A:$S,15,FALSE))</f>
        <v/>
      </c>
      <c r="V603" s="55" t="str">
        <f>IF(VLOOKUP(ROW()-492,'Report 1 Detail (571 D)'!$A:$S,16,FALSE)="","",VLOOKUP(ROW()-492,'Report 1 Detail (571 D)'!$A:$S,16,FALSE))</f>
        <v/>
      </c>
      <c r="W603" s="55" t="str">
        <f>IF(VLOOKUP(ROW()-492,'Report 1 Detail (571 D)'!$A:$S,17,FALSE)="","",VLOOKUP(ROW()-492,'Report 1 Detail (571 D)'!$A:$S,17,FALSE))</f>
        <v/>
      </c>
      <c r="X603" s="104" t="str">
        <f>IF(VLOOKUP(ROW()-492,'Report 1 Detail (571 D)'!$A:$S,18,FALSE)="","",VLOOKUP(ROW()-492,'Report 1 Detail (571 D)'!$A:$S,18,FALSE))</f>
        <v/>
      </c>
      <c r="Y603" s="55" t="str">
        <f>IF(VLOOKUP(ROW()-492,'Report 1 Detail (571 D)'!$A:$S,19,FALSE)="","",VLOOKUP(ROW()-492,'Report 1 Detail (571 D)'!$A:$S,19,FALSE))</f>
        <v/>
      </c>
      <c r="Z603" s="55" t="s">
        <v>81</v>
      </c>
    </row>
    <row r="604" spans="8:26" x14ac:dyDescent="0.2">
      <c r="H604" s="55" t="str">
        <f>IF(VLOOKUP(ROW()-492,'Report 1 Detail (571 D)'!$A:$S,2,FALSE)="","",VLOOKUP(ROW()-492,'Report 1 Detail (571 D)'!$A:$S,2,FALSE))</f>
        <v/>
      </c>
      <c r="I604" s="104" t="str">
        <f>IF(VLOOKUP(ROW()-492,'Report 1 Detail (571 D)'!$A:$S,3,FALSE)="","",VLOOKUP(ROW()-492,'Report 1 Detail (571 D)'!$A:$S,3,FALSE))</f>
        <v/>
      </c>
      <c r="J604" s="55" t="str">
        <f>IF(VLOOKUP(ROW()-492,'Report 1 Detail (571 D)'!$A:$S,4,FALSE)="","",VLOOKUP(ROW()-492,'Report 1 Detail (571 D)'!$A:$S,4,FALSE))</f>
        <v/>
      </c>
      <c r="K604" s="55" t="str">
        <f>IF(VLOOKUP(ROW()-492,'Report 1 Detail (571 D)'!$A:$S,5,FALSE)="","",VLOOKUP(ROW()-492,'Report 1 Detail (571 D)'!$A:$S,5,FALSE))</f>
        <v/>
      </c>
      <c r="L604" s="55" t="str">
        <f>IF(VLOOKUP(ROW()-492,'Report 1 Detail (571 D)'!$A:$S,6,FALSE)="","",VLOOKUP(ROW()-492,'Report 1 Detail (571 D)'!$A:$S,6,FALSE))</f>
        <v/>
      </c>
      <c r="M604" s="55" t="str">
        <f>IF(VLOOKUP(ROW()-492,'Report 1 Detail (571 D)'!$A:$S,7,FALSE)="","",VLOOKUP(ROW()-492,'Report 1 Detail (571 D)'!$A:$S,7,FALSE))</f>
        <v/>
      </c>
      <c r="N604" s="55" t="str">
        <f>IF(VLOOKUP(ROW()-492,'Report 1 Detail (571 D)'!$A:$S,8,FALSE)="","",VLOOKUP(ROW()-492,'Report 1 Detail (571 D)'!$A:$S,8,FALSE))</f>
        <v/>
      </c>
      <c r="O604" s="55" t="str">
        <f>IF(VLOOKUP(ROW()-492,'Report 1 Detail (571 D)'!$A:$S,9,FALSE)="","",VLOOKUP(ROW()-492,'Report 1 Detail (571 D)'!$A:$S,9,FALSE))</f>
        <v/>
      </c>
      <c r="P604" s="55" t="str">
        <f>IF(VLOOKUP(ROW()-492,'Report 1 Detail (571 D)'!$A:$S,10,FALSE)="","",VLOOKUP(ROW()-492,'Report 1 Detail (571 D)'!$A:$S,10,FALSE))</f>
        <v/>
      </c>
      <c r="Q604" s="55" t="str">
        <f>IF(VLOOKUP(ROW()-492,'Report 1 Detail (571 D)'!$A:$S,11,FALSE)="","",VLOOKUP(ROW()-492,'Report 1 Detail (571 D)'!$A:$S,11,FALSE))</f>
        <v/>
      </c>
      <c r="R604" s="55" t="str">
        <f>IF(VLOOKUP(ROW()-492,'Report 1 Detail (571 D)'!$A:$S,12,FALSE)="","",VLOOKUP(ROW()-492,'Report 1 Detail (571 D)'!$A:$S,12,FALSE))</f>
        <v/>
      </c>
      <c r="S604" s="55" t="str">
        <f>IF(VLOOKUP(ROW()-492,'Report 1 Detail (571 D)'!$A:$S,13,FALSE)="","",VLOOKUP(ROW()-492,'Report 1 Detail (571 D)'!$A:$S,13,FALSE))</f>
        <v/>
      </c>
      <c r="T604" s="55" t="str">
        <f>IF(VLOOKUP(ROW()-492,'Report 1 Detail (571 D)'!$A:$S,14,FALSE)="","",VLOOKUP(ROW()-492,'Report 1 Detail (571 D)'!$A:$S,14,FALSE))</f>
        <v/>
      </c>
      <c r="U604" s="55" t="str">
        <f>IF(VLOOKUP(ROW()-492,'Report 1 Detail (571 D)'!$A:$S,15,FALSE)="","",VLOOKUP(ROW()-492,'Report 1 Detail (571 D)'!$A:$S,15,FALSE))</f>
        <v/>
      </c>
      <c r="V604" s="55" t="str">
        <f>IF(VLOOKUP(ROW()-492,'Report 1 Detail (571 D)'!$A:$S,16,FALSE)="","",VLOOKUP(ROW()-492,'Report 1 Detail (571 D)'!$A:$S,16,FALSE))</f>
        <v/>
      </c>
      <c r="W604" s="55" t="str">
        <f>IF(VLOOKUP(ROW()-492,'Report 1 Detail (571 D)'!$A:$S,17,FALSE)="","",VLOOKUP(ROW()-492,'Report 1 Detail (571 D)'!$A:$S,17,FALSE))</f>
        <v/>
      </c>
      <c r="X604" s="104" t="str">
        <f>IF(VLOOKUP(ROW()-492,'Report 1 Detail (571 D)'!$A:$S,18,FALSE)="","",VLOOKUP(ROW()-492,'Report 1 Detail (571 D)'!$A:$S,18,FALSE))</f>
        <v/>
      </c>
      <c r="Y604" s="55" t="str">
        <f>IF(VLOOKUP(ROW()-492,'Report 1 Detail (571 D)'!$A:$S,19,FALSE)="","",VLOOKUP(ROW()-492,'Report 1 Detail (571 D)'!$A:$S,19,FALSE))</f>
        <v/>
      </c>
      <c r="Z604" s="55" t="s">
        <v>81</v>
      </c>
    </row>
    <row r="605" spans="8:26" x14ac:dyDescent="0.2">
      <c r="H605" s="55" t="str">
        <f>IF(VLOOKUP(ROW()-492,'Report 1 Detail (571 D)'!$A:$S,2,FALSE)="","",VLOOKUP(ROW()-492,'Report 1 Detail (571 D)'!$A:$S,2,FALSE))</f>
        <v/>
      </c>
      <c r="I605" s="104" t="str">
        <f>IF(VLOOKUP(ROW()-492,'Report 1 Detail (571 D)'!$A:$S,3,FALSE)="","",VLOOKUP(ROW()-492,'Report 1 Detail (571 D)'!$A:$S,3,FALSE))</f>
        <v/>
      </c>
      <c r="J605" s="55" t="str">
        <f>IF(VLOOKUP(ROW()-492,'Report 1 Detail (571 D)'!$A:$S,4,FALSE)="","",VLOOKUP(ROW()-492,'Report 1 Detail (571 D)'!$A:$S,4,FALSE))</f>
        <v/>
      </c>
      <c r="K605" s="55" t="str">
        <f>IF(VLOOKUP(ROW()-492,'Report 1 Detail (571 D)'!$A:$S,5,FALSE)="","",VLOOKUP(ROW()-492,'Report 1 Detail (571 D)'!$A:$S,5,FALSE))</f>
        <v/>
      </c>
      <c r="L605" s="55" t="str">
        <f>IF(VLOOKUP(ROW()-492,'Report 1 Detail (571 D)'!$A:$S,6,FALSE)="","",VLOOKUP(ROW()-492,'Report 1 Detail (571 D)'!$A:$S,6,FALSE))</f>
        <v/>
      </c>
      <c r="M605" s="55" t="str">
        <f>IF(VLOOKUP(ROW()-492,'Report 1 Detail (571 D)'!$A:$S,7,FALSE)="","",VLOOKUP(ROW()-492,'Report 1 Detail (571 D)'!$A:$S,7,FALSE))</f>
        <v/>
      </c>
      <c r="N605" s="55" t="str">
        <f>IF(VLOOKUP(ROW()-492,'Report 1 Detail (571 D)'!$A:$S,8,FALSE)="","",VLOOKUP(ROW()-492,'Report 1 Detail (571 D)'!$A:$S,8,FALSE))</f>
        <v/>
      </c>
      <c r="O605" s="55" t="str">
        <f>IF(VLOOKUP(ROW()-492,'Report 1 Detail (571 D)'!$A:$S,9,FALSE)="","",VLOOKUP(ROW()-492,'Report 1 Detail (571 D)'!$A:$S,9,FALSE))</f>
        <v/>
      </c>
      <c r="P605" s="55" t="str">
        <f>IF(VLOOKUP(ROW()-492,'Report 1 Detail (571 D)'!$A:$S,10,FALSE)="","",VLOOKUP(ROW()-492,'Report 1 Detail (571 D)'!$A:$S,10,FALSE))</f>
        <v/>
      </c>
      <c r="Q605" s="55" t="str">
        <f>IF(VLOOKUP(ROW()-492,'Report 1 Detail (571 D)'!$A:$S,11,FALSE)="","",VLOOKUP(ROW()-492,'Report 1 Detail (571 D)'!$A:$S,11,FALSE))</f>
        <v/>
      </c>
      <c r="R605" s="55" t="str">
        <f>IF(VLOOKUP(ROW()-492,'Report 1 Detail (571 D)'!$A:$S,12,FALSE)="","",VLOOKUP(ROW()-492,'Report 1 Detail (571 D)'!$A:$S,12,FALSE))</f>
        <v/>
      </c>
      <c r="S605" s="55" t="str">
        <f>IF(VLOOKUP(ROW()-492,'Report 1 Detail (571 D)'!$A:$S,13,FALSE)="","",VLOOKUP(ROW()-492,'Report 1 Detail (571 D)'!$A:$S,13,FALSE))</f>
        <v/>
      </c>
      <c r="T605" s="55" t="str">
        <f>IF(VLOOKUP(ROW()-492,'Report 1 Detail (571 D)'!$A:$S,14,FALSE)="","",VLOOKUP(ROW()-492,'Report 1 Detail (571 D)'!$A:$S,14,FALSE))</f>
        <v/>
      </c>
      <c r="U605" s="55" t="str">
        <f>IF(VLOOKUP(ROW()-492,'Report 1 Detail (571 D)'!$A:$S,15,FALSE)="","",VLOOKUP(ROW()-492,'Report 1 Detail (571 D)'!$A:$S,15,FALSE))</f>
        <v/>
      </c>
      <c r="V605" s="55" t="str">
        <f>IF(VLOOKUP(ROW()-492,'Report 1 Detail (571 D)'!$A:$S,16,FALSE)="","",VLOOKUP(ROW()-492,'Report 1 Detail (571 D)'!$A:$S,16,FALSE))</f>
        <v/>
      </c>
      <c r="W605" s="55" t="str">
        <f>IF(VLOOKUP(ROW()-492,'Report 1 Detail (571 D)'!$A:$S,17,FALSE)="","",VLOOKUP(ROW()-492,'Report 1 Detail (571 D)'!$A:$S,17,FALSE))</f>
        <v/>
      </c>
      <c r="X605" s="104" t="str">
        <f>IF(VLOOKUP(ROW()-492,'Report 1 Detail (571 D)'!$A:$S,18,FALSE)="","",VLOOKUP(ROW()-492,'Report 1 Detail (571 D)'!$A:$S,18,FALSE))</f>
        <v/>
      </c>
      <c r="Y605" s="55" t="str">
        <f>IF(VLOOKUP(ROW()-492,'Report 1 Detail (571 D)'!$A:$S,19,FALSE)="","",VLOOKUP(ROW()-492,'Report 1 Detail (571 D)'!$A:$S,19,FALSE))</f>
        <v/>
      </c>
      <c r="Z605" s="55" t="s">
        <v>81</v>
      </c>
    </row>
    <row r="606" spans="8:26" x14ac:dyDescent="0.2">
      <c r="H606" s="55" t="str">
        <f>IF(VLOOKUP(ROW()-492,'Report 1 Detail (571 D)'!$A:$S,2,FALSE)="","",VLOOKUP(ROW()-492,'Report 1 Detail (571 D)'!$A:$S,2,FALSE))</f>
        <v/>
      </c>
      <c r="I606" s="104" t="str">
        <f>IF(VLOOKUP(ROW()-492,'Report 1 Detail (571 D)'!$A:$S,3,FALSE)="","",VLOOKUP(ROW()-492,'Report 1 Detail (571 D)'!$A:$S,3,FALSE))</f>
        <v/>
      </c>
      <c r="J606" s="55" t="str">
        <f>IF(VLOOKUP(ROW()-492,'Report 1 Detail (571 D)'!$A:$S,4,FALSE)="","",VLOOKUP(ROW()-492,'Report 1 Detail (571 D)'!$A:$S,4,FALSE))</f>
        <v/>
      </c>
      <c r="K606" s="55" t="str">
        <f>IF(VLOOKUP(ROW()-492,'Report 1 Detail (571 D)'!$A:$S,5,FALSE)="","",VLOOKUP(ROW()-492,'Report 1 Detail (571 D)'!$A:$S,5,FALSE))</f>
        <v/>
      </c>
      <c r="L606" s="55" t="str">
        <f>IF(VLOOKUP(ROW()-492,'Report 1 Detail (571 D)'!$A:$S,6,FALSE)="","",VLOOKUP(ROW()-492,'Report 1 Detail (571 D)'!$A:$S,6,FALSE))</f>
        <v/>
      </c>
      <c r="M606" s="55" t="str">
        <f>IF(VLOOKUP(ROW()-492,'Report 1 Detail (571 D)'!$A:$S,7,FALSE)="","",VLOOKUP(ROW()-492,'Report 1 Detail (571 D)'!$A:$S,7,FALSE))</f>
        <v/>
      </c>
      <c r="N606" s="55" t="str">
        <f>IF(VLOOKUP(ROW()-492,'Report 1 Detail (571 D)'!$A:$S,8,FALSE)="","",VLOOKUP(ROW()-492,'Report 1 Detail (571 D)'!$A:$S,8,FALSE))</f>
        <v/>
      </c>
      <c r="O606" s="55" t="str">
        <f>IF(VLOOKUP(ROW()-492,'Report 1 Detail (571 D)'!$A:$S,9,FALSE)="","",VLOOKUP(ROW()-492,'Report 1 Detail (571 D)'!$A:$S,9,FALSE))</f>
        <v/>
      </c>
      <c r="P606" s="55" t="str">
        <f>IF(VLOOKUP(ROW()-492,'Report 1 Detail (571 D)'!$A:$S,10,FALSE)="","",VLOOKUP(ROW()-492,'Report 1 Detail (571 D)'!$A:$S,10,FALSE))</f>
        <v/>
      </c>
      <c r="Q606" s="55" t="str">
        <f>IF(VLOOKUP(ROW()-492,'Report 1 Detail (571 D)'!$A:$S,11,FALSE)="","",VLOOKUP(ROW()-492,'Report 1 Detail (571 D)'!$A:$S,11,FALSE))</f>
        <v/>
      </c>
      <c r="R606" s="55" t="str">
        <f>IF(VLOOKUP(ROW()-492,'Report 1 Detail (571 D)'!$A:$S,12,FALSE)="","",VLOOKUP(ROW()-492,'Report 1 Detail (571 D)'!$A:$S,12,FALSE))</f>
        <v/>
      </c>
      <c r="S606" s="55" t="str">
        <f>IF(VLOOKUP(ROW()-492,'Report 1 Detail (571 D)'!$A:$S,13,FALSE)="","",VLOOKUP(ROW()-492,'Report 1 Detail (571 D)'!$A:$S,13,FALSE))</f>
        <v/>
      </c>
      <c r="T606" s="55" t="str">
        <f>IF(VLOOKUP(ROW()-492,'Report 1 Detail (571 D)'!$A:$S,14,FALSE)="","",VLOOKUP(ROW()-492,'Report 1 Detail (571 D)'!$A:$S,14,FALSE))</f>
        <v/>
      </c>
      <c r="U606" s="55" t="str">
        <f>IF(VLOOKUP(ROW()-492,'Report 1 Detail (571 D)'!$A:$S,15,FALSE)="","",VLOOKUP(ROW()-492,'Report 1 Detail (571 D)'!$A:$S,15,FALSE))</f>
        <v/>
      </c>
      <c r="V606" s="55" t="str">
        <f>IF(VLOOKUP(ROW()-492,'Report 1 Detail (571 D)'!$A:$S,16,FALSE)="","",VLOOKUP(ROW()-492,'Report 1 Detail (571 D)'!$A:$S,16,FALSE))</f>
        <v/>
      </c>
      <c r="W606" s="55" t="str">
        <f>IF(VLOOKUP(ROW()-492,'Report 1 Detail (571 D)'!$A:$S,17,FALSE)="","",VLOOKUP(ROW()-492,'Report 1 Detail (571 D)'!$A:$S,17,FALSE))</f>
        <v/>
      </c>
      <c r="X606" s="104" t="str">
        <f>IF(VLOOKUP(ROW()-492,'Report 1 Detail (571 D)'!$A:$S,18,FALSE)="","",VLOOKUP(ROW()-492,'Report 1 Detail (571 D)'!$A:$S,18,FALSE))</f>
        <v/>
      </c>
      <c r="Y606" s="55" t="str">
        <f>IF(VLOOKUP(ROW()-492,'Report 1 Detail (571 D)'!$A:$S,19,FALSE)="","",VLOOKUP(ROW()-492,'Report 1 Detail (571 D)'!$A:$S,19,FALSE))</f>
        <v/>
      </c>
      <c r="Z606" s="55" t="s">
        <v>81</v>
      </c>
    </row>
    <row r="607" spans="8:26" x14ac:dyDescent="0.2">
      <c r="H607" s="55" t="str">
        <f>IF(VLOOKUP(ROW()-492,'Report 1 Detail (571 D)'!$A:$S,2,FALSE)="","",VLOOKUP(ROW()-492,'Report 1 Detail (571 D)'!$A:$S,2,FALSE))</f>
        <v/>
      </c>
      <c r="I607" s="104" t="str">
        <f>IF(VLOOKUP(ROW()-492,'Report 1 Detail (571 D)'!$A:$S,3,FALSE)="","",VLOOKUP(ROW()-492,'Report 1 Detail (571 D)'!$A:$S,3,FALSE))</f>
        <v/>
      </c>
      <c r="J607" s="55" t="str">
        <f>IF(VLOOKUP(ROW()-492,'Report 1 Detail (571 D)'!$A:$S,4,FALSE)="","",VLOOKUP(ROW()-492,'Report 1 Detail (571 D)'!$A:$S,4,FALSE))</f>
        <v/>
      </c>
      <c r="K607" s="55" t="str">
        <f>IF(VLOOKUP(ROW()-492,'Report 1 Detail (571 D)'!$A:$S,5,FALSE)="","",VLOOKUP(ROW()-492,'Report 1 Detail (571 D)'!$A:$S,5,FALSE))</f>
        <v/>
      </c>
      <c r="L607" s="55" t="str">
        <f>IF(VLOOKUP(ROW()-492,'Report 1 Detail (571 D)'!$A:$S,6,FALSE)="","",VLOOKUP(ROW()-492,'Report 1 Detail (571 D)'!$A:$S,6,FALSE))</f>
        <v/>
      </c>
      <c r="M607" s="55" t="str">
        <f>IF(VLOOKUP(ROW()-492,'Report 1 Detail (571 D)'!$A:$S,7,FALSE)="","",VLOOKUP(ROW()-492,'Report 1 Detail (571 D)'!$A:$S,7,FALSE))</f>
        <v/>
      </c>
      <c r="N607" s="55" t="str">
        <f>IF(VLOOKUP(ROW()-492,'Report 1 Detail (571 D)'!$A:$S,8,FALSE)="","",VLOOKUP(ROW()-492,'Report 1 Detail (571 D)'!$A:$S,8,FALSE))</f>
        <v/>
      </c>
      <c r="O607" s="55" t="str">
        <f>IF(VLOOKUP(ROW()-492,'Report 1 Detail (571 D)'!$A:$S,9,FALSE)="","",VLOOKUP(ROW()-492,'Report 1 Detail (571 D)'!$A:$S,9,FALSE))</f>
        <v/>
      </c>
      <c r="P607" s="55" t="str">
        <f>IF(VLOOKUP(ROW()-492,'Report 1 Detail (571 D)'!$A:$S,10,FALSE)="","",VLOOKUP(ROW()-492,'Report 1 Detail (571 D)'!$A:$S,10,FALSE))</f>
        <v/>
      </c>
      <c r="Q607" s="55" t="str">
        <f>IF(VLOOKUP(ROW()-492,'Report 1 Detail (571 D)'!$A:$S,11,FALSE)="","",VLOOKUP(ROW()-492,'Report 1 Detail (571 D)'!$A:$S,11,FALSE))</f>
        <v/>
      </c>
      <c r="R607" s="55" t="str">
        <f>IF(VLOOKUP(ROW()-492,'Report 1 Detail (571 D)'!$A:$S,12,FALSE)="","",VLOOKUP(ROW()-492,'Report 1 Detail (571 D)'!$A:$S,12,FALSE))</f>
        <v/>
      </c>
      <c r="S607" s="55" t="str">
        <f>IF(VLOOKUP(ROW()-492,'Report 1 Detail (571 D)'!$A:$S,13,FALSE)="","",VLOOKUP(ROW()-492,'Report 1 Detail (571 D)'!$A:$S,13,FALSE))</f>
        <v/>
      </c>
      <c r="T607" s="55" t="str">
        <f>IF(VLOOKUP(ROW()-492,'Report 1 Detail (571 D)'!$A:$S,14,FALSE)="","",VLOOKUP(ROW()-492,'Report 1 Detail (571 D)'!$A:$S,14,FALSE))</f>
        <v/>
      </c>
      <c r="U607" s="55" t="str">
        <f>IF(VLOOKUP(ROW()-492,'Report 1 Detail (571 D)'!$A:$S,15,FALSE)="","",VLOOKUP(ROW()-492,'Report 1 Detail (571 D)'!$A:$S,15,FALSE))</f>
        <v/>
      </c>
      <c r="V607" s="55" t="str">
        <f>IF(VLOOKUP(ROW()-492,'Report 1 Detail (571 D)'!$A:$S,16,FALSE)="","",VLOOKUP(ROW()-492,'Report 1 Detail (571 D)'!$A:$S,16,FALSE))</f>
        <v/>
      </c>
      <c r="W607" s="55" t="str">
        <f>IF(VLOOKUP(ROW()-492,'Report 1 Detail (571 D)'!$A:$S,17,FALSE)="","",VLOOKUP(ROW()-492,'Report 1 Detail (571 D)'!$A:$S,17,FALSE))</f>
        <v/>
      </c>
      <c r="X607" s="104" t="str">
        <f>IF(VLOOKUP(ROW()-492,'Report 1 Detail (571 D)'!$A:$S,18,FALSE)="","",VLOOKUP(ROW()-492,'Report 1 Detail (571 D)'!$A:$S,18,FALSE))</f>
        <v/>
      </c>
      <c r="Y607" s="55" t="str">
        <f>IF(VLOOKUP(ROW()-492,'Report 1 Detail (571 D)'!$A:$S,19,FALSE)="","",VLOOKUP(ROW()-492,'Report 1 Detail (571 D)'!$A:$S,19,FALSE))</f>
        <v/>
      </c>
      <c r="Z607" s="55" t="s">
        <v>81</v>
      </c>
    </row>
    <row r="608" spans="8:26" x14ac:dyDescent="0.2">
      <c r="H608" s="55" t="str">
        <f>IF(VLOOKUP(ROW()-492,'Report 1 Detail (571 D)'!$A:$S,2,FALSE)="","",VLOOKUP(ROW()-492,'Report 1 Detail (571 D)'!$A:$S,2,FALSE))</f>
        <v/>
      </c>
      <c r="I608" s="104" t="str">
        <f>IF(VLOOKUP(ROW()-492,'Report 1 Detail (571 D)'!$A:$S,3,FALSE)="","",VLOOKUP(ROW()-492,'Report 1 Detail (571 D)'!$A:$S,3,FALSE))</f>
        <v/>
      </c>
      <c r="J608" s="55" t="str">
        <f>IF(VLOOKUP(ROW()-492,'Report 1 Detail (571 D)'!$A:$S,4,FALSE)="","",VLOOKUP(ROW()-492,'Report 1 Detail (571 D)'!$A:$S,4,FALSE))</f>
        <v/>
      </c>
      <c r="K608" s="55" t="str">
        <f>IF(VLOOKUP(ROW()-492,'Report 1 Detail (571 D)'!$A:$S,5,FALSE)="","",VLOOKUP(ROW()-492,'Report 1 Detail (571 D)'!$A:$S,5,FALSE))</f>
        <v/>
      </c>
      <c r="L608" s="55" t="str">
        <f>IF(VLOOKUP(ROW()-492,'Report 1 Detail (571 D)'!$A:$S,6,FALSE)="","",VLOOKUP(ROW()-492,'Report 1 Detail (571 D)'!$A:$S,6,FALSE))</f>
        <v/>
      </c>
      <c r="M608" s="55" t="str">
        <f>IF(VLOOKUP(ROW()-492,'Report 1 Detail (571 D)'!$A:$S,7,FALSE)="","",VLOOKUP(ROW()-492,'Report 1 Detail (571 D)'!$A:$S,7,FALSE))</f>
        <v/>
      </c>
      <c r="N608" s="55" t="str">
        <f>IF(VLOOKUP(ROW()-492,'Report 1 Detail (571 D)'!$A:$S,8,FALSE)="","",VLOOKUP(ROW()-492,'Report 1 Detail (571 D)'!$A:$S,8,FALSE))</f>
        <v/>
      </c>
      <c r="O608" s="55" t="str">
        <f>IF(VLOOKUP(ROW()-492,'Report 1 Detail (571 D)'!$A:$S,9,FALSE)="","",VLOOKUP(ROW()-492,'Report 1 Detail (571 D)'!$A:$S,9,FALSE))</f>
        <v/>
      </c>
      <c r="P608" s="55" t="str">
        <f>IF(VLOOKUP(ROW()-492,'Report 1 Detail (571 D)'!$A:$S,10,FALSE)="","",VLOOKUP(ROW()-492,'Report 1 Detail (571 D)'!$A:$S,10,FALSE))</f>
        <v/>
      </c>
      <c r="Q608" s="55" t="str">
        <f>IF(VLOOKUP(ROW()-492,'Report 1 Detail (571 D)'!$A:$S,11,FALSE)="","",VLOOKUP(ROW()-492,'Report 1 Detail (571 D)'!$A:$S,11,FALSE))</f>
        <v/>
      </c>
      <c r="R608" s="55" t="str">
        <f>IF(VLOOKUP(ROW()-492,'Report 1 Detail (571 D)'!$A:$S,12,FALSE)="","",VLOOKUP(ROW()-492,'Report 1 Detail (571 D)'!$A:$S,12,FALSE))</f>
        <v/>
      </c>
      <c r="S608" s="55" t="str">
        <f>IF(VLOOKUP(ROW()-492,'Report 1 Detail (571 D)'!$A:$S,13,FALSE)="","",VLOOKUP(ROW()-492,'Report 1 Detail (571 D)'!$A:$S,13,FALSE))</f>
        <v/>
      </c>
      <c r="T608" s="55" t="str">
        <f>IF(VLOOKUP(ROW()-492,'Report 1 Detail (571 D)'!$A:$S,14,FALSE)="","",VLOOKUP(ROW()-492,'Report 1 Detail (571 D)'!$A:$S,14,FALSE))</f>
        <v/>
      </c>
      <c r="U608" s="55" t="str">
        <f>IF(VLOOKUP(ROW()-492,'Report 1 Detail (571 D)'!$A:$S,15,FALSE)="","",VLOOKUP(ROW()-492,'Report 1 Detail (571 D)'!$A:$S,15,FALSE))</f>
        <v/>
      </c>
      <c r="V608" s="55" t="str">
        <f>IF(VLOOKUP(ROW()-492,'Report 1 Detail (571 D)'!$A:$S,16,FALSE)="","",VLOOKUP(ROW()-492,'Report 1 Detail (571 D)'!$A:$S,16,FALSE))</f>
        <v/>
      </c>
      <c r="W608" s="55" t="str">
        <f>IF(VLOOKUP(ROW()-492,'Report 1 Detail (571 D)'!$A:$S,17,FALSE)="","",VLOOKUP(ROW()-492,'Report 1 Detail (571 D)'!$A:$S,17,FALSE))</f>
        <v/>
      </c>
      <c r="X608" s="104" t="str">
        <f>IF(VLOOKUP(ROW()-492,'Report 1 Detail (571 D)'!$A:$S,18,FALSE)="","",VLOOKUP(ROW()-492,'Report 1 Detail (571 D)'!$A:$S,18,FALSE))</f>
        <v/>
      </c>
      <c r="Y608" s="55" t="str">
        <f>IF(VLOOKUP(ROW()-492,'Report 1 Detail (571 D)'!$A:$S,19,FALSE)="","",VLOOKUP(ROW()-492,'Report 1 Detail (571 D)'!$A:$S,19,FALSE))</f>
        <v/>
      </c>
      <c r="Z608" s="55" t="s">
        <v>81</v>
      </c>
    </row>
    <row r="609" spans="8:26" x14ac:dyDescent="0.2">
      <c r="H609" s="55" t="str">
        <f>IF(VLOOKUP(ROW()-492,'Report 1 Detail (571 D)'!$A:$S,2,FALSE)="","",VLOOKUP(ROW()-492,'Report 1 Detail (571 D)'!$A:$S,2,FALSE))</f>
        <v/>
      </c>
      <c r="I609" s="104" t="str">
        <f>IF(VLOOKUP(ROW()-492,'Report 1 Detail (571 D)'!$A:$S,3,FALSE)="","",VLOOKUP(ROW()-492,'Report 1 Detail (571 D)'!$A:$S,3,FALSE))</f>
        <v/>
      </c>
      <c r="J609" s="55" t="str">
        <f>IF(VLOOKUP(ROW()-492,'Report 1 Detail (571 D)'!$A:$S,4,FALSE)="","",VLOOKUP(ROW()-492,'Report 1 Detail (571 D)'!$A:$S,4,FALSE))</f>
        <v/>
      </c>
      <c r="K609" s="55" t="str">
        <f>IF(VLOOKUP(ROW()-492,'Report 1 Detail (571 D)'!$A:$S,5,FALSE)="","",VLOOKUP(ROW()-492,'Report 1 Detail (571 D)'!$A:$S,5,FALSE))</f>
        <v/>
      </c>
      <c r="L609" s="55" t="str">
        <f>IF(VLOOKUP(ROW()-492,'Report 1 Detail (571 D)'!$A:$S,6,FALSE)="","",VLOOKUP(ROW()-492,'Report 1 Detail (571 D)'!$A:$S,6,FALSE))</f>
        <v/>
      </c>
      <c r="M609" s="55" t="str">
        <f>IF(VLOOKUP(ROW()-492,'Report 1 Detail (571 D)'!$A:$S,7,FALSE)="","",VLOOKUP(ROW()-492,'Report 1 Detail (571 D)'!$A:$S,7,FALSE))</f>
        <v/>
      </c>
      <c r="N609" s="55" t="str">
        <f>IF(VLOOKUP(ROW()-492,'Report 1 Detail (571 D)'!$A:$S,8,FALSE)="","",VLOOKUP(ROW()-492,'Report 1 Detail (571 D)'!$A:$S,8,FALSE))</f>
        <v/>
      </c>
      <c r="O609" s="55" t="str">
        <f>IF(VLOOKUP(ROW()-492,'Report 1 Detail (571 D)'!$A:$S,9,FALSE)="","",VLOOKUP(ROW()-492,'Report 1 Detail (571 D)'!$A:$S,9,FALSE))</f>
        <v/>
      </c>
      <c r="P609" s="55" t="str">
        <f>IF(VLOOKUP(ROW()-492,'Report 1 Detail (571 D)'!$A:$S,10,FALSE)="","",VLOOKUP(ROW()-492,'Report 1 Detail (571 D)'!$A:$S,10,FALSE))</f>
        <v/>
      </c>
      <c r="Q609" s="55" t="str">
        <f>IF(VLOOKUP(ROW()-492,'Report 1 Detail (571 D)'!$A:$S,11,FALSE)="","",VLOOKUP(ROW()-492,'Report 1 Detail (571 D)'!$A:$S,11,FALSE))</f>
        <v/>
      </c>
      <c r="R609" s="55" t="str">
        <f>IF(VLOOKUP(ROW()-492,'Report 1 Detail (571 D)'!$A:$S,12,FALSE)="","",VLOOKUP(ROW()-492,'Report 1 Detail (571 D)'!$A:$S,12,FALSE))</f>
        <v/>
      </c>
      <c r="S609" s="55" t="str">
        <f>IF(VLOOKUP(ROW()-492,'Report 1 Detail (571 D)'!$A:$S,13,FALSE)="","",VLOOKUP(ROW()-492,'Report 1 Detail (571 D)'!$A:$S,13,FALSE))</f>
        <v/>
      </c>
      <c r="T609" s="55" t="str">
        <f>IF(VLOOKUP(ROW()-492,'Report 1 Detail (571 D)'!$A:$S,14,FALSE)="","",VLOOKUP(ROW()-492,'Report 1 Detail (571 D)'!$A:$S,14,FALSE))</f>
        <v/>
      </c>
      <c r="U609" s="55" t="str">
        <f>IF(VLOOKUP(ROW()-492,'Report 1 Detail (571 D)'!$A:$S,15,FALSE)="","",VLOOKUP(ROW()-492,'Report 1 Detail (571 D)'!$A:$S,15,FALSE))</f>
        <v/>
      </c>
      <c r="V609" s="55" t="str">
        <f>IF(VLOOKUP(ROW()-492,'Report 1 Detail (571 D)'!$A:$S,16,FALSE)="","",VLOOKUP(ROW()-492,'Report 1 Detail (571 D)'!$A:$S,16,FALSE))</f>
        <v/>
      </c>
      <c r="W609" s="55" t="str">
        <f>IF(VLOOKUP(ROW()-492,'Report 1 Detail (571 D)'!$A:$S,17,FALSE)="","",VLOOKUP(ROW()-492,'Report 1 Detail (571 D)'!$A:$S,17,FALSE))</f>
        <v/>
      </c>
      <c r="X609" s="104" t="str">
        <f>IF(VLOOKUP(ROW()-492,'Report 1 Detail (571 D)'!$A:$S,18,FALSE)="","",VLOOKUP(ROW()-492,'Report 1 Detail (571 D)'!$A:$S,18,FALSE))</f>
        <v/>
      </c>
      <c r="Y609" s="55" t="str">
        <f>IF(VLOOKUP(ROW()-492,'Report 1 Detail (571 D)'!$A:$S,19,FALSE)="","",VLOOKUP(ROW()-492,'Report 1 Detail (571 D)'!$A:$S,19,FALSE))</f>
        <v/>
      </c>
      <c r="Z609" s="55" t="s">
        <v>81</v>
      </c>
    </row>
    <row r="610" spans="8:26" x14ac:dyDescent="0.2">
      <c r="H610" s="55" t="str">
        <f>IF(VLOOKUP(ROW()-492,'Report 1 Detail (571 D)'!$A:$S,2,FALSE)="","",VLOOKUP(ROW()-492,'Report 1 Detail (571 D)'!$A:$S,2,FALSE))</f>
        <v/>
      </c>
      <c r="I610" s="104" t="str">
        <f>IF(VLOOKUP(ROW()-492,'Report 1 Detail (571 D)'!$A:$S,3,FALSE)="","",VLOOKUP(ROW()-492,'Report 1 Detail (571 D)'!$A:$S,3,FALSE))</f>
        <v/>
      </c>
      <c r="J610" s="55" t="str">
        <f>IF(VLOOKUP(ROW()-492,'Report 1 Detail (571 D)'!$A:$S,4,FALSE)="","",VLOOKUP(ROW()-492,'Report 1 Detail (571 D)'!$A:$S,4,FALSE))</f>
        <v/>
      </c>
      <c r="K610" s="55" t="str">
        <f>IF(VLOOKUP(ROW()-492,'Report 1 Detail (571 D)'!$A:$S,5,FALSE)="","",VLOOKUP(ROW()-492,'Report 1 Detail (571 D)'!$A:$S,5,FALSE))</f>
        <v/>
      </c>
      <c r="L610" s="55" t="str">
        <f>IF(VLOOKUP(ROW()-492,'Report 1 Detail (571 D)'!$A:$S,6,FALSE)="","",VLOOKUP(ROW()-492,'Report 1 Detail (571 D)'!$A:$S,6,FALSE))</f>
        <v/>
      </c>
      <c r="M610" s="55" t="str">
        <f>IF(VLOOKUP(ROW()-492,'Report 1 Detail (571 D)'!$A:$S,7,FALSE)="","",VLOOKUP(ROW()-492,'Report 1 Detail (571 D)'!$A:$S,7,FALSE))</f>
        <v/>
      </c>
      <c r="N610" s="55" t="str">
        <f>IF(VLOOKUP(ROW()-492,'Report 1 Detail (571 D)'!$A:$S,8,FALSE)="","",VLOOKUP(ROW()-492,'Report 1 Detail (571 D)'!$A:$S,8,FALSE))</f>
        <v/>
      </c>
      <c r="O610" s="55" t="str">
        <f>IF(VLOOKUP(ROW()-492,'Report 1 Detail (571 D)'!$A:$S,9,FALSE)="","",VLOOKUP(ROW()-492,'Report 1 Detail (571 D)'!$A:$S,9,FALSE))</f>
        <v/>
      </c>
      <c r="P610" s="55" t="str">
        <f>IF(VLOOKUP(ROW()-492,'Report 1 Detail (571 D)'!$A:$S,10,FALSE)="","",VLOOKUP(ROW()-492,'Report 1 Detail (571 D)'!$A:$S,10,FALSE))</f>
        <v/>
      </c>
      <c r="Q610" s="55" t="str">
        <f>IF(VLOOKUP(ROW()-492,'Report 1 Detail (571 D)'!$A:$S,11,FALSE)="","",VLOOKUP(ROW()-492,'Report 1 Detail (571 D)'!$A:$S,11,FALSE))</f>
        <v/>
      </c>
      <c r="R610" s="55" t="str">
        <f>IF(VLOOKUP(ROW()-492,'Report 1 Detail (571 D)'!$A:$S,12,FALSE)="","",VLOOKUP(ROW()-492,'Report 1 Detail (571 D)'!$A:$S,12,FALSE))</f>
        <v/>
      </c>
      <c r="S610" s="55" t="str">
        <f>IF(VLOOKUP(ROW()-492,'Report 1 Detail (571 D)'!$A:$S,13,FALSE)="","",VLOOKUP(ROW()-492,'Report 1 Detail (571 D)'!$A:$S,13,FALSE))</f>
        <v/>
      </c>
      <c r="T610" s="55" t="str">
        <f>IF(VLOOKUP(ROW()-492,'Report 1 Detail (571 D)'!$A:$S,14,FALSE)="","",VLOOKUP(ROW()-492,'Report 1 Detail (571 D)'!$A:$S,14,FALSE))</f>
        <v/>
      </c>
      <c r="U610" s="55" t="str">
        <f>IF(VLOOKUP(ROW()-492,'Report 1 Detail (571 D)'!$A:$S,15,FALSE)="","",VLOOKUP(ROW()-492,'Report 1 Detail (571 D)'!$A:$S,15,FALSE))</f>
        <v/>
      </c>
      <c r="V610" s="55" t="str">
        <f>IF(VLOOKUP(ROW()-492,'Report 1 Detail (571 D)'!$A:$S,16,FALSE)="","",VLOOKUP(ROW()-492,'Report 1 Detail (571 D)'!$A:$S,16,FALSE))</f>
        <v/>
      </c>
      <c r="W610" s="55" t="str">
        <f>IF(VLOOKUP(ROW()-492,'Report 1 Detail (571 D)'!$A:$S,17,FALSE)="","",VLOOKUP(ROW()-492,'Report 1 Detail (571 D)'!$A:$S,17,FALSE))</f>
        <v/>
      </c>
      <c r="X610" s="104" t="str">
        <f>IF(VLOOKUP(ROW()-492,'Report 1 Detail (571 D)'!$A:$S,18,FALSE)="","",VLOOKUP(ROW()-492,'Report 1 Detail (571 D)'!$A:$S,18,FALSE))</f>
        <v/>
      </c>
      <c r="Y610" s="55" t="str">
        <f>IF(VLOOKUP(ROW()-492,'Report 1 Detail (571 D)'!$A:$S,19,FALSE)="","",VLOOKUP(ROW()-492,'Report 1 Detail (571 D)'!$A:$S,19,FALSE))</f>
        <v/>
      </c>
      <c r="Z610" s="55" t="s">
        <v>81</v>
      </c>
    </row>
    <row r="611" spans="8:26" x14ac:dyDescent="0.2">
      <c r="H611" s="55" t="str">
        <f>IF(VLOOKUP(ROW()-492,'Report 1 Detail (571 D)'!$A:$S,2,FALSE)="","",VLOOKUP(ROW()-492,'Report 1 Detail (571 D)'!$A:$S,2,FALSE))</f>
        <v/>
      </c>
      <c r="I611" s="104" t="str">
        <f>IF(VLOOKUP(ROW()-492,'Report 1 Detail (571 D)'!$A:$S,3,FALSE)="","",VLOOKUP(ROW()-492,'Report 1 Detail (571 D)'!$A:$S,3,FALSE))</f>
        <v/>
      </c>
      <c r="J611" s="55" t="str">
        <f>IF(VLOOKUP(ROW()-492,'Report 1 Detail (571 D)'!$A:$S,4,FALSE)="","",VLOOKUP(ROW()-492,'Report 1 Detail (571 D)'!$A:$S,4,FALSE))</f>
        <v/>
      </c>
      <c r="K611" s="55" t="str">
        <f>IF(VLOOKUP(ROW()-492,'Report 1 Detail (571 D)'!$A:$S,5,FALSE)="","",VLOOKUP(ROW()-492,'Report 1 Detail (571 D)'!$A:$S,5,FALSE))</f>
        <v/>
      </c>
      <c r="L611" s="55" t="str">
        <f>IF(VLOOKUP(ROW()-492,'Report 1 Detail (571 D)'!$A:$S,6,FALSE)="","",VLOOKUP(ROW()-492,'Report 1 Detail (571 D)'!$A:$S,6,FALSE))</f>
        <v/>
      </c>
      <c r="M611" s="55" t="str">
        <f>IF(VLOOKUP(ROW()-492,'Report 1 Detail (571 D)'!$A:$S,7,FALSE)="","",VLOOKUP(ROW()-492,'Report 1 Detail (571 D)'!$A:$S,7,FALSE))</f>
        <v/>
      </c>
      <c r="N611" s="55" t="str">
        <f>IF(VLOOKUP(ROW()-492,'Report 1 Detail (571 D)'!$A:$S,8,FALSE)="","",VLOOKUP(ROW()-492,'Report 1 Detail (571 D)'!$A:$S,8,FALSE))</f>
        <v/>
      </c>
      <c r="O611" s="55" t="str">
        <f>IF(VLOOKUP(ROW()-492,'Report 1 Detail (571 D)'!$A:$S,9,FALSE)="","",VLOOKUP(ROW()-492,'Report 1 Detail (571 D)'!$A:$S,9,FALSE))</f>
        <v/>
      </c>
      <c r="P611" s="55" t="str">
        <f>IF(VLOOKUP(ROW()-492,'Report 1 Detail (571 D)'!$A:$S,10,FALSE)="","",VLOOKUP(ROW()-492,'Report 1 Detail (571 D)'!$A:$S,10,FALSE))</f>
        <v/>
      </c>
      <c r="Q611" s="55" t="str">
        <f>IF(VLOOKUP(ROW()-492,'Report 1 Detail (571 D)'!$A:$S,11,FALSE)="","",VLOOKUP(ROW()-492,'Report 1 Detail (571 D)'!$A:$S,11,FALSE))</f>
        <v/>
      </c>
      <c r="R611" s="55" t="str">
        <f>IF(VLOOKUP(ROW()-492,'Report 1 Detail (571 D)'!$A:$S,12,FALSE)="","",VLOOKUP(ROW()-492,'Report 1 Detail (571 D)'!$A:$S,12,FALSE))</f>
        <v/>
      </c>
      <c r="S611" s="55" t="str">
        <f>IF(VLOOKUP(ROW()-492,'Report 1 Detail (571 D)'!$A:$S,13,FALSE)="","",VLOOKUP(ROW()-492,'Report 1 Detail (571 D)'!$A:$S,13,FALSE))</f>
        <v/>
      </c>
      <c r="T611" s="55" t="str">
        <f>IF(VLOOKUP(ROW()-492,'Report 1 Detail (571 D)'!$A:$S,14,FALSE)="","",VLOOKUP(ROW()-492,'Report 1 Detail (571 D)'!$A:$S,14,FALSE))</f>
        <v/>
      </c>
      <c r="U611" s="55" t="str">
        <f>IF(VLOOKUP(ROW()-492,'Report 1 Detail (571 D)'!$A:$S,15,FALSE)="","",VLOOKUP(ROW()-492,'Report 1 Detail (571 D)'!$A:$S,15,FALSE))</f>
        <v/>
      </c>
      <c r="V611" s="55" t="str">
        <f>IF(VLOOKUP(ROW()-492,'Report 1 Detail (571 D)'!$A:$S,16,FALSE)="","",VLOOKUP(ROW()-492,'Report 1 Detail (571 D)'!$A:$S,16,FALSE))</f>
        <v/>
      </c>
      <c r="W611" s="55" t="str">
        <f>IF(VLOOKUP(ROW()-492,'Report 1 Detail (571 D)'!$A:$S,17,FALSE)="","",VLOOKUP(ROW()-492,'Report 1 Detail (571 D)'!$A:$S,17,FALSE))</f>
        <v/>
      </c>
      <c r="X611" s="104" t="str">
        <f>IF(VLOOKUP(ROW()-492,'Report 1 Detail (571 D)'!$A:$S,18,FALSE)="","",VLOOKUP(ROW()-492,'Report 1 Detail (571 D)'!$A:$S,18,FALSE))</f>
        <v/>
      </c>
      <c r="Y611" s="55" t="str">
        <f>IF(VLOOKUP(ROW()-492,'Report 1 Detail (571 D)'!$A:$S,19,FALSE)="","",VLOOKUP(ROW()-492,'Report 1 Detail (571 D)'!$A:$S,19,FALSE))</f>
        <v/>
      </c>
      <c r="Z611" s="55" t="s">
        <v>81</v>
      </c>
    </row>
    <row r="612" spans="8:26" x14ac:dyDescent="0.2">
      <c r="H612" s="55" t="str">
        <f>IF(VLOOKUP(ROW()-492,'Report 1 Detail (571 D)'!$A:$S,2,FALSE)="","",VLOOKUP(ROW()-492,'Report 1 Detail (571 D)'!$A:$S,2,FALSE))</f>
        <v/>
      </c>
      <c r="I612" s="104" t="str">
        <f>IF(VLOOKUP(ROW()-492,'Report 1 Detail (571 D)'!$A:$S,3,FALSE)="","",VLOOKUP(ROW()-492,'Report 1 Detail (571 D)'!$A:$S,3,FALSE))</f>
        <v/>
      </c>
      <c r="J612" s="55" t="str">
        <f>IF(VLOOKUP(ROW()-492,'Report 1 Detail (571 D)'!$A:$S,4,FALSE)="","",VLOOKUP(ROW()-492,'Report 1 Detail (571 D)'!$A:$S,4,FALSE))</f>
        <v/>
      </c>
      <c r="K612" s="55" t="str">
        <f>IF(VLOOKUP(ROW()-492,'Report 1 Detail (571 D)'!$A:$S,5,FALSE)="","",VLOOKUP(ROW()-492,'Report 1 Detail (571 D)'!$A:$S,5,FALSE))</f>
        <v/>
      </c>
      <c r="L612" s="55" t="str">
        <f>IF(VLOOKUP(ROW()-492,'Report 1 Detail (571 D)'!$A:$S,6,FALSE)="","",VLOOKUP(ROW()-492,'Report 1 Detail (571 D)'!$A:$S,6,FALSE))</f>
        <v/>
      </c>
      <c r="M612" s="55" t="str">
        <f>IF(VLOOKUP(ROW()-492,'Report 1 Detail (571 D)'!$A:$S,7,FALSE)="","",VLOOKUP(ROW()-492,'Report 1 Detail (571 D)'!$A:$S,7,FALSE))</f>
        <v/>
      </c>
      <c r="N612" s="55" t="str">
        <f>IF(VLOOKUP(ROW()-492,'Report 1 Detail (571 D)'!$A:$S,8,FALSE)="","",VLOOKUP(ROW()-492,'Report 1 Detail (571 D)'!$A:$S,8,FALSE))</f>
        <v/>
      </c>
      <c r="O612" s="55" t="str">
        <f>IF(VLOOKUP(ROW()-492,'Report 1 Detail (571 D)'!$A:$S,9,FALSE)="","",VLOOKUP(ROW()-492,'Report 1 Detail (571 D)'!$A:$S,9,FALSE))</f>
        <v/>
      </c>
      <c r="P612" s="55" t="str">
        <f>IF(VLOOKUP(ROW()-492,'Report 1 Detail (571 D)'!$A:$S,10,FALSE)="","",VLOOKUP(ROW()-492,'Report 1 Detail (571 D)'!$A:$S,10,FALSE))</f>
        <v/>
      </c>
      <c r="Q612" s="55" t="str">
        <f>IF(VLOOKUP(ROW()-492,'Report 1 Detail (571 D)'!$A:$S,11,FALSE)="","",VLOOKUP(ROW()-492,'Report 1 Detail (571 D)'!$A:$S,11,FALSE))</f>
        <v/>
      </c>
      <c r="R612" s="55" t="str">
        <f>IF(VLOOKUP(ROW()-492,'Report 1 Detail (571 D)'!$A:$S,12,FALSE)="","",VLOOKUP(ROW()-492,'Report 1 Detail (571 D)'!$A:$S,12,FALSE))</f>
        <v/>
      </c>
      <c r="S612" s="55" t="str">
        <f>IF(VLOOKUP(ROW()-492,'Report 1 Detail (571 D)'!$A:$S,13,FALSE)="","",VLOOKUP(ROW()-492,'Report 1 Detail (571 D)'!$A:$S,13,FALSE))</f>
        <v/>
      </c>
      <c r="T612" s="55" t="str">
        <f>IF(VLOOKUP(ROW()-492,'Report 1 Detail (571 D)'!$A:$S,14,FALSE)="","",VLOOKUP(ROW()-492,'Report 1 Detail (571 D)'!$A:$S,14,FALSE))</f>
        <v/>
      </c>
      <c r="U612" s="55" t="str">
        <f>IF(VLOOKUP(ROW()-492,'Report 1 Detail (571 D)'!$A:$S,15,FALSE)="","",VLOOKUP(ROW()-492,'Report 1 Detail (571 D)'!$A:$S,15,FALSE))</f>
        <v/>
      </c>
      <c r="V612" s="55" t="str">
        <f>IF(VLOOKUP(ROW()-492,'Report 1 Detail (571 D)'!$A:$S,16,FALSE)="","",VLOOKUP(ROW()-492,'Report 1 Detail (571 D)'!$A:$S,16,FALSE))</f>
        <v/>
      </c>
      <c r="W612" s="55" t="str">
        <f>IF(VLOOKUP(ROW()-492,'Report 1 Detail (571 D)'!$A:$S,17,FALSE)="","",VLOOKUP(ROW()-492,'Report 1 Detail (571 D)'!$A:$S,17,FALSE))</f>
        <v/>
      </c>
      <c r="X612" s="104" t="str">
        <f>IF(VLOOKUP(ROW()-492,'Report 1 Detail (571 D)'!$A:$S,18,FALSE)="","",VLOOKUP(ROW()-492,'Report 1 Detail (571 D)'!$A:$S,18,FALSE))</f>
        <v/>
      </c>
      <c r="Y612" s="55" t="str">
        <f>IF(VLOOKUP(ROW()-492,'Report 1 Detail (571 D)'!$A:$S,19,FALSE)="","",VLOOKUP(ROW()-492,'Report 1 Detail (571 D)'!$A:$S,19,FALSE))</f>
        <v/>
      </c>
      <c r="Z612" s="55" t="s">
        <v>81</v>
      </c>
    </row>
    <row r="613" spans="8:26" x14ac:dyDescent="0.2">
      <c r="H613" s="55" t="str">
        <f>IF(VLOOKUP(ROW()-492,'Report 1 Detail (571 D)'!$A:$S,2,FALSE)="","",VLOOKUP(ROW()-492,'Report 1 Detail (571 D)'!$A:$S,2,FALSE))</f>
        <v/>
      </c>
      <c r="I613" s="104" t="str">
        <f>IF(VLOOKUP(ROW()-492,'Report 1 Detail (571 D)'!$A:$S,3,FALSE)="","",VLOOKUP(ROW()-492,'Report 1 Detail (571 D)'!$A:$S,3,FALSE))</f>
        <v/>
      </c>
      <c r="J613" s="55" t="str">
        <f>IF(VLOOKUP(ROW()-492,'Report 1 Detail (571 D)'!$A:$S,4,FALSE)="","",VLOOKUP(ROW()-492,'Report 1 Detail (571 D)'!$A:$S,4,FALSE))</f>
        <v/>
      </c>
      <c r="K613" s="55" t="str">
        <f>IF(VLOOKUP(ROW()-492,'Report 1 Detail (571 D)'!$A:$S,5,FALSE)="","",VLOOKUP(ROW()-492,'Report 1 Detail (571 D)'!$A:$S,5,FALSE))</f>
        <v/>
      </c>
      <c r="L613" s="55" t="str">
        <f>IF(VLOOKUP(ROW()-492,'Report 1 Detail (571 D)'!$A:$S,6,FALSE)="","",VLOOKUP(ROW()-492,'Report 1 Detail (571 D)'!$A:$S,6,FALSE))</f>
        <v/>
      </c>
      <c r="M613" s="55" t="str">
        <f>IF(VLOOKUP(ROW()-492,'Report 1 Detail (571 D)'!$A:$S,7,FALSE)="","",VLOOKUP(ROW()-492,'Report 1 Detail (571 D)'!$A:$S,7,FALSE))</f>
        <v/>
      </c>
      <c r="N613" s="55" t="str">
        <f>IF(VLOOKUP(ROW()-492,'Report 1 Detail (571 D)'!$A:$S,8,FALSE)="","",VLOOKUP(ROW()-492,'Report 1 Detail (571 D)'!$A:$S,8,FALSE))</f>
        <v/>
      </c>
      <c r="O613" s="55" t="str">
        <f>IF(VLOOKUP(ROW()-492,'Report 1 Detail (571 D)'!$A:$S,9,FALSE)="","",VLOOKUP(ROW()-492,'Report 1 Detail (571 D)'!$A:$S,9,FALSE))</f>
        <v/>
      </c>
      <c r="P613" s="55" t="str">
        <f>IF(VLOOKUP(ROW()-492,'Report 1 Detail (571 D)'!$A:$S,10,FALSE)="","",VLOOKUP(ROW()-492,'Report 1 Detail (571 D)'!$A:$S,10,FALSE))</f>
        <v/>
      </c>
      <c r="Q613" s="55" t="str">
        <f>IF(VLOOKUP(ROW()-492,'Report 1 Detail (571 D)'!$A:$S,11,FALSE)="","",VLOOKUP(ROW()-492,'Report 1 Detail (571 D)'!$A:$S,11,FALSE))</f>
        <v/>
      </c>
      <c r="R613" s="55" t="str">
        <f>IF(VLOOKUP(ROW()-492,'Report 1 Detail (571 D)'!$A:$S,12,FALSE)="","",VLOOKUP(ROW()-492,'Report 1 Detail (571 D)'!$A:$S,12,FALSE))</f>
        <v/>
      </c>
      <c r="S613" s="55" t="str">
        <f>IF(VLOOKUP(ROW()-492,'Report 1 Detail (571 D)'!$A:$S,13,FALSE)="","",VLOOKUP(ROW()-492,'Report 1 Detail (571 D)'!$A:$S,13,FALSE))</f>
        <v/>
      </c>
      <c r="T613" s="55" t="str">
        <f>IF(VLOOKUP(ROW()-492,'Report 1 Detail (571 D)'!$A:$S,14,FALSE)="","",VLOOKUP(ROW()-492,'Report 1 Detail (571 D)'!$A:$S,14,FALSE))</f>
        <v/>
      </c>
      <c r="U613" s="55" t="str">
        <f>IF(VLOOKUP(ROW()-492,'Report 1 Detail (571 D)'!$A:$S,15,FALSE)="","",VLOOKUP(ROW()-492,'Report 1 Detail (571 D)'!$A:$S,15,FALSE))</f>
        <v/>
      </c>
      <c r="V613" s="55" t="str">
        <f>IF(VLOOKUP(ROW()-492,'Report 1 Detail (571 D)'!$A:$S,16,FALSE)="","",VLOOKUP(ROW()-492,'Report 1 Detail (571 D)'!$A:$S,16,FALSE))</f>
        <v/>
      </c>
      <c r="W613" s="55" t="str">
        <f>IF(VLOOKUP(ROW()-492,'Report 1 Detail (571 D)'!$A:$S,17,FALSE)="","",VLOOKUP(ROW()-492,'Report 1 Detail (571 D)'!$A:$S,17,FALSE))</f>
        <v/>
      </c>
      <c r="X613" s="104" t="str">
        <f>IF(VLOOKUP(ROW()-492,'Report 1 Detail (571 D)'!$A:$S,18,FALSE)="","",VLOOKUP(ROW()-492,'Report 1 Detail (571 D)'!$A:$S,18,FALSE))</f>
        <v/>
      </c>
      <c r="Y613" s="55" t="str">
        <f>IF(VLOOKUP(ROW()-492,'Report 1 Detail (571 D)'!$A:$S,19,FALSE)="","",VLOOKUP(ROW()-492,'Report 1 Detail (571 D)'!$A:$S,19,FALSE))</f>
        <v/>
      </c>
      <c r="Z613" s="55" t="s">
        <v>81</v>
      </c>
    </row>
    <row r="614" spans="8:26" x14ac:dyDescent="0.2">
      <c r="H614" s="55" t="str">
        <f>IF(VLOOKUP(ROW()-492,'Report 1 Detail (571 D)'!$A:$S,2,FALSE)="","",VLOOKUP(ROW()-492,'Report 1 Detail (571 D)'!$A:$S,2,FALSE))</f>
        <v/>
      </c>
      <c r="I614" s="104" t="str">
        <f>IF(VLOOKUP(ROW()-492,'Report 1 Detail (571 D)'!$A:$S,3,FALSE)="","",VLOOKUP(ROW()-492,'Report 1 Detail (571 D)'!$A:$S,3,FALSE))</f>
        <v/>
      </c>
      <c r="J614" s="55" t="str">
        <f>IF(VLOOKUP(ROW()-492,'Report 1 Detail (571 D)'!$A:$S,4,FALSE)="","",VLOOKUP(ROW()-492,'Report 1 Detail (571 D)'!$A:$S,4,FALSE))</f>
        <v/>
      </c>
      <c r="K614" s="55" t="str">
        <f>IF(VLOOKUP(ROW()-492,'Report 1 Detail (571 D)'!$A:$S,5,FALSE)="","",VLOOKUP(ROW()-492,'Report 1 Detail (571 D)'!$A:$S,5,FALSE))</f>
        <v/>
      </c>
      <c r="L614" s="55" t="str">
        <f>IF(VLOOKUP(ROW()-492,'Report 1 Detail (571 D)'!$A:$S,6,FALSE)="","",VLOOKUP(ROW()-492,'Report 1 Detail (571 D)'!$A:$S,6,FALSE))</f>
        <v/>
      </c>
      <c r="M614" s="55" t="str">
        <f>IF(VLOOKUP(ROW()-492,'Report 1 Detail (571 D)'!$A:$S,7,FALSE)="","",VLOOKUP(ROW()-492,'Report 1 Detail (571 D)'!$A:$S,7,FALSE))</f>
        <v/>
      </c>
      <c r="N614" s="55" t="str">
        <f>IF(VLOOKUP(ROW()-492,'Report 1 Detail (571 D)'!$A:$S,8,FALSE)="","",VLOOKUP(ROW()-492,'Report 1 Detail (571 D)'!$A:$S,8,FALSE))</f>
        <v/>
      </c>
      <c r="O614" s="55" t="str">
        <f>IF(VLOOKUP(ROW()-492,'Report 1 Detail (571 D)'!$A:$S,9,FALSE)="","",VLOOKUP(ROW()-492,'Report 1 Detail (571 D)'!$A:$S,9,FALSE))</f>
        <v/>
      </c>
      <c r="P614" s="55" t="str">
        <f>IF(VLOOKUP(ROW()-492,'Report 1 Detail (571 D)'!$A:$S,10,FALSE)="","",VLOOKUP(ROW()-492,'Report 1 Detail (571 D)'!$A:$S,10,FALSE))</f>
        <v/>
      </c>
      <c r="Q614" s="55" t="str">
        <f>IF(VLOOKUP(ROW()-492,'Report 1 Detail (571 D)'!$A:$S,11,FALSE)="","",VLOOKUP(ROW()-492,'Report 1 Detail (571 D)'!$A:$S,11,FALSE))</f>
        <v/>
      </c>
      <c r="R614" s="55" t="str">
        <f>IF(VLOOKUP(ROW()-492,'Report 1 Detail (571 D)'!$A:$S,12,FALSE)="","",VLOOKUP(ROW()-492,'Report 1 Detail (571 D)'!$A:$S,12,FALSE))</f>
        <v/>
      </c>
      <c r="S614" s="55" t="str">
        <f>IF(VLOOKUP(ROW()-492,'Report 1 Detail (571 D)'!$A:$S,13,FALSE)="","",VLOOKUP(ROW()-492,'Report 1 Detail (571 D)'!$A:$S,13,FALSE))</f>
        <v/>
      </c>
      <c r="T614" s="55" t="str">
        <f>IF(VLOOKUP(ROW()-492,'Report 1 Detail (571 D)'!$A:$S,14,FALSE)="","",VLOOKUP(ROW()-492,'Report 1 Detail (571 D)'!$A:$S,14,FALSE))</f>
        <v/>
      </c>
      <c r="U614" s="55" t="str">
        <f>IF(VLOOKUP(ROW()-492,'Report 1 Detail (571 D)'!$A:$S,15,FALSE)="","",VLOOKUP(ROW()-492,'Report 1 Detail (571 D)'!$A:$S,15,FALSE))</f>
        <v/>
      </c>
      <c r="V614" s="55" t="str">
        <f>IF(VLOOKUP(ROW()-492,'Report 1 Detail (571 D)'!$A:$S,16,FALSE)="","",VLOOKUP(ROW()-492,'Report 1 Detail (571 D)'!$A:$S,16,FALSE))</f>
        <v/>
      </c>
      <c r="W614" s="55" t="str">
        <f>IF(VLOOKUP(ROW()-492,'Report 1 Detail (571 D)'!$A:$S,17,FALSE)="","",VLOOKUP(ROW()-492,'Report 1 Detail (571 D)'!$A:$S,17,FALSE))</f>
        <v/>
      </c>
      <c r="X614" s="104" t="str">
        <f>IF(VLOOKUP(ROW()-492,'Report 1 Detail (571 D)'!$A:$S,18,FALSE)="","",VLOOKUP(ROW()-492,'Report 1 Detail (571 D)'!$A:$S,18,FALSE))</f>
        <v/>
      </c>
      <c r="Y614" s="55" t="str">
        <f>IF(VLOOKUP(ROW()-492,'Report 1 Detail (571 D)'!$A:$S,19,FALSE)="","",VLOOKUP(ROW()-492,'Report 1 Detail (571 D)'!$A:$S,19,FALSE))</f>
        <v/>
      </c>
      <c r="Z614" s="55" t="s">
        <v>81</v>
      </c>
    </row>
    <row r="615" spans="8:26" x14ac:dyDescent="0.2">
      <c r="H615" s="55" t="str">
        <f>IF(VLOOKUP(ROW()-492,'Report 1 Detail (571 D)'!$A:$S,2,FALSE)="","",VLOOKUP(ROW()-492,'Report 1 Detail (571 D)'!$A:$S,2,FALSE))</f>
        <v/>
      </c>
      <c r="I615" s="104" t="str">
        <f>IF(VLOOKUP(ROW()-492,'Report 1 Detail (571 D)'!$A:$S,3,FALSE)="","",VLOOKUP(ROW()-492,'Report 1 Detail (571 D)'!$A:$S,3,FALSE))</f>
        <v/>
      </c>
      <c r="J615" s="55" t="str">
        <f>IF(VLOOKUP(ROW()-492,'Report 1 Detail (571 D)'!$A:$S,4,FALSE)="","",VLOOKUP(ROW()-492,'Report 1 Detail (571 D)'!$A:$S,4,FALSE))</f>
        <v/>
      </c>
      <c r="K615" s="55" t="str">
        <f>IF(VLOOKUP(ROW()-492,'Report 1 Detail (571 D)'!$A:$S,5,FALSE)="","",VLOOKUP(ROW()-492,'Report 1 Detail (571 D)'!$A:$S,5,FALSE))</f>
        <v/>
      </c>
      <c r="L615" s="55" t="str">
        <f>IF(VLOOKUP(ROW()-492,'Report 1 Detail (571 D)'!$A:$S,6,FALSE)="","",VLOOKUP(ROW()-492,'Report 1 Detail (571 D)'!$A:$S,6,FALSE))</f>
        <v/>
      </c>
      <c r="M615" s="55" t="str">
        <f>IF(VLOOKUP(ROW()-492,'Report 1 Detail (571 D)'!$A:$S,7,FALSE)="","",VLOOKUP(ROW()-492,'Report 1 Detail (571 D)'!$A:$S,7,FALSE))</f>
        <v/>
      </c>
      <c r="N615" s="55" t="str">
        <f>IF(VLOOKUP(ROW()-492,'Report 1 Detail (571 D)'!$A:$S,8,FALSE)="","",VLOOKUP(ROW()-492,'Report 1 Detail (571 D)'!$A:$S,8,FALSE))</f>
        <v/>
      </c>
      <c r="O615" s="55" t="str">
        <f>IF(VLOOKUP(ROW()-492,'Report 1 Detail (571 D)'!$A:$S,9,FALSE)="","",VLOOKUP(ROW()-492,'Report 1 Detail (571 D)'!$A:$S,9,FALSE))</f>
        <v/>
      </c>
      <c r="P615" s="55" t="str">
        <f>IF(VLOOKUP(ROW()-492,'Report 1 Detail (571 D)'!$A:$S,10,FALSE)="","",VLOOKUP(ROW()-492,'Report 1 Detail (571 D)'!$A:$S,10,FALSE))</f>
        <v/>
      </c>
      <c r="Q615" s="55" t="str">
        <f>IF(VLOOKUP(ROW()-492,'Report 1 Detail (571 D)'!$A:$S,11,FALSE)="","",VLOOKUP(ROW()-492,'Report 1 Detail (571 D)'!$A:$S,11,FALSE))</f>
        <v/>
      </c>
      <c r="R615" s="55" t="str">
        <f>IF(VLOOKUP(ROW()-492,'Report 1 Detail (571 D)'!$A:$S,12,FALSE)="","",VLOOKUP(ROW()-492,'Report 1 Detail (571 D)'!$A:$S,12,FALSE))</f>
        <v/>
      </c>
      <c r="S615" s="55" t="str">
        <f>IF(VLOOKUP(ROW()-492,'Report 1 Detail (571 D)'!$A:$S,13,FALSE)="","",VLOOKUP(ROW()-492,'Report 1 Detail (571 D)'!$A:$S,13,FALSE))</f>
        <v/>
      </c>
      <c r="T615" s="55" t="str">
        <f>IF(VLOOKUP(ROW()-492,'Report 1 Detail (571 D)'!$A:$S,14,FALSE)="","",VLOOKUP(ROW()-492,'Report 1 Detail (571 D)'!$A:$S,14,FALSE))</f>
        <v/>
      </c>
      <c r="U615" s="55" t="str">
        <f>IF(VLOOKUP(ROW()-492,'Report 1 Detail (571 D)'!$A:$S,15,FALSE)="","",VLOOKUP(ROW()-492,'Report 1 Detail (571 D)'!$A:$S,15,FALSE))</f>
        <v/>
      </c>
      <c r="V615" s="55" t="str">
        <f>IF(VLOOKUP(ROW()-492,'Report 1 Detail (571 D)'!$A:$S,16,FALSE)="","",VLOOKUP(ROW()-492,'Report 1 Detail (571 D)'!$A:$S,16,FALSE))</f>
        <v/>
      </c>
      <c r="W615" s="55" t="str">
        <f>IF(VLOOKUP(ROW()-492,'Report 1 Detail (571 D)'!$A:$S,17,FALSE)="","",VLOOKUP(ROW()-492,'Report 1 Detail (571 D)'!$A:$S,17,FALSE))</f>
        <v/>
      </c>
      <c r="X615" s="104" t="str">
        <f>IF(VLOOKUP(ROW()-492,'Report 1 Detail (571 D)'!$A:$S,18,FALSE)="","",VLOOKUP(ROW()-492,'Report 1 Detail (571 D)'!$A:$S,18,FALSE))</f>
        <v/>
      </c>
      <c r="Y615" s="55" t="str">
        <f>IF(VLOOKUP(ROW()-492,'Report 1 Detail (571 D)'!$A:$S,19,FALSE)="","",VLOOKUP(ROW()-492,'Report 1 Detail (571 D)'!$A:$S,19,FALSE))</f>
        <v/>
      </c>
      <c r="Z615" s="55" t="s">
        <v>81</v>
      </c>
    </row>
    <row r="616" spans="8:26" x14ac:dyDescent="0.2">
      <c r="H616" s="55" t="str">
        <f>IF(VLOOKUP(ROW()-492,'Report 1 Detail (571 D)'!$A:$S,2,FALSE)="","",VLOOKUP(ROW()-492,'Report 1 Detail (571 D)'!$A:$S,2,FALSE))</f>
        <v/>
      </c>
      <c r="I616" s="104" t="str">
        <f>IF(VLOOKUP(ROW()-492,'Report 1 Detail (571 D)'!$A:$S,3,FALSE)="","",VLOOKUP(ROW()-492,'Report 1 Detail (571 D)'!$A:$S,3,FALSE))</f>
        <v/>
      </c>
      <c r="J616" s="55" t="str">
        <f>IF(VLOOKUP(ROW()-492,'Report 1 Detail (571 D)'!$A:$S,4,FALSE)="","",VLOOKUP(ROW()-492,'Report 1 Detail (571 D)'!$A:$S,4,FALSE))</f>
        <v/>
      </c>
      <c r="K616" s="55" t="str">
        <f>IF(VLOOKUP(ROW()-492,'Report 1 Detail (571 D)'!$A:$S,5,FALSE)="","",VLOOKUP(ROW()-492,'Report 1 Detail (571 D)'!$A:$S,5,FALSE))</f>
        <v/>
      </c>
      <c r="L616" s="55" t="str">
        <f>IF(VLOOKUP(ROW()-492,'Report 1 Detail (571 D)'!$A:$S,6,FALSE)="","",VLOOKUP(ROW()-492,'Report 1 Detail (571 D)'!$A:$S,6,FALSE))</f>
        <v/>
      </c>
      <c r="M616" s="55" t="str">
        <f>IF(VLOOKUP(ROW()-492,'Report 1 Detail (571 D)'!$A:$S,7,FALSE)="","",VLOOKUP(ROW()-492,'Report 1 Detail (571 D)'!$A:$S,7,FALSE))</f>
        <v/>
      </c>
      <c r="N616" s="55" t="str">
        <f>IF(VLOOKUP(ROW()-492,'Report 1 Detail (571 D)'!$A:$S,8,FALSE)="","",VLOOKUP(ROW()-492,'Report 1 Detail (571 D)'!$A:$S,8,FALSE))</f>
        <v/>
      </c>
      <c r="O616" s="55" t="str">
        <f>IF(VLOOKUP(ROW()-492,'Report 1 Detail (571 D)'!$A:$S,9,FALSE)="","",VLOOKUP(ROW()-492,'Report 1 Detail (571 D)'!$A:$S,9,FALSE))</f>
        <v/>
      </c>
      <c r="P616" s="55" t="str">
        <f>IF(VLOOKUP(ROW()-492,'Report 1 Detail (571 D)'!$A:$S,10,FALSE)="","",VLOOKUP(ROW()-492,'Report 1 Detail (571 D)'!$A:$S,10,FALSE))</f>
        <v/>
      </c>
      <c r="Q616" s="55" t="str">
        <f>IF(VLOOKUP(ROW()-492,'Report 1 Detail (571 D)'!$A:$S,11,FALSE)="","",VLOOKUP(ROW()-492,'Report 1 Detail (571 D)'!$A:$S,11,FALSE))</f>
        <v/>
      </c>
      <c r="R616" s="55" t="str">
        <f>IF(VLOOKUP(ROW()-492,'Report 1 Detail (571 D)'!$A:$S,12,FALSE)="","",VLOOKUP(ROW()-492,'Report 1 Detail (571 D)'!$A:$S,12,FALSE))</f>
        <v/>
      </c>
      <c r="S616" s="55" t="str">
        <f>IF(VLOOKUP(ROW()-492,'Report 1 Detail (571 D)'!$A:$S,13,FALSE)="","",VLOOKUP(ROW()-492,'Report 1 Detail (571 D)'!$A:$S,13,FALSE))</f>
        <v/>
      </c>
      <c r="T616" s="55" t="str">
        <f>IF(VLOOKUP(ROW()-492,'Report 1 Detail (571 D)'!$A:$S,14,FALSE)="","",VLOOKUP(ROW()-492,'Report 1 Detail (571 D)'!$A:$S,14,FALSE))</f>
        <v/>
      </c>
      <c r="U616" s="55" t="str">
        <f>IF(VLOOKUP(ROW()-492,'Report 1 Detail (571 D)'!$A:$S,15,FALSE)="","",VLOOKUP(ROW()-492,'Report 1 Detail (571 D)'!$A:$S,15,FALSE))</f>
        <v/>
      </c>
      <c r="V616" s="55" t="str">
        <f>IF(VLOOKUP(ROW()-492,'Report 1 Detail (571 D)'!$A:$S,16,FALSE)="","",VLOOKUP(ROW()-492,'Report 1 Detail (571 D)'!$A:$S,16,FALSE))</f>
        <v/>
      </c>
      <c r="W616" s="55" t="str">
        <f>IF(VLOOKUP(ROW()-492,'Report 1 Detail (571 D)'!$A:$S,17,FALSE)="","",VLOOKUP(ROW()-492,'Report 1 Detail (571 D)'!$A:$S,17,FALSE))</f>
        <v/>
      </c>
      <c r="X616" s="104" t="str">
        <f>IF(VLOOKUP(ROW()-492,'Report 1 Detail (571 D)'!$A:$S,18,FALSE)="","",VLOOKUP(ROW()-492,'Report 1 Detail (571 D)'!$A:$S,18,FALSE))</f>
        <v/>
      </c>
      <c r="Y616" s="55" t="str">
        <f>IF(VLOOKUP(ROW()-492,'Report 1 Detail (571 D)'!$A:$S,19,FALSE)="","",VLOOKUP(ROW()-492,'Report 1 Detail (571 D)'!$A:$S,19,FALSE))</f>
        <v/>
      </c>
      <c r="Z616" s="55" t="s">
        <v>81</v>
      </c>
    </row>
    <row r="617" spans="8:26" x14ac:dyDescent="0.2">
      <c r="H617" s="55" t="str">
        <f>IF(VLOOKUP(ROW()-492,'Report 1 Detail (571 D)'!$A:$S,2,FALSE)="","",VLOOKUP(ROW()-492,'Report 1 Detail (571 D)'!$A:$S,2,FALSE))</f>
        <v/>
      </c>
      <c r="I617" s="104" t="str">
        <f>IF(VLOOKUP(ROW()-492,'Report 1 Detail (571 D)'!$A:$S,3,FALSE)="","",VLOOKUP(ROW()-492,'Report 1 Detail (571 D)'!$A:$S,3,FALSE))</f>
        <v/>
      </c>
      <c r="J617" s="55" t="str">
        <f>IF(VLOOKUP(ROW()-492,'Report 1 Detail (571 D)'!$A:$S,4,FALSE)="","",VLOOKUP(ROW()-492,'Report 1 Detail (571 D)'!$A:$S,4,FALSE))</f>
        <v/>
      </c>
      <c r="K617" s="55" t="str">
        <f>IF(VLOOKUP(ROW()-492,'Report 1 Detail (571 D)'!$A:$S,5,FALSE)="","",VLOOKUP(ROW()-492,'Report 1 Detail (571 D)'!$A:$S,5,FALSE))</f>
        <v/>
      </c>
      <c r="L617" s="55" t="str">
        <f>IF(VLOOKUP(ROW()-492,'Report 1 Detail (571 D)'!$A:$S,6,FALSE)="","",VLOOKUP(ROW()-492,'Report 1 Detail (571 D)'!$A:$S,6,FALSE))</f>
        <v/>
      </c>
      <c r="M617" s="55" t="str">
        <f>IF(VLOOKUP(ROW()-492,'Report 1 Detail (571 D)'!$A:$S,7,FALSE)="","",VLOOKUP(ROW()-492,'Report 1 Detail (571 D)'!$A:$S,7,FALSE))</f>
        <v/>
      </c>
      <c r="N617" s="55" t="str">
        <f>IF(VLOOKUP(ROW()-492,'Report 1 Detail (571 D)'!$A:$S,8,FALSE)="","",VLOOKUP(ROW()-492,'Report 1 Detail (571 D)'!$A:$S,8,FALSE))</f>
        <v/>
      </c>
      <c r="O617" s="55" t="str">
        <f>IF(VLOOKUP(ROW()-492,'Report 1 Detail (571 D)'!$A:$S,9,FALSE)="","",VLOOKUP(ROW()-492,'Report 1 Detail (571 D)'!$A:$S,9,FALSE))</f>
        <v/>
      </c>
      <c r="P617" s="55" t="str">
        <f>IF(VLOOKUP(ROW()-492,'Report 1 Detail (571 D)'!$A:$S,10,FALSE)="","",VLOOKUP(ROW()-492,'Report 1 Detail (571 D)'!$A:$S,10,FALSE))</f>
        <v/>
      </c>
      <c r="Q617" s="55" t="str">
        <f>IF(VLOOKUP(ROW()-492,'Report 1 Detail (571 D)'!$A:$S,11,FALSE)="","",VLOOKUP(ROW()-492,'Report 1 Detail (571 D)'!$A:$S,11,FALSE))</f>
        <v/>
      </c>
      <c r="R617" s="55" t="str">
        <f>IF(VLOOKUP(ROW()-492,'Report 1 Detail (571 D)'!$A:$S,12,FALSE)="","",VLOOKUP(ROW()-492,'Report 1 Detail (571 D)'!$A:$S,12,FALSE))</f>
        <v/>
      </c>
      <c r="S617" s="55" t="str">
        <f>IF(VLOOKUP(ROW()-492,'Report 1 Detail (571 D)'!$A:$S,13,FALSE)="","",VLOOKUP(ROW()-492,'Report 1 Detail (571 D)'!$A:$S,13,FALSE))</f>
        <v/>
      </c>
      <c r="T617" s="55" t="str">
        <f>IF(VLOOKUP(ROW()-492,'Report 1 Detail (571 D)'!$A:$S,14,FALSE)="","",VLOOKUP(ROW()-492,'Report 1 Detail (571 D)'!$A:$S,14,FALSE))</f>
        <v/>
      </c>
      <c r="U617" s="55" t="str">
        <f>IF(VLOOKUP(ROW()-492,'Report 1 Detail (571 D)'!$A:$S,15,FALSE)="","",VLOOKUP(ROW()-492,'Report 1 Detail (571 D)'!$A:$S,15,FALSE))</f>
        <v/>
      </c>
      <c r="V617" s="55" t="str">
        <f>IF(VLOOKUP(ROW()-492,'Report 1 Detail (571 D)'!$A:$S,16,FALSE)="","",VLOOKUP(ROW()-492,'Report 1 Detail (571 D)'!$A:$S,16,FALSE))</f>
        <v/>
      </c>
      <c r="W617" s="55" t="str">
        <f>IF(VLOOKUP(ROW()-492,'Report 1 Detail (571 D)'!$A:$S,17,FALSE)="","",VLOOKUP(ROW()-492,'Report 1 Detail (571 D)'!$A:$S,17,FALSE))</f>
        <v/>
      </c>
      <c r="X617" s="104" t="str">
        <f>IF(VLOOKUP(ROW()-492,'Report 1 Detail (571 D)'!$A:$S,18,FALSE)="","",VLOOKUP(ROW()-492,'Report 1 Detail (571 D)'!$A:$S,18,FALSE))</f>
        <v/>
      </c>
      <c r="Y617" s="55" t="str">
        <f>IF(VLOOKUP(ROW()-492,'Report 1 Detail (571 D)'!$A:$S,19,FALSE)="","",VLOOKUP(ROW()-492,'Report 1 Detail (571 D)'!$A:$S,19,FALSE))</f>
        <v/>
      </c>
      <c r="Z617" s="55" t="s">
        <v>81</v>
      </c>
    </row>
    <row r="618" spans="8:26" x14ac:dyDescent="0.2">
      <c r="H618" s="55" t="str">
        <f>IF(VLOOKUP(ROW()-492,'Report 1 Detail (571 D)'!$A:$S,2,FALSE)="","",VLOOKUP(ROW()-492,'Report 1 Detail (571 D)'!$A:$S,2,FALSE))</f>
        <v/>
      </c>
      <c r="I618" s="104" t="str">
        <f>IF(VLOOKUP(ROW()-492,'Report 1 Detail (571 D)'!$A:$S,3,FALSE)="","",VLOOKUP(ROW()-492,'Report 1 Detail (571 D)'!$A:$S,3,FALSE))</f>
        <v/>
      </c>
      <c r="J618" s="55" t="str">
        <f>IF(VLOOKUP(ROW()-492,'Report 1 Detail (571 D)'!$A:$S,4,FALSE)="","",VLOOKUP(ROW()-492,'Report 1 Detail (571 D)'!$A:$S,4,FALSE))</f>
        <v/>
      </c>
      <c r="K618" s="55" t="str">
        <f>IF(VLOOKUP(ROW()-492,'Report 1 Detail (571 D)'!$A:$S,5,FALSE)="","",VLOOKUP(ROW()-492,'Report 1 Detail (571 D)'!$A:$S,5,FALSE))</f>
        <v/>
      </c>
      <c r="L618" s="55" t="str">
        <f>IF(VLOOKUP(ROW()-492,'Report 1 Detail (571 D)'!$A:$S,6,FALSE)="","",VLOOKUP(ROW()-492,'Report 1 Detail (571 D)'!$A:$S,6,FALSE))</f>
        <v/>
      </c>
      <c r="M618" s="55" t="str">
        <f>IF(VLOOKUP(ROW()-492,'Report 1 Detail (571 D)'!$A:$S,7,FALSE)="","",VLOOKUP(ROW()-492,'Report 1 Detail (571 D)'!$A:$S,7,FALSE))</f>
        <v/>
      </c>
      <c r="N618" s="55" t="str">
        <f>IF(VLOOKUP(ROW()-492,'Report 1 Detail (571 D)'!$A:$S,8,FALSE)="","",VLOOKUP(ROW()-492,'Report 1 Detail (571 D)'!$A:$S,8,FALSE))</f>
        <v/>
      </c>
      <c r="O618" s="55" t="str">
        <f>IF(VLOOKUP(ROW()-492,'Report 1 Detail (571 D)'!$A:$S,9,FALSE)="","",VLOOKUP(ROW()-492,'Report 1 Detail (571 D)'!$A:$S,9,FALSE))</f>
        <v/>
      </c>
      <c r="P618" s="55" t="str">
        <f>IF(VLOOKUP(ROW()-492,'Report 1 Detail (571 D)'!$A:$S,10,FALSE)="","",VLOOKUP(ROW()-492,'Report 1 Detail (571 D)'!$A:$S,10,FALSE))</f>
        <v/>
      </c>
      <c r="Q618" s="55" t="str">
        <f>IF(VLOOKUP(ROW()-492,'Report 1 Detail (571 D)'!$A:$S,11,FALSE)="","",VLOOKUP(ROW()-492,'Report 1 Detail (571 D)'!$A:$S,11,FALSE))</f>
        <v/>
      </c>
      <c r="R618" s="55" t="str">
        <f>IF(VLOOKUP(ROW()-492,'Report 1 Detail (571 D)'!$A:$S,12,FALSE)="","",VLOOKUP(ROW()-492,'Report 1 Detail (571 D)'!$A:$S,12,FALSE))</f>
        <v/>
      </c>
      <c r="S618" s="55" t="str">
        <f>IF(VLOOKUP(ROW()-492,'Report 1 Detail (571 D)'!$A:$S,13,FALSE)="","",VLOOKUP(ROW()-492,'Report 1 Detail (571 D)'!$A:$S,13,FALSE))</f>
        <v/>
      </c>
      <c r="T618" s="55" t="str">
        <f>IF(VLOOKUP(ROW()-492,'Report 1 Detail (571 D)'!$A:$S,14,FALSE)="","",VLOOKUP(ROW()-492,'Report 1 Detail (571 D)'!$A:$S,14,FALSE))</f>
        <v/>
      </c>
      <c r="U618" s="55" t="str">
        <f>IF(VLOOKUP(ROW()-492,'Report 1 Detail (571 D)'!$A:$S,15,FALSE)="","",VLOOKUP(ROW()-492,'Report 1 Detail (571 D)'!$A:$S,15,FALSE))</f>
        <v/>
      </c>
      <c r="V618" s="55" t="str">
        <f>IF(VLOOKUP(ROW()-492,'Report 1 Detail (571 D)'!$A:$S,16,FALSE)="","",VLOOKUP(ROW()-492,'Report 1 Detail (571 D)'!$A:$S,16,FALSE))</f>
        <v/>
      </c>
      <c r="W618" s="55" t="str">
        <f>IF(VLOOKUP(ROW()-492,'Report 1 Detail (571 D)'!$A:$S,17,FALSE)="","",VLOOKUP(ROW()-492,'Report 1 Detail (571 D)'!$A:$S,17,FALSE))</f>
        <v/>
      </c>
      <c r="X618" s="104" t="str">
        <f>IF(VLOOKUP(ROW()-492,'Report 1 Detail (571 D)'!$A:$S,18,FALSE)="","",VLOOKUP(ROW()-492,'Report 1 Detail (571 D)'!$A:$S,18,FALSE))</f>
        <v/>
      </c>
      <c r="Y618" s="55" t="str">
        <f>IF(VLOOKUP(ROW()-492,'Report 1 Detail (571 D)'!$A:$S,19,FALSE)="","",VLOOKUP(ROW()-492,'Report 1 Detail (571 D)'!$A:$S,19,FALSE))</f>
        <v/>
      </c>
      <c r="Z618" s="55" t="s">
        <v>81</v>
      </c>
    </row>
    <row r="619" spans="8:26" x14ac:dyDescent="0.2">
      <c r="H619" s="55" t="str">
        <f>IF(VLOOKUP(ROW()-492,'Report 1 Detail (571 D)'!$A:$S,2,FALSE)="","",VLOOKUP(ROW()-492,'Report 1 Detail (571 D)'!$A:$S,2,FALSE))</f>
        <v/>
      </c>
      <c r="I619" s="104" t="str">
        <f>IF(VLOOKUP(ROW()-492,'Report 1 Detail (571 D)'!$A:$S,3,FALSE)="","",VLOOKUP(ROW()-492,'Report 1 Detail (571 D)'!$A:$S,3,FALSE))</f>
        <v/>
      </c>
      <c r="J619" s="55" t="str">
        <f>IF(VLOOKUP(ROW()-492,'Report 1 Detail (571 D)'!$A:$S,4,FALSE)="","",VLOOKUP(ROW()-492,'Report 1 Detail (571 D)'!$A:$S,4,FALSE))</f>
        <v/>
      </c>
      <c r="K619" s="55" t="str">
        <f>IF(VLOOKUP(ROW()-492,'Report 1 Detail (571 D)'!$A:$S,5,FALSE)="","",VLOOKUP(ROW()-492,'Report 1 Detail (571 D)'!$A:$S,5,FALSE))</f>
        <v/>
      </c>
      <c r="L619" s="55" t="str">
        <f>IF(VLOOKUP(ROW()-492,'Report 1 Detail (571 D)'!$A:$S,6,FALSE)="","",VLOOKUP(ROW()-492,'Report 1 Detail (571 D)'!$A:$S,6,FALSE))</f>
        <v/>
      </c>
      <c r="M619" s="55" t="str">
        <f>IF(VLOOKUP(ROW()-492,'Report 1 Detail (571 D)'!$A:$S,7,FALSE)="","",VLOOKUP(ROW()-492,'Report 1 Detail (571 D)'!$A:$S,7,FALSE))</f>
        <v/>
      </c>
      <c r="N619" s="55" t="str">
        <f>IF(VLOOKUP(ROW()-492,'Report 1 Detail (571 D)'!$A:$S,8,FALSE)="","",VLOOKUP(ROW()-492,'Report 1 Detail (571 D)'!$A:$S,8,FALSE))</f>
        <v/>
      </c>
      <c r="O619" s="55" t="str">
        <f>IF(VLOOKUP(ROW()-492,'Report 1 Detail (571 D)'!$A:$S,9,FALSE)="","",VLOOKUP(ROW()-492,'Report 1 Detail (571 D)'!$A:$S,9,FALSE))</f>
        <v/>
      </c>
      <c r="P619" s="55" t="str">
        <f>IF(VLOOKUP(ROW()-492,'Report 1 Detail (571 D)'!$A:$S,10,FALSE)="","",VLOOKUP(ROW()-492,'Report 1 Detail (571 D)'!$A:$S,10,FALSE))</f>
        <v/>
      </c>
      <c r="Q619" s="55" t="str">
        <f>IF(VLOOKUP(ROW()-492,'Report 1 Detail (571 D)'!$A:$S,11,FALSE)="","",VLOOKUP(ROW()-492,'Report 1 Detail (571 D)'!$A:$S,11,FALSE))</f>
        <v/>
      </c>
      <c r="R619" s="55" t="str">
        <f>IF(VLOOKUP(ROW()-492,'Report 1 Detail (571 D)'!$A:$S,12,FALSE)="","",VLOOKUP(ROW()-492,'Report 1 Detail (571 D)'!$A:$S,12,FALSE))</f>
        <v/>
      </c>
      <c r="S619" s="55" t="str">
        <f>IF(VLOOKUP(ROW()-492,'Report 1 Detail (571 D)'!$A:$S,13,FALSE)="","",VLOOKUP(ROW()-492,'Report 1 Detail (571 D)'!$A:$S,13,FALSE))</f>
        <v/>
      </c>
      <c r="T619" s="55" t="str">
        <f>IF(VLOOKUP(ROW()-492,'Report 1 Detail (571 D)'!$A:$S,14,FALSE)="","",VLOOKUP(ROW()-492,'Report 1 Detail (571 D)'!$A:$S,14,FALSE))</f>
        <v/>
      </c>
      <c r="U619" s="55" t="str">
        <f>IF(VLOOKUP(ROW()-492,'Report 1 Detail (571 D)'!$A:$S,15,FALSE)="","",VLOOKUP(ROW()-492,'Report 1 Detail (571 D)'!$A:$S,15,FALSE))</f>
        <v/>
      </c>
      <c r="V619" s="55" t="str">
        <f>IF(VLOOKUP(ROW()-492,'Report 1 Detail (571 D)'!$A:$S,16,FALSE)="","",VLOOKUP(ROW()-492,'Report 1 Detail (571 D)'!$A:$S,16,FALSE))</f>
        <v/>
      </c>
      <c r="W619" s="55" t="str">
        <f>IF(VLOOKUP(ROW()-492,'Report 1 Detail (571 D)'!$A:$S,17,FALSE)="","",VLOOKUP(ROW()-492,'Report 1 Detail (571 D)'!$A:$S,17,FALSE))</f>
        <v/>
      </c>
      <c r="X619" s="104" t="str">
        <f>IF(VLOOKUP(ROW()-492,'Report 1 Detail (571 D)'!$A:$S,18,FALSE)="","",VLOOKUP(ROW()-492,'Report 1 Detail (571 D)'!$A:$S,18,FALSE))</f>
        <v/>
      </c>
      <c r="Y619" s="55" t="str">
        <f>IF(VLOOKUP(ROW()-492,'Report 1 Detail (571 D)'!$A:$S,19,FALSE)="","",VLOOKUP(ROW()-492,'Report 1 Detail (571 D)'!$A:$S,19,FALSE))</f>
        <v/>
      </c>
      <c r="Z619" s="55" t="s">
        <v>81</v>
      </c>
    </row>
    <row r="620" spans="8:26" x14ac:dyDescent="0.2">
      <c r="H620" s="55" t="str">
        <f>IF(VLOOKUP(ROW()-492,'Report 1 Detail (571 D)'!$A:$S,2,FALSE)="","",VLOOKUP(ROW()-492,'Report 1 Detail (571 D)'!$A:$S,2,FALSE))</f>
        <v/>
      </c>
      <c r="I620" s="104" t="str">
        <f>IF(VLOOKUP(ROW()-492,'Report 1 Detail (571 D)'!$A:$S,3,FALSE)="","",VLOOKUP(ROW()-492,'Report 1 Detail (571 D)'!$A:$S,3,FALSE))</f>
        <v/>
      </c>
      <c r="J620" s="55" t="str">
        <f>IF(VLOOKUP(ROW()-492,'Report 1 Detail (571 D)'!$A:$S,4,FALSE)="","",VLOOKUP(ROW()-492,'Report 1 Detail (571 D)'!$A:$S,4,FALSE))</f>
        <v/>
      </c>
      <c r="K620" s="55" t="str">
        <f>IF(VLOOKUP(ROW()-492,'Report 1 Detail (571 D)'!$A:$S,5,FALSE)="","",VLOOKUP(ROW()-492,'Report 1 Detail (571 D)'!$A:$S,5,FALSE))</f>
        <v/>
      </c>
      <c r="L620" s="55" t="str">
        <f>IF(VLOOKUP(ROW()-492,'Report 1 Detail (571 D)'!$A:$S,6,FALSE)="","",VLOOKUP(ROW()-492,'Report 1 Detail (571 D)'!$A:$S,6,FALSE))</f>
        <v/>
      </c>
      <c r="M620" s="55" t="str">
        <f>IF(VLOOKUP(ROW()-492,'Report 1 Detail (571 D)'!$A:$S,7,FALSE)="","",VLOOKUP(ROW()-492,'Report 1 Detail (571 D)'!$A:$S,7,FALSE))</f>
        <v/>
      </c>
      <c r="N620" s="55" t="str">
        <f>IF(VLOOKUP(ROW()-492,'Report 1 Detail (571 D)'!$A:$S,8,FALSE)="","",VLOOKUP(ROW()-492,'Report 1 Detail (571 D)'!$A:$S,8,FALSE))</f>
        <v/>
      </c>
      <c r="O620" s="55" t="str">
        <f>IF(VLOOKUP(ROW()-492,'Report 1 Detail (571 D)'!$A:$S,9,FALSE)="","",VLOOKUP(ROW()-492,'Report 1 Detail (571 D)'!$A:$S,9,FALSE))</f>
        <v/>
      </c>
      <c r="P620" s="55" t="str">
        <f>IF(VLOOKUP(ROW()-492,'Report 1 Detail (571 D)'!$A:$S,10,FALSE)="","",VLOOKUP(ROW()-492,'Report 1 Detail (571 D)'!$A:$S,10,FALSE))</f>
        <v/>
      </c>
      <c r="Q620" s="55" t="str">
        <f>IF(VLOOKUP(ROW()-492,'Report 1 Detail (571 D)'!$A:$S,11,FALSE)="","",VLOOKUP(ROW()-492,'Report 1 Detail (571 D)'!$A:$S,11,FALSE))</f>
        <v/>
      </c>
      <c r="R620" s="55" t="str">
        <f>IF(VLOOKUP(ROW()-492,'Report 1 Detail (571 D)'!$A:$S,12,FALSE)="","",VLOOKUP(ROW()-492,'Report 1 Detail (571 D)'!$A:$S,12,FALSE))</f>
        <v/>
      </c>
      <c r="S620" s="55" t="str">
        <f>IF(VLOOKUP(ROW()-492,'Report 1 Detail (571 D)'!$A:$S,13,FALSE)="","",VLOOKUP(ROW()-492,'Report 1 Detail (571 D)'!$A:$S,13,FALSE))</f>
        <v/>
      </c>
      <c r="T620" s="55" t="str">
        <f>IF(VLOOKUP(ROW()-492,'Report 1 Detail (571 D)'!$A:$S,14,FALSE)="","",VLOOKUP(ROW()-492,'Report 1 Detail (571 D)'!$A:$S,14,FALSE))</f>
        <v/>
      </c>
      <c r="U620" s="55" t="str">
        <f>IF(VLOOKUP(ROW()-492,'Report 1 Detail (571 D)'!$A:$S,15,FALSE)="","",VLOOKUP(ROW()-492,'Report 1 Detail (571 D)'!$A:$S,15,FALSE))</f>
        <v/>
      </c>
      <c r="V620" s="55" t="str">
        <f>IF(VLOOKUP(ROW()-492,'Report 1 Detail (571 D)'!$A:$S,16,FALSE)="","",VLOOKUP(ROW()-492,'Report 1 Detail (571 D)'!$A:$S,16,FALSE))</f>
        <v/>
      </c>
      <c r="W620" s="55" t="str">
        <f>IF(VLOOKUP(ROW()-492,'Report 1 Detail (571 D)'!$A:$S,17,FALSE)="","",VLOOKUP(ROW()-492,'Report 1 Detail (571 D)'!$A:$S,17,FALSE))</f>
        <v/>
      </c>
      <c r="X620" s="104" t="str">
        <f>IF(VLOOKUP(ROW()-492,'Report 1 Detail (571 D)'!$A:$S,18,FALSE)="","",VLOOKUP(ROW()-492,'Report 1 Detail (571 D)'!$A:$S,18,FALSE))</f>
        <v/>
      </c>
      <c r="Y620" s="55" t="str">
        <f>IF(VLOOKUP(ROW()-492,'Report 1 Detail (571 D)'!$A:$S,19,FALSE)="","",VLOOKUP(ROW()-492,'Report 1 Detail (571 D)'!$A:$S,19,FALSE))</f>
        <v/>
      </c>
      <c r="Z620" s="55" t="s">
        <v>81</v>
      </c>
    </row>
    <row r="621" spans="8:26" x14ac:dyDescent="0.2">
      <c r="H621" s="55" t="str">
        <f>IF(VLOOKUP(ROW()-492,'Report 1 Detail (571 D)'!$A:$S,2,FALSE)="","",VLOOKUP(ROW()-492,'Report 1 Detail (571 D)'!$A:$S,2,FALSE))</f>
        <v/>
      </c>
      <c r="I621" s="104" t="str">
        <f>IF(VLOOKUP(ROW()-492,'Report 1 Detail (571 D)'!$A:$S,3,FALSE)="","",VLOOKUP(ROW()-492,'Report 1 Detail (571 D)'!$A:$S,3,FALSE))</f>
        <v/>
      </c>
      <c r="J621" s="55" t="str">
        <f>IF(VLOOKUP(ROW()-492,'Report 1 Detail (571 D)'!$A:$S,4,FALSE)="","",VLOOKUP(ROW()-492,'Report 1 Detail (571 D)'!$A:$S,4,FALSE))</f>
        <v/>
      </c>
      <c r="K621" s="55" t="str">
        <f>IF(VLOOKUP(ROW()-492,'Report 1 Detail (571 D)'!$A:$S,5,FALSE)="","",VLOOKUP(ROW()-492,'Report 1 Detail (571 D)'!$A:$S,5,FALSE))</f>
        <v/>
      </c>
      <c r="L621" s="55" t="str">
        <f>IF(VLOOKUP(ROW()-492,'Report 1 Detail (571 D)'!$A:$S,6,FALSE)="","",VLOOKUP(ROW()-492,'Report 1 Detail (571 D)'!$A:$S,6,FALSE))</f>
        <v/>
      </c>
      <c r="M621" s="55" t="str">
        <f>IF(VLOOKUP(ROW()-492,'Report 1 Detail (571 D)'!$A:$S,7,FALSE)="","",VLOOKUP(ROW()-492,'Report 1 Detail (571 D)'!$A:$S,7,FALSE))</f>
        <v/>
      </c>
      <c r="N621" s="55" t="str">
        <f>IF(VLOOKUP(ROW()-492,'Report 1 Detail (571 D)'!$A:$S,8,FALSE)="","",VLOOKUP(ROW()-492,'Report 1 Detail (571 D)'!$A:$S,8,FALSE))</f>
        <v/>
      </c>
      <c r="O621" s="55" t="str">
        <f>IF(VLOOKUP(ROW()-492,'Report 1 Detail (571 D)'!$A:$S,9,FALSE)="","",VLOOKUP(ROW()-492,'Report 1 Detail (571 D)'!$A:$S,9,FALSE))</f>
        <v/>
      </c>
      <c r="P621" s="55" t="str">
        <f>IF(VLOOKUP(ROW()-492,'Report 1 Detail (571 D)'!$A:$S,10,FALSE)="","",VLOOKUP(ROW()-492,'Report 1 Detail (571 D)'!$A:$S,10,FALSE))</f>
        <v/>
      </c>
      <c r="Q621" s="55" t="str">
        <f>IF(VLOOKUP(ROW()-492,'Report 1 Detail (571 D)'!$A:$S,11,FALSE)="","",VLOOKUP(ROW()-492,'Report 1 Detail (571 D)'!$A:$S,11,FALSE))</f>
        <v/>
      </c>
      <c r="R621" s="55" t="str">
        <f>IF(VLOOKUP(ROW()-492,'Report 1 Detail (571 D)'!$A:$S,12,FALSE)="","",VLOOKUP(ROW()-492,'Report 1 Detail (571 D)'!$A:$S,12,FALSE))</f>
        <v/>
      </c>
      <c r="S621" s="55" t="str">
        <f>IF(VLOOKUP(ROW()-492,'Report 1 Detail (571 D)'!$A:$S,13,FALSE)="","",VLOOKUP(ROW()-492,'Report 1 Detail (571 D)'!$A:$S,13,FALSE))</f>
        <v/>
      </c>
      <c r="T621" s="55" t="str">
        <f>IF(VLOOKUP(ROW()-492,'Report 1 Detail (571 D)'!$A:$S,14,FALSE)="","",VLOOKUP(ROW()-492,'Report 1 Detail (571 D)'!$A:$S,14,FALSE))</f>
        <v/>
      </c>
      <c r="U621" s="55" t="str">
        <f>IF(VLOOKUP(ROW()-492,'Report 1 Detail (571 D)'!$A:$S,15,FALSE)="","",VLOOKUP(ROW()-492,'Report 1 Detail (571 D)'!$A:$S,15,FALSE))</f>
        <v/>
      </c>
      <c r="V621" s="55" t="str">
        <f>IF(VLOOKUP(ROW()-492,'Report 1 Detail (571 D)'!$A:$S,16,FALSE)="","",VLOOKUP(ROW()-492,'Report 1 Detail (571 D)'!$A:$S,16,FALSE))</f>
        <v/>
      </c>
      <c r="W621" s="55" t="str">
        <f>IF(VLOOKUP(ROW()-492,'Report 1 Detail (571 D)'!$A:$S,17,FALSE)="","",VLOOKUP(ROW()-492,'Report 1 Detail (571 D)'!$A:$S,17,FALSE))</f>
        <v/>
      </c>
      <c r="X621" s="104" t="str">
        <f>IF(VLOOKUP(ROW()-492,'Report 1 Detail (571 D)'!$A:$S,18,FALSE)="","",VLOOKUP(ROW()-492,'Report 1 Detail (571 D)'!$A:$S,18,FALSE))</f>
        <v/>
      </c>
      <c r="Y621" s="55" t="str">
        <f>IF(VLOOKUP(ROW()-492,'Report 1 Detail (571 D)'!$A:$S,19,FALSE)="","",VLOOKUP(ROW()-492,'Report 1 Detail (571 D)'!$A:$S,19,FALSE))</f>
        <v/>
      </c>
      <c r="Z621" s="55" t="s">
        <v>81</v>
      </c>
    </row>
    <row r="622" spans="8:26" x14ac:dyDescent="0.2">
      <c r="H622" s="55" t="str">
        <f>IF(VLOOKUP(ROW()-492,'Report 1 Detail (571 D)'!$A:$S,2,FALSE)="","",VLOOKUP(ROW()-492,'Report 1 Detail (571 D)'!$A:$S,2,FALSE))</f>
        <v/>
      </c>
      <c r="I622" s="104" t="str">
        <f>IF(VLOOKUP(ROW()-492,'Report 1 Detail (571 D)'!$A:$S,3,FALSE)="","",VLOOKUP(ROW()-492,'Report 1 Detail (571 D)'!$A:$S,3,FALSE))</f>
        <v/>
      </c>
      <c r="J622" s="55" t="str">
        <f>IF(VLOOKUP(ROW()-492,'Report 1 Detail (571 D)'!$A:$S,4,FALSE)="","",VLOOKUP(ROW()-492,'Report 1 Detail (571 D)'!$A:$S,4,FALSE))</f>
        <v/>
      </c>
      <c r="K622" s="55" t="str">
        <f>IF(VLOOKUP(ROW()-492,'Report 1 Detail (571 D)'!$A:$S,5,FALSE)="","",VLOOKUP(ROW()-492,'Report 1 Detail (571 D)'!$A:$S,5,FALSE))</f>
        <v/>
      </c>
      <c r="L622" s="55" t="str">
        <f>IF(VLOOKUP(ROW()-492,'Report 1 Detail (571 D)'!$A:$S,6,FALSE)="","",VLOOKUP(ROW()-492,'Report 1 Detail (571 D)'!$A:$S,6,FALSE))</f>
        <v/>
      </c>
      <c r="M622" s="55" t="str">
        <f>IF(VLOOKUP(ROW()-492,'Report 1 Detail (571 D)'!$A:$S,7,FALSE)="","",VLOOKUP(ROW()-492,'Report 1 Detail (571 D)'!$A:$S,7,FALSE))</f>
        <v/>
      </c>
      <c r="N622" s="55" t="str">
        <f>IF(VLOOKUP(ROW()-492,'Report 1 Detail (571 D)'!$A:$S,8,FALSE)="","",VLOOKUP(ROW()-492,'Report 1 Detail (571 D)'!$A:$S,8,FALSE))</f>
        <v/>
      </c>
      <c r="O622" s="55" t="str">
        <f>IF(VLOOKUP(ROW()-492,'Report 1 Detail (571 D)'!$A:$S,9,FALSE)="","",VLOOKUP(ROW()-492,'Report 1 Detail (571 D)'!$A:$S,9,FALSE))</f>
        <v/>
      </c>
      <c r="P622" s="55" t="str">
        <f>IF(VLOOKUP(ROW()-492,'Report 1 Detail (571 D)'!$A:$S,10,FALSE)="","",VLOOKUP(ROW()-492,'Report 1 Detail (571 D)'!$A:$S,10,FALSE))</f>
        <v/>
      </c>
      <c r="Q622" s="55" t="str">
        <f>IF(VLOOKUP(ROW()-492,'Report 1 Detail (571 D)'!$A:$S,11,FALSE)="","",VLOOKUP(ROW()-492,'Report 1 Detail (571 D)'!$A:$S,11,FALSE))</f>
        <v/>
      </c>
      <c r="R622" s="55" t="str">
        <f>IF(VLOOKUP(ROW()-492,'Report 1 Detail (571 D)'!$A:$S,12,FALSE)="","",VLOOKUP(ROW()-492,'Report 1 Detail (571 D)'!$A:$S,12,FALSE))</f>
        <v/>
      </c>
      <c r="S622" s="55" t="str">
        <f>IF(VLOOKUP(ROW()-492,'Report 1 Detail (571 D)'!$A:$S,13,FALSE)="","",VLOOKUP(ROW()-492,'Report 1 Detail (571 D)'!$A:$S,13,FALSE))</f>
        <v/>
      </c>
      <c r="T622" s="55" t="str">
        <f>IF(VLOOKUP(ROW()-492,'Report 1 Detail (571 D)'!$A:$S,14,FALSE)="","",VLOOKUP(ROW()-492,'Report 1 Detail (571 D)'!$A:$S,14,FALSE))</f>
        <v/>
      </c>
      <c r="U622" s="55" t="str">
        <f>IF(VLOOKUP(ROW()-492,'Report 1 Detail (571 D)'!$A:$S,15,FALSE)="","",VLOOKUP(ROW()-492,'Report 1 Detail (571 D)'!$A:$S,15,FALSE))</f>
        <v/>
      </c>
      <c r="V622" s="55" t="str">
        <f>IF(VLOOKUP(ROW()-492,'Report 1 Detail (571 D)'!$A:$S,16,FALSE)="","",VLOOKUP(ROW()-492,'Report 1 Detail (571 D)'!$A:$S,16,FALSE))</f>
        <v/>
      </c>
      <c r="W622" s="55" t="str">
        <f>IF(VLOOKUP(ROW()-492,'Report 1 Detail (571 D)'!$A:$S,17,FALSE)="","",VLOOKUP(ROW()-492,'Report 1 Detail (571 D)'!$A:$S,17,FALSE))</f>
        <v/>
      </c>
      <c r="X622" s="104" t="str">
        <f>IF(VLOOKUP(ROW()-492,'Report 1 Detail (571 D)'!$A:$S,18,FALSE)="","",VLOOKUP(ROW()-492,'Report 1 Detail (571 D)'!$A:$S,18,FALSE))</f>
        <v/>
      </c>
      <c r="Y622" s="55" t="str">
        <f>IF(VLOOKUP(ROW()-492,'Report 1 Detail (571 D)'!$A:$S,19,FALSE)="","",VLOOKUP(ROW()-492,'Report 1 Detail (571 D)'!$A:$S,19,FALSE))</f>
        <v/>
      </c>
      <c r="Z622" s="55" t="s">
        <v>81</v>
      </c>
    </row>
    <row r="623" spans="8:26" x14ac:dyDescent="0.2">
      <c r="H623" s="55" t="str">
        <f>IF(VLOOKUP(ROW()-492,'Report 1 Detail (571 D)'!$A:$S,2,FALSE)="","",VLOOKUP(ROW()-492,'Report 1 Detail (571 D)'!$A:$S,2,FALSE))</f>
        <v/>
      </c>
      <c r="I623" s="104" t="str">
        <f>IF(VLOOKUP(ROW()-492,'Report 1 Detail (571 D)'!$A:$S,3,FALSE)="","",VLOOKUP(ROW()-492,'Report 1 Detail (571 D)'!$A:$S,3,FALSE))</f>
        <v/>
      </c>
      <c r="J623" s="55" t="str">
        <f>IF(VLOOKUP(ROW()-492,'Report 1 Detail (571 D)'!$A:$S,4,FALSE)="","",VLOOKUP(ROW()-492,'Report 1 Detail (571 D)'!$A:$S,4,FALSE))</f>
        <v/>
      </c>
      <c r="K623" s="55" t="str">
        <f>IF(VLOOKUP(ROW()-492,'Report 1 Detail (571 D)'!$A:$S,5,FALSE)="","",VLOOKUP(ROW()-492,'Report 1 Detail (571 D)'!$A:$S,5,FALSE))</f>
        <v/>
      </c>
      <c r="L623" s="55" t="str">
        <f>IF(VLOOKUP(ROW()-492,'Report 1 Detail (571 D)'!$A:$S,6,FALSE)="","",VLOOKUP(ROW()-492,'Report 1 Detail (571 D)'!$A:$S,6,FALSE))</f>
        <v/>
      </c>
      <c r="M623" s="55" t="str">
        <f>IF(VLOOKUP(ROW()-492,'Report 1 Detail (571 D)'!$A:$S,7,FALSE)="","",VLOOKUP(ROW()-492,'Report 1 Detail (571 D)'!$A:$S,7,FALSE))</f>
        <v/>
      </c>
      <c r="N623" s="55" t="str">
        <f>IF(VLOOKUP(ROW()-492,'Report 1 Detail (571 D)'!$A:$S,8,FALSE)="","",VLOOKUP(ROW()-492,'Report 1 Detail (571 D)'!$A:$S,8,FALSE))</f>
        <v/>
      </c>
      <c r="O623" s="55" t="str">
        <f>IF(VLOOKUP(ROW()-492,'Report 1 Detail (571 D)'!$A:$S,9,FALSE)="","",VLOOKUP(ROW()-492,'Report 1 Detail (571 D)'!$A:$S,9,FALSE))</f>
        <v/>
      </c>
      <c r="P623" s="55" t="str">
        <f>IF(VLOOKUP(ROW()-492,'Report 1 Detail (571 D)'!$A:$S,10,FALSE)="","",VLOOKUP(ROW()-492,'Report 1 Detail (571 D)'!$A:$S,10,FALSE))</f>
        <v/>
      </c>
      <c r="Q623" s="55" t="str">
        <f>IF(VLOOKUP(ROW()-492,'Report 1 Detail (571 D)'!$A:$S,11,FALSE)="","",VLOOKUP(ROW()-492,'Report 1 Detail (571 D)'!$A:$S,11,FALSE))</f>
        <v/>
      </c>
      <c r="R623" s="55" t="str">
        <f>IF(VLOOKUP(ROW()-492,'Report 1 Detail (571 D)'!$A:$S,12,FALSE)="","",VLOOKUP(ROW()-492,'Report 1 Detail (571 D)'!$A:$S,12,FALSE))</f>
        <v/>
      </c>
      <c r="S623" s="55" t="str">
        <f>IF(VLOOKUP(ROW()-492,'Report 1 Detail (571 D)'!$A:$S,13,FALSE)="","",VLOOKUP(ROW()-492,'Report 1 Detail (571 D)'!$A:$S,13,FALSE))</f>
        <v/>
      </c>
      <c r="T623" s="55" t="str">
        <f>IF(VLOOKUP(ROW()-492,'Report 1 Detail (571 D)'!$A:$S,14,FALSE)="","",VLOOKUP(ROW()-492,'Report 1 Detail (571 D)'!$A:$S,14,FALSE))</f>
        <v/>
      </c>
      <c r="U623" s="55" t="str">
        <f>IF(VLOOKUP(ROW()-492,'Report 1 Detail (571 D)'!$A:$S,15,FALSE)="","",VLOOKUP(ROW()-492,'Report 1 Detail (571 D)'!$A:$S,15,FALSE))</f>
        <v/>
      </c>
      <c r="V623" s="55" t="str">
        <f>IF(VLOOKUP(ROW()-492,'Report 1 Detail (571 D)'!$A:$S,16,FALSE)="","",VLOOKUP(ROW()-492,'Report 1 Detail (571 D)'!$A:$S,16,FALSE))</f>
        <v/>
      </c>
      <c r="W623" s="55" t="str">
        <f>IF(VLOOKUP(ROW()-492,'Report 1 Detail (571 D)'!$A:$S,17,FALSE)="","",VLOOKUP(ROW()-492,'Report 1 Detail (571 D)'!$A:$S,17,FALSE))</f>
        <v/>
      </c>
      <c r="X623" s="104" t="str">
        <f>IF(VLOOKUP(ROW()-492,'Report 1 Detail (571 D)'!$A:$S,18,FALSE)="","",VLOOKUP(ROW()-492,'Report 1 Detail (571 D)'!$A:$S,18,FALSE))</f>
        <v/>
      </c>
      <c r="Y623" s="55" t="str">
        <f>IF(VLOOKUP(ROW()-492,'Report 1 Detail (571 D)'!$A:$S,19,FALSE)="","",VLOOKUP(ROW()-492,'Report 1 Detail (571 D)'!$A:$S,19,FALSE))</f>
        <v/>
      </c>
      <c r="Z623" s="55" t="s">
        <v>81</v>
      </c>
    </row>
    <row r="624" spans="8:26" x14ac:dyDescent="0.2">
      <c r="H624" s="55" t="str">
        <f>IF(VLOOKUP(ROW()-492,'Report 1 Detail (571 D)'!$A:$S,2,FALSE)="","",VLOOKUP(ROW()-492,'Report 1 Detail (571 D)'!$A:$S,2,FALSE))</f>
        <v/>
      </c>
      <c r="I624" s="104" t="str">
        <f>IF(VLOOKUP(ROW()-492,'Report 1 Detail (571 D)'!$A:$S,3,FALSE)="","",VLOOKUP(ROW()-492,'Report 1 Detail (571 D)'!$A:$S,3,FALSE))</f>
        <v/>
      </c>
      <c r="J624" s="55" t="str">
        <f>IF(VLOOKUP(ROW()-492,'Report 1 Detail (571 D)'!$A:$S,4,FALSE)="","",VLOOKUP(ROW()-492,'Report 1 Detail (571 D)'!$A:$S,4,FALSE))</f>
        <v/>
      </c>
      <c r="K624" s="55" t="str">
        <f>IF(VLOOKUP(ROW()-492,'Report 1 Detail (571 D)'!$A:$S,5,FALSE)="","",VLOOKUP(ROW()-492,'Report 1 Detail (571 D)'!$A:$S,5,FALSE))</f>
        <v/>
      </c>
      <c r="L624" s="55" t="str">
        <f>IF(VLOOKUP(ROW()-492,'Report 1 Detail (571 D)'!$A:$S,6,FALSE)="","",VLOOKUP(ROW()-492,'Report 1 Detail (571 D)'!$A:$S,6,FALSE))</f>
        <v/>
      </c>
      <c r="M624" s="55" t="str">
        <f>IF(VLOOKUP(ROW()-492,'Report 1 Detail (571 D)'!$A:$S,7,FALSE)="","",VLOOKUP(ROW()-492,'Report 1 Detail (571 D)'!$A:$S,7,FALSE))</f>
        <v/>
      </c>
      <c r="N624" s="55" t="str">
        <f>IF(VLOOKUP(ROW()-492,'Report 1 Detail (571 D)'!$A:$S,8,FALSE)="","",VLOOKUP(ROW()-492,'Report 1 Detail (571 D)'!$A:$S,8,FALSE))</f>
        <v/>
      </c>
      <c r="O624" s="55" t="str">
        <f>IF(VLOOKUP(ROW()-492,'Report 1 Detail (571 D)'!$A:$S,9,FALSE)="","",VLOOKUP(ROW()-492,'Report 1 Detail (571 D)'!$A:$S,9,FALSE))</f>
        <v/>
      </c>
      <c r="P624" s="55" t="str">
        <f>IF(VLOOKUP(ROW()-492,'Report 1 Detail (571 D)'!$A:$S,10,FALSE)="","",VLOOKUP(ROW()-492,'Report 1 Detail (571 D)'!$A:$S,10,FALSE))</f>
        <v/>
      </c>
      <c r="Q624" s="55" t="str">
        <f>IF(VLOOKUP(ROW()-492,'Report 1 Detail (571 D)'!$A:$S,11,FALSE)="","",VLOOKUP(ROW()-492,'Report 1 Detail (571 D)'!$A:$S,11,FALSE))</f>
        <v/>
      </c>
      <c r="R624" s="55" t="str">
        <f>IF(VLOOKUP(ROW()-492,'Report 1 Detail (571 D)'!$A:$S,12,FALSE)="","",VLOOKUP(ROW()-492,'Report 1 Detail (571 D)'!$A:$S,12,FALSE))</f>
        <v/>
      </c>
      <c r="S624" s="55" t="str">
        <f>IF(VLOOKUP(ROW()-492,'Report 1 Detail (571 D)'!$A:$S,13,FALSE)="","",VLOOKUP(ROW()-492,'Report 1 Detail (571 D)'!$A:$S,13,FALSE))</f>
        <v/>
      </c>
      <c r="T624" s="55" t="str">
        <f>IF(VLOOKUP(ROW()-492,'Report 1 Detail (571 D)'!$A:$S,14,FALSE)="","",VLOOKUP(ROW()-492,'Report 1 Detail (571 D)'!$A:$S,14,FALSE))</f>
        <v/>
      </c>
      <c r="U624" s="55" t="str">
        <f>IF(VLOOKUP(ROW()-492,'Report 1 Detail (571 D)'!$A:$S,15,FALSE)="","",VLOOKUP(ROW()-492,'Report 1 Detail (571 D)'!$A:$S,15,FALSE))</f>
        <v/>
      </c>
      <c r="V624" s="55" t="str">
        <f>IF(VLOOKUP(ROW()-492,'Report 1 Detail (571 D)'!$A:$S,16,FALSE)="","",VLOOKUP(ROW()-492,'Report 1 Detail (571 D)'!$A:$S,16,FALSE))</f>
        <v/>
      </c>
      <c r="W624" s="55" t="str">
        <f>IF(VLOOKUP(ROW()-492,'Report 1 Detail (571 D)'!$A:$S,17,FALSE)="","",VLOOKUP(ROW()-492,'Report 1 Detail (571 D)'!$A:$S,17,FALSE))</f>
        <v/>
      </c>
      <c r="X624" s="104" t="str">
        <f>IF(VLOOKUP(ROW()-492,'Report 1 Detail (571 D)'!$A:$S,18,FALSE)="","",VLOOKUP(ROW()-492,'Report 1 Detail (571 D)'!$A:$S,18,FALSE))</f>
        <v/>
      </c>
      <c r="Y624" s="55" t="str">
        <f>IF(VLOOKUP(ROW()-492,'Report 1 Detail (571 D)'!$A:$S,19,FALSE)="","",VLOOKUP(ROW()-492,'Report 1 Detail (571 D)'!$A:$S,19,FALSE))</f>
        <v/>
      </c>
      <c r="Z624" s="55" t="s">
        <v>81</v>
      </c>
    </row>
    <row r="625" spans="8:26" x14ac:dyDescent="0.2">
      <c r="H625" s="55" t="str">
        <f>IF(VLOOKUP(ROW()-492,'Report 1 Detail (571 D)'!$A:$S,2,FALSE)="","",VLOOKUP(ROW()-492,'Report 1 Detail (571 D)'!$A:$S,2,FALSE))</f>
        <v/>
      </c>
      <c r="I625" s="104" t="str">
        <f>IF(VLOOKUP(ROW()-492,'Report 1 Detail (571 D)'!$A:$S,3,FALSE)="","",VLOOKUP(ROW()-492,'Report 1 Detail (571 D)'!$A:$S,3,FALSE))</f>
        <v/>
      </c>
      <c r="J625" s="55" t="str">
        <f>IF(VLOOKUP(ROW()-492,'Report 1 Detail (571 D)'!$A:$S,4,FALSE)="","",VLOOKUP(ROW()-492,'Report 1 Detail (571 D)'!$A:$S,4,FALSE))</f>
        <v/>
      </c>
      <c r="K625" s="55" t="str">
        <f>IF(VLOOKUP(ROW()-492,'Report 1 Detail (571 D)'!$A:$S,5,FALSE)="","",VLOOKUP(ROW()-492,'Report 1 Detail (571 D)'!$A:$S,5,FALSE))</f>
        <v/>
      </c>
      <c r="L625" s="55" t="str">
        <f>IF(VLOOKUP(ROW()-492,'Report 1 Detail (571 D)'!$A:$S,6,FALSE)="","",VLOOKUP(ROW()-492,'Report 1 Detail (571 D)'!$A:$S,6,FALSE))</f>
        <v/>
      </c>
      <c r="M625" s="55" t="str">
        <f>IF(VLOOKUP(ROW()-492,'Report 1 Detail (571 D)'!$A:$S,7,FALSE)="","",VLOOKUP(ROW()-492,'Report 1 Detail (571 D)'!$A:$S,7,FALSE))</f>
        <v/>
      </c>
      <c r="N625" s="55" t="str">
        <f>IF(VLOOKUP(ROW()-492,'Report 1 Detail (571 D)'!$A:$S,8,FALSE)="","",VLOOKUP(ROW()-492,'Report 1 Detail (571 D)'!$A:$S,8,FALSE))</f>
        <v/>
      </c>
      <c r="O625" s="55" t="str">
        <f>IF(VLOOKUP(ROW()-492,'Report 1 Detail (571 D)'!$A:$S,9,FALSE)="","",VLOOKUP(ROW()-492,'Report 1 Detail (571 D)'!$A:$S,9,FALSE))</f>
        <v/>
      </c>
      <c r="P625" s="55" t="str">
        <f>IF(VLOOKUP(ROW()-492,'Report 1 Detail (571 D)'!$A:$S,10,FALSE)="","",VLOOKUP(ROW()-492,'Report 1 Detail (571 D)'!$A:$S,10,FALSE))</f>
        <v/>
      </c>
      <c r="Q625" s="55" t="str">
        <f>IF(VLOOKUP(ROW()-492,'Report 1 Detail (571 D)'!$A:$S,11,FALSE)="","",VLOOKUP(ROW()-492,'Report 1 Detail (571 D)'!$A:$S,11,FALSE))</f>
        <v/>
      </c>
      <c r="R625" s="55" t="str">
        <f>IF(VLOOKUP(ROW()-492,'Report 1 Detail (571 D)'!$A:$S,12,FALSE)="","",VLOOKUP(ROW()-492,'Report 1 Detail (571 D)'!$A:$S,12,FALSE))</f>
        <v/>
      </c>
      <c r="S625" s="55" t="str">
        <f>IF(VLOOKUP(ROW()-492,'Report 1 Detail (571 D)'!$A:$S,13,FALSE)="","",VLOOKUP(ROW()-492,'Report 1 Detail (571 D)'!$A:$S,13,FALSE))</f>
        <v/>
      </c>
      <c r="T625" s="55" t="str">
        <f>IF(VLOOKUP(ROW()-492,'Report 1 Detail (571 D)'!$A:$S,14,FALSE)="","",VLOOKUP(ROW()-492,'Report 1 Detail (571 D)'!$A:$S,14,FALSE))</f>
        <v/>
      </c>
      <c r="U625" s="55" t="str">
        <f>IF(VLOOKUP(ROW()-492,'Report 1 Detail (571 D)'!$A:$S,15,FALSE)="","",VLOOKUP(ROW()-492,'Report 1 Detail (571 D)'!$A:$S,15,FALSE))</f>
        <v/>
      </c>
      <c r="V625" s="55" t="str">
        <f>IF(VLOOKUP(ROW()-492,'Report 1 Detail (571 D)'!$A:$S,16,FALSE)="","",VLOOKUP(ROW()-492,'Report 1 Detail (571 D)'!$A:$S,16,FALSE))</f>
        <v/>
      </c>
      <c r="W625" s="55" t="str">
        <f>IF(VLOOKUP(ROW()-492,'Report 1 Detail (571 D)'!$A:$S,17,FALSE)="","",VLOOKUP(ROW()-492,'Report 1 Detail (571 D)'!$A:$S,17,FALSE))</f>
        <v/>
      </c>
      <c r="X625" s="104" t="str">
        <f>IF(VLOOKUP(ROW()-492,'Report 1 Detail (571 D)'!$A:$S,18,FALSE)="","",VLOOKUP(ROW()-492,'Report 1 Detail (571 D)'!$A:$S,18,FALSE))</f>
        <v/>
      </c>
      <c r="Y625" s="55" t="str">
        <f>IF(VLOOKUP(ROW()-492,'Report 1 Detail (571 D)'!$A:$S,19,FALSE)="","",VLOOKUP(ROW()-492,'Report 1 Detail (571 D)'!$A:$S,19,FALSE))</f>
        <v/>
      </c>
      <c r="Z625" s="55" t="s">
        <v>81</v>
      </c>
    </row>
    <row r="626" spans="8:26" x14ac:dyDescent="0.2">
      <c r="H626" s="55" t="str">
        <f>IF(VLOOKUP(ROW()-492,'Report 1 Detail (571 D)'!$A:$S,2,FALSE)="","",VLOOKUP(ROW()-492,'Report 1 Detail (571 D)'!$A:$S,2,FALSE))</f>
        <v/>
      </c>
      <c r="I626" s="104" t="str">
        <f>IF(VLOOKUP(ROW()-492,'Report 1 Detail (571 D)'!$A:$S,3,FALSE)="","",VLOOKUP(ROW()-492,'Report 1 Detail (571 D)'!$A:$S,3,FALSE))</f>
        <v/>
      </c>
      <c r="J626" s="55" t="str">
        <f>IF(VLOOKUP(ROW()-492,'Report 1 Detail (571 D)'!$A:$S,4,FALSE)="","",VLOOKUP(ROW()-492,'Report 1 Detail (571 D)'!$A:$S,4,FALSE))</f>
        <v/>
      </c>
      <c r="K626" s="55" t="str">
        <f>IF(VLOOKUP(ROW()-492,'Report 1 Detail (571 D)'!$A:$S,5,FALSE)="","",VLOOKUP(ROW()-492,'Report 1 Detail (571 D)'!$A:$S,5,FALSE))</f>
        <v/>
      </c>
      <c r="L626" s="55" t="str">
        <f>IF(VLOOKUP(ROW()-492,'Report 1 Detail (571 D)'!$A:$S,6,FALSE)="","",VLOOKUP(ROW()-492,'Report 1 Detail (571 D)'!$A:$S,6,FALSE))</f>
        <v/>
      </c>
      <c r="M626" s="55" t="str">
        <f>IF(VLOOKUP(ROW()-492,'Report 1 Detail (571 D)'!$A:$S,7,FALSE)="","",VLOOKUP(ROW()-492,'Report 1 Detail (571 D)'!$A:$S,7,FALSE))</f>
        <v/>
      </c>
      <c r="N626" s="55" t="str">
        <f>IF(VLOOKUP(ROW()-492,'Report 1 Detail (571 D)'!$A:$S,8,FALSE)="","",VLOOKUP(ROW()-492,'Report 1 Detail (571 D)'!$A:$S,8,FALSE))</f>
        <v/>
      </c>
      <c r="O626" s="55" t="str">
        <f>IF(VLOOKUP(ROW()-492,'Report 1 Detail (571 D)'!$A:$S,9,FALSE)="","",VLOOKUP(ROW()-492,'Report 1 Detail (571 D)'!$A:$S,9,FALSE))</f>
        <v/>
      </c>
      <c r="P626" s="55" t="str">
        <f>IF(VLOOKUP(ROW()-492,'Report 1 Detail (571 D)'!$A:$S,10,FALSE)="","",VLOOKUP(ROW()-492,'Report 1 Detail (571 D)'!$A:$S,10,FALSE))</f>
        <v/>
      </c>
      <c r="Q626" s="55" t="str">
        <f>IF(VLOOKUP(ROW()-492,'Report 1 Detail (571 D)'!$A:$S,11,FALSE)="","",VLOOKUP(ROW()-492,'Report 1 Detail (571 D)'!$A:$S,11,FALSE))</f>
        <v/>
      </c>
      <c r="R626" s="55" t="str">
        <f>IF(VLOOKUP(ROW()-492,'Report 1 Detail (571 D)'!$A:$S,12,FALSE)="","",VLOOKUP(ROW()-492,'Report 1 Detail (571 D)'!$A:$S,12,FALSE))</f>
        <v/>
      </c>
      <c r="S626" s="55" t="str">
        <f>IF(VLOOKUP(ROW()-492,'Report 1 Detail (571 D)'!$A:$S,13,FALSE)="","",VLOOKUP(ROW()-492,'Report 1 Detail (571 D)'!$A:$S,13,FALSE))</f>
        <v/>
      </c>
      <c r="T626" s="55" t="str">
        <f>IF(VLOOKUP(ROW()-492,'Report 1 Detail (571 D)'!$A:$S,14,FALSE)="","",VLOOKUP(ROW()-492,'Report 1 Detail (571 D)'!$A:$S,14,FALSE))</f>
        <v/>
      </c>
      <c r="U626" s="55" t="str">
        <f>IF(VLOOKUP(ROW()-492,'Report 1 Detail (571 D)'!$A:$S,15,FALSE)="","",VLOOKUP(ROW()-492,'Report 1 Detail (571 D)'!$A:$S,15,FALSE))</f>
        <v/>
      </c>
      <c r="V626" s="55" t="str">
        <f>IF(VLOOKUP(ROW()-492,'Report 1 Detail (571 D)'!$A:$S,16,FALSE)="","",VLOOKUP(ROW()-492,'Report 1 Detail (571 D)'!$A:$S,16,FALSE))</f>
        <v/>
      </c>
      <c r="W626" s="55" t="str">
        <f>IF(VLOOKUP(ROW()-492,'Report 1 Detail (571 D)'!$A:$S,17,FALSE)="","",VLOOKUP(ROW()-492,'Report 1 Detail (571 D)'!$A:$S,17,FALSE))</f>
        <v/>
      </c>
      <c r="X626" s="104" t="str">
        <f>IF(VLOOKUP(ROW()-492,'Report 1 Detail (571 D)'!$A:$S,18,FALSE)="","",VLOOKUP(ROW()-492,'Report 1 Detail (571 D)'!$A:$S,18,FALSE))</f>
        <v/>
      </c>
      <c r="Y626" s="55" t="str">
        <f>IF(VLOOKUP(ROW()-492,'Report 1 Detail (571 D)'!$A:$S,19,FALSE)="","",VLOOKUP(ROW()-492,'Report 1 Detail (571 D)'!$A:$S,19,FALSE))</f>
        <v/>
      </c>
      <c r="Z626" s="55" t="s">
        <v>81</v>
      </c>
    </row>
    <row r="627" spans="8:26" x14ac:dyDescent="0.2">
      <c r="H627" s="55" t="str">
        <f>IF(VLOOKUP(ROW()-492,'Report 1 Detail (571 D)'!$A:$S,2,FALSE)="","",VLOOKUP(ROW()-492,'Report 1 Detail (571 D)'!$A:$S,2,FALSE))</f>
        <v/>
      </c>
      <c r="I627" s="104" t="str">
        <f>IF(VLOOKUP(ROW()-492,'Report 1 Detail (571 D)'!$A:$S,3,FALSE)="","",VLOOKUP(ROW()-492,'Report 1 Detail (571 D)'!$A:$S,3,FALSE))</f>
        <v/>
      </c>
      <c r="J627" s="55" t="str">
        <f>IF(VLOOKUP(ROW()-492,'Report 1 Detail (571 D)'!$A:$S,4,FALSE)="","",VLOOKUP(ROW()-492,'Report 1 Detail (571 D)'!$A:$S,4,FALSE))</f>
        <v/>
      </c>
      <c r="K627" s="55" t="str">
        <f>IF(VLOOKUP(ROW()-492,'Report 1 Detail (571 D)'!$A:$S,5,FALSE)="","",VLOOKUP(ROW()-492,'Report 1 Detail (571 D)'!$A:$S,5,FALSE))</f>
        <v/>
      </c>
      <c r="L627" s="55" t="str">
        <f>IF(VLOOKUP(ROW()-492,'Report 1 Detail (571 D)'!$A:$S,6,FALSE)="","",VLOOKUP(ROW()-492,'Report 1 Detail (571 D)'!$A:$S,6,FALSE))</f>
        <v/>
      </c>
      <c r="M627" s="55" t="str">
        <f>IF(VLOOKUP(ROW()-492,'Report 1 Detail (571 D)'!$A:$S,7,FALSE)="","",VLOOKUP(ROW()-492,'Report 1 Detail (571 D)'!$A:$S,7,FALSE))</f>
        <v/>
      </c>
      <c r="N627" s="55" t="str">
        <f>IF(VLOOKUP(ROW()-492,'Report 1 Detail (571 D)'!$A:$S,8,FALSE)="","",VLOOKUP(ROW()-492,'Report 1 Detail (571 D)'!$A:$S,8,FALSE))</f>
        <v/>
      </c>
      <c r="O627" s="55" t="str">
        <f>IF(VLOOKUP(ROW()-492,'Report 1 Detail (571 D)'!$A:$S,9,FALSE)="","",VLOOKUP(ROW()-492,'Report 1 Detail (571 D)'!$A:$S,9,FALSE))</f>
        <v/>
      </c>
      <c r="P627" s="55" t="str">
        <f>IF(VLOOKUP(ROW()-492,'Report 1 Detail (571 D)'!$A:$S,10,FALSE)="","",VLOOKUP(ROW()-492,'Report 1 Detail (571 D)'!$A:$S,10,FALSE))</f>
        <v/>
      </c>
      <c r="Q627" s="55" t="str">
        <f>IF(VLOOKUP(ROW()-492,'Report 1 Detail (571 D)'!$A:$S,11,FALSE)="","",VLOOKUP(ROW()-492,'Report 1 Detail (571 D)'!$A:$S,11,FALSE))</f>
        <v/>
      </c>
      <c r="R627" s="55" t="str">
        <f>IF(VLOOKUP(ROW()-492,'Report 1 Detail (571 D)'!$A:$S,12,FALSE)="","",VLOOKUP(ROW()-492,'Report 1 Detail (571 D)'!$A:$S,12,FALSE))</f>
        <v/>
      </c>
      <c r="S627" s="55" t="str">
        <f>IF(VLOOKUP(ROW()-492,'Report 1 Detail (571 D)'!$A:$S,13,FALSE)="","",VLOOKUP(ROW()-492,'Report 1 Detail (571 D)'!$A:$S,13,FALSE))</f>
        <v/>
      </c>
      <c r="T627" s="55" t="str">
        <f>IF(VLOOKUP(ROW()-492,'Report 1 Detail (571 D)'!$A:$S,14,FALSE)="","",VLOOKUP(ROW()-492,'Report 1 Detail (571 D)'!$A:$S,14,FALSE))</f>
        <v/>
      </c>
      <c r="U627" s="55" t="str">
        <f>IF(VLOOKUP(ROW()-492,'Report 1 Detail (571 D)'!$A:$S,15,FALSE)="","",VLOOKUP(ROW()-492,'Report 1 Detail (571 D)'!$A:$S,15,FALSE))</f>
        <v/>
      </c>
      <c r="V627" s="55" t="str">
        <f>IF(VLOOKUP(ROW()-492,'Report 1 Detail (571 D)'!$A:$S,16,FALSE)="","",VLOOKUP(ROW()-492,'Report 1 Detail (571 D)'!$A:$S,16,FALSE))</f>
        <v/>
      </c>
      <c r="W627" s="55" t="str">
        <f>IF(VLOOKUP(ROW()-492,'Report 1 Detail (571 D)'!$A:$S,17,FALSE)="","",VLOOKUP(ROW()-492,'Report 1 Detail (571 D)'!$A:$S,17,FALSE))</f>
        <v/>
      </c>
      <c r="X627" s="104" t="str">
        <f>IF(VLOOKUP(ROW()-492,'Report 1 Detail (571 D)'!$A:$S,18,FALSE)="","",VLOOKUP(ROW()-492,'Report 1 Detail (571 D)'!$A:$S,18,FALSE))</f>
        <v/>
      </c>
      <c r="Y627" s="55" t="str">
        <f>IF(VLOOKUP(ROW()-492,'Report 1 Detail (571 D)'!$A:$S,19,FALSE)="","",VLOOKUP(ROW()-492,'Report 1 Detail (571 D)'!$A:$S,19,FALSE))</f>
        <v/>
      </c>
      <c r="Z627" s="55" t="s">
        <v>81</v>
      </c>
    </row>
    <row r="628" spans="8:26" x14ac:dyDescent="0.2">
      <c r="H628" s="55" t="str">
        <f>IF(VLOOKUP(ROW()-492,'Report 1 Detail (571 D)'!$A:$S,2,FALSE)="","",VLOOKUP(ROW()-492,'Report 1 Detail (571 D)'!$A:$S,2,FALSE))</f>
        <v/>
      </c>
      <c r="I628" s="104" t="str">
        <f>IF(VLOOKUP(ROW()-492,'Report 1 Detail (571 D)'!$A:$S,3,FALSE)="","",VLOOKUP(ROW()-492,'Report 1 Detail (571 D)'!$A:$S,3,FALSE))</f>
        <v/>
      </c>
      <c r="J628" s="55" t="str">
        <f>IF(VLOOKUP(ROW()-492,'Report 1 Detail (571 D)'!$A:$S,4,FALSE)="","",VLOOKUP(ROW()-492,'Report 1 Detail (571 D)'!$A:$S,4,FALSE))</f>
        <v/>
      </c>
      <c r="K628" s="55" t="str">
        <f>IF(VLOOKUP(ROW()-492,'Report 1 Detail (571 D)'!$A:$S,5,FALSE)="","",VLOOKUP(ROW()-492,'Report 1 Detail (571 D)'!$A:$S,5,FALSE))</f>
        <v/>
      </c>
      <c r="L628" s="55" t="str">
        <f>IF(VLOOKUP(ROW()-492,'Report 1 Detail (571 D)'!$A:$S,6,FALSE)="","",VLOOKUP(ROW()-492,'Report 1 Detail (571 D)'!$A:$S,6,FALSE))</f>
        <v/>
      </c>
      <c r="M628" s="55" t="str">
        <f>IF(VLOOKUP(ROW()-492,'Report 1 Detail (571 D)'!$A:$S,7,FALSE)="","",VLOOKUP(ROW()-492,'Report 1 Detail (571 D)'!$A:$S,7,FALSE))</f>
        <v/>
      </c>
      <c r="N628" s="55" t="str">
        <f>IF(VLOOKUP(ROW()-492,'Report 1 Detail (571 D)'!$A:$S,8,FALSE)="","",VLOOKUP(ROW()-492,'Report 1 Detail (571 D)'!$A:$S,8,FALSE))</f>
        <v/>
      </c>
      <c r="O628" s="55" t="str">
        <f>IF(VLOOKUP(ROW()-492,'Report 1 Detail (571 D)'!$A:$S,9,FALSE)="","",VLOOKUP(ROW()-492,'Report 1 Detail (571 D)'!$A:$S,9,FALSE))</f>
        <v/>
      </c>
      <c r="P628" s="55" t="str">
        <f>IF(VLOOKUP(ROW()-492,'Report 1 Detail (571 D)'!$A:$S,10,FALSE)="","",VLOOKUP(ROW()-492,'Report 1 Detail (571 D)'!$A:$S,10,FALSE))</f>
        <v/>
      </c>
      <c r="Q628" s="55" t="str">
        <f>IF(VLOOKUP(ROW()-492,'Report 1 Detail (571 D)'!$A:$S,11,FALSE)="","",VLOOKUP(ROW()-492,'Report 1 Detail (571 D)'!$A:$S,11,FALSE))</f>
        <v/>
      </c>
      <c r="R628" s="55" t="str">
        <f>IF(VLOOKUP(ROW()-492,'Report 1 Detail (571 D)'!$A:$S,12,FALSE)="","",VLOOKUP(ROW()-492,'Report 1 Detail (571 D)'!$A:$S,12,FALSE))</f>
        <v/>
      </c>
      <c r="S628" s="55" t="str">
        <f>IF(VLOOKUP(ROW()-492,'Report 1 Detail (571 D)'!$A:$S,13,FALSE)="","",VLOOKUP(ROW()-492,'Report 1 Detail (571 D)'!$A:$S,13,FALSE))</f>
        <v/>
      </c>
      <c r="T628" s="55" t="str">
        <f>IF(VLOOKUP(ROW()-492,'Report 1 Detail (571 D)'!$A:$S,14,FALSE)="","",VLOOKUP(ROW()-492,'Report 1 Detail (571 D)'!$A:$S,14,FALSE))</f>
        <v/>
      </c>
      <c r="U628" s="55" t="str">
        <f>IF(VLOOKUP(ROW()-492,'Report 1 Detail (571 D)'!$A:$S,15,FALSE)="","",VLOOKUP(ROW()-492,'Report 1 Detail (571 D)'!$A:$S,15,FALSE))</f>
        <v/>
      </c>
      <c r="V628" s="55" t="str">
        <f>IF(VLOOKUP(ROW()-492,'Report 1 Detail (571 D)'!$A:$S,16,FALSE)="","",VLOOKUP(ROW()-492,'Report 1 Detail (571 D)'!$A:$S,16,FALSE))</f>
        <v/>
      </c>
      <c r="W628" s="55" t="str">
        <f>IF(VLOOKUP(ROW()-492,'Report 1 Detail (571 D)'!$A:$S,17,FALSE)="","",VLOOKUP(ROW()-492,'Report 1 Detail (571 D)'!$A:$S,17,FALSE))</f>
        <v/>
      </c>
      <c r="X628" s="104" t="str">
        <f>IF(VLOOKUP(ROW()-492,'Report 1 Detail (571 D)'!$A:$S,18,FALSE)="","",VLOOKUP(ROW()-492,'Report 1 Detail (571 D)'!$A:$S,18,FALSE))</f>
        <v/>
      </c>
      <c r="Y628" s="55" t="str">
        <f>IF(VLOOKUP(ROW()-492,'Report 1 Detail (571 D)'!$A:$S,19,FALSE)="","",VLOOKUP(ROW()-492,'Report 1 Detail (571 D)'!$A:$S,19,FALSE))</f>
        <v/>
      </c>
      <c r="Z628" s="55" t="s">
        <v>81</v>
      </c>
    </row>
    <row r="629" spans="8:26" x14ac:dyDescent="0.2">
      <c r="H629" s="55" t="str">
        <f>IF(VLOOKUP(ROW()-492,'Report 1 Detail (571 D)'!$A:$S,2,FALSE)="","",VLOOKUP(ROW()-492,'Report 1 Detail (571 D)'!$A:$S,2,FALSE))</f>
        <v/>
      </c>
      <c r="I629" s="104" t="str">
        <f>IF(VLOOKUP(ROW()-492,'Report 1 Detail (571 D)'!$A:$S,3,FALSE)="","",VLOOKUP(ROW()-492,'Report 1 Detail (571 D)'!$A:$S,3,FALSE))</f>
        <v/>
      </c>
      <c r="J629" s="55" t="str">
        <f>IF(VLOOKUP(ROW()-492,'Report 1 Detail (571 D)'!$A:$S,4,FALSE)="","",VLOOKUP(ROW()-492,'Report 1 Detail (571 D)'!$A:$S,4,FALSE))</f>
        <v/>
      </c>
      <c r="K629" s="55" t="str">
        <f>IF(VLOOKUP(ROW()-492,'Report 1 Detail (571 D)'!$A:$S,5,FALSE)="","",VLOOKUP(ROW()-492,'Report 1 Detail (571 D)'!$A:$S,5,FALSE))</f>
        <v/>
      </c>
      <c r="L629" s="55" t="str">
        <f>IF(VLOOKUP(ROW()-492,'Report 1 Detail (571 D)'!$A:$S,6,FALSE)="","",VLOOKUP(ROW()-492,'Report 1 Detail (571 D)'!$A:$S,6,FALSE))</f>
        <v/>
      </c>
      <c r="M629" s="55" t="str">
        <f>IF(VLOOKUP(ROW()-492,'Report 1 Detail (571 D)'!$A:$S,7,FALSE)="","",VLOOKUP(ROW()-492,'Report 1 Detail (571 D)'!$A:$S,7,FALSE))</f>
        <v/>
      </c>
      <c r="N629" s="55" t="str">
        <f>IF(VLOOKUP(ROW()-492,'Report 1 Detail (571 D)'!$A:$S,8,FALSE)="","",VLOOKUP(ROW()-492,'Report 1 Detail (571 D)'!$A:$S,8,FALSE))</f>
        <v/>
      </c>
      <c r="O629" s="55" t="str">
        <f>IF(VLOOKUP(ROW()-492,'Report 1 Detail (571 D)'!$A:$S,9,FALSE)="","",VLOOKUP(ROW()-492,'Report 1 Detail (571 D)'!$A:$S,9,FALSE))</f>
        <v/>
      </c>
      <c r="P629" s="55" t="str">
        <f>IF(VLOOKUP(ROW()-492,'Report 1 Detail (571 D)'!$A:$S,10,FALSE)="","",VLOOKUP(ROW()-492,'Report 1 Detail (571 D)'!$A:$S,10,FALSE))</f>
        <v/>
      </c>
      <c r="Q629" s="55" t="str">
        <f>IF(VLOOKUP(ROW()-492,'Report 1 Detail (571 D)'!$A:$S,11,FALSE)="","",VLOOKUP(ROW()-492,'Report 1 Detail (571 D)'!$A:$S,11,FALSE))</f>
        <v/>
      </c>
      <c r="R629" s="55" t="str">
        <f>IF(VLOOKUP(ROW()-492,'Report 1 Detail (571 D)'!$A:$S,12,FALSE)="","",VLOOKUP(ROW()-492,'Report 1 Detail (571 D)'!$A:$S,12,FALSE))</f>
        <v/>
      </c>
      <c r="S629" s="55" t="str">
        <f>IF(VLOOKUP(ROW()-492,'Report 1 Detail (571 D)'!$A:$S,13,FALSE)="","",VLOOKUP(ROW()-492,'Report 1 Detail (571 D)'!$A:$S,13,FALSE))</f>
        <v/>
      </c>
      <c r="T629" s="55" t="str">
        <f>IF(VLOOKUP(ROW()-492,'Report 1 Detail (571 D)'!$A:$S,14,FALSE)="","",VLOOKUP(ROW()-492,'Report 1 Detail (571 D)'!$A:$S,14,FALSE))</f>
        <v/>
      </c>
      <c r="U629" s="55" t="str">
        <f>IF(VLOOKUP(ROW()-492,'Report 1 Detail (571 D)'!$A:$S,15,FALSE)="","",VLOOKUP(ROW()-492,'Report 1 Detail (571 D)'!$A:$S,15,FALSE))</f>
        <v/>
      </c>
      <c r="V629" s="55" t="str">
        <f>IF(VLOOKUP(ROW()-492,'Report 1 Detail (571 D)'!$A:$S,16,FALSE)="","",VLOOKUP(ROW()-492,'Report 1 Detail (571 D)'!$A:$S,16,FALSE))</f>
        <v/>
      </c>
      <c r="W629" s="55" t="str">
        <f>IF(VLOOKUP(ROW()-492,'Report 1 Detail (571 D)'!$A:$S,17,FALSE)="","",VLOOKUP(ROW()-492,'Report 1 Detail (571 D)'!$A:$S,17,FALSE))</f>
        <v/>
      </c>
      <c r="X629" s="104" t="str">
        <f>IF(VLOOKUP(ROW()-492,'Report 1 Detail (571 D)'!$A:$S,18,FALSE)="","",VLOOKUP(ROW()-492,'Report 1 Detail (571 D)'!$A:$S,18,FALSE))</f>
        <v/>
      </c>
      <c r="Y629" s="55" t="str">
        <f>IF(VLOOKUP(ROW()-492,'Report 1 Detail (571 D)'!$A:$S,19,FALSE)="","",VLOOKUP(ROW()-492,'Report 1 Detail (571 D)'!$A:$S,19,FALSE))</f>
        <v/>
      </c>
      <c r="Z629" s="55" t="s">
        <v>81</v>
      </c>
    </row>
    <row r="630" spans="8:26" x14ac:dyDescent="0.2">
      <c r="H630" s="55" t="str">
        <f>IF(VLOOKUP(ROW()-492,'Report 1 Detail (571 D)'!$A:$S,2,FALSE)="","",VLOOKUP(ROW()-492,'Report 1 Detail (571 D)'!$A:$S,2,FALSE))</f>
        <v/>
      </c>
      <c r="I630" s="104" t="str">
        <f>IF(VLOOKUP(ROW()-492,'Report 1 Detail (571 D)'!$A:$S,3,FALSE)="","",VLOOKUP(ROW()-492,'Report 1 Detail (571 D)'!$A:$S,3,FALSE))</f>
        <v/>
      </c>
      <c r="J630" s="55" t="str">
        <f>IF(VLOOKUP(ROW()-492,'Report 1 Detail (571 D)'!$A:$S,4,FALSE)="","",VLOOKUP(ROW()-492,'Report 1 Detail (571 D)'!$A:$S,4,FALSE))</f>
        <v/>
      </c>
      <c r="K630" s="55" t="str">
        <f>IF(VLOOKUP(ROW()-492,'Report 1 Detail (571 D)'!$A:$S,5,FALSE)="","",VLOOKUP(ROW()-492,'Report 1 Detail (571 D)'!$A:$S,5,FALSE))</f>
        <v/>
      </c>
      <c r="L630" s="55" t="str">
        <f>IF(VLOOKUP(ROW()-492,'Report 1 Detail (571 D)'!$A:$S,6,FALSE)="","",VLOOKUP(ROW()-492,'Report 1 Detail (571 D)'!$A:$S,6,FALSE))</f>
        <v/>
      </c>
      <c r="M630" s="55" t="str">
        <f>IF(VLOOKUP(ROW()-492,'Report 1 Detail (571 D)'!$A:$S,7,FALSE)="","",VLOOKUP(ROW()-492,'Report 1 Detail (571 D)'!$A:$S,7,FALSE))</f>
        <v/>
      </c>
      <c r="N630" s="55" t="str">
        <f>IF(VLOOKUP(ROW()-492,'Report 1 Detail (571 D)'!$A:$S,8,FALSE)="","",VLOOKUP(ROW()-492,'Report 1 Detail (571 D)'!$A:$S,8,FALSE))</f>
        <v/>
      </c>
      <c r="O630" s="55" t="str">
        <f>IF(VLOOKUP(ROW()-492,'Report 1 Detail (571 D)'!$A:$S,9,FALSE)="","",VLOOKUP(ROW()-492,'Report 1 Detail (571 D)'!$A:$S,9,FALSE))</f>
        <v/>
      </c>
      <c r="P630" s="55" t="str">
        <f>IF(VLOOKUP(ROW()-492,'Report 1 Detail (571 D)'!$A:$S,10,FALSE)="","",VLOOKUP(ROW()-492,'Report 1 Detail (571 D)'!$A:$S,10,FALSE))</f>
        <v/>
      </c>
      <c r="Q630" s="55" t="str">
        <f>IF(VLOOKUP(ROW()-492,'Report 1 Detail (571 D)'!$A:$S,11,FALSE)="","",VLOOKUP(ROW()-492,'Report 1 Detail (571 D)'!$A:$S,11,FALSE))</f>
        <v/>
      </c>
      <c r="R630" s="55" t="str">
        <f>IF(VLOOKUP(ROW()-492,'Report 1 Detail (571 D)'!$A:$S,12,FALSE)="","",VLOOKUP(ROW()-492,'Report 1 Detail (571 D)'!$A:$S,12,FALSE))</f>
        <v/>
      </c>
      <c r="S630" s="55" t="str">
        <f>IF(VLOOKUP(ROW()-492,'Report 1 Detail (571 D)'!$A:$S,13,FALSE)="","",VLOOKUP(ROW()-492,'Report 1 Detail (571 D)'!$A:$S,13,FALSE))</f>
        <v/>
      </c>
      <c r="T630" s="55" t="str">
        <f>IF(VLOOKUP(ROW()-492,'Report 1 Detail (571 D)'!$A:$S,14,FALSE)="","",VLOOKUP(ROW()-492,'Report 1 Detail (571 D)'!$A:$S,14,FALSE))</f>
        <v/>
      </c>
      <c r="U630" s="55" t="str">
        <f>IF(VLOOKUP(ROW()-492,'Report 1 Detail (571 D)'!$A:$S,15,FALSE)="","",VLOOKUP(ROW()-492,'Report 1 Detail (571 D)'!$A:$S,15,FALSE))</f>
        <v/>
      </c>
      <c r="V630" s="55" t="str">
        <f>IF(VLOOKUP(ROW()-492,'Report 1 Detail (571 D)'!$A:$S,16,FALSE)="","",VLOOKUP(ROW()-492,'Report 1 Detail (571 D)'!$A:$S,16,FALSE))</f>
        <v/>
      </c>
      <c r="W630" s="55" t="str">
        <f>IF(VLOOKUP(ROW()-492,'Report 1 Detail (571 D)'!$A:$S,17,FALSE)="","",VLOOKUP(ROW()-492,'Report 1 Detail (571 D)'!$A:$S,17,FALSE))</f>
        <v/>
      </c>
      <c r="X630" s="104" t="str">
        <f>IF(VLOOKUP(ROW()-492,'Report 1 Detail (571 D)'!$A:$S,18,FALSE)="","",VLOOKUP(ROW()-492,'Report 1 Detail (571 D)'!$A:$S,18,FALSE))</f>
        <v/>
      </c>
      <c r="Y630" s="55" t="str">
        <f>IF(VLOOKUP(ROW()-492,'Report 1 Detail (571 D)'!$A:$S,19,FALSE)="","",VLOOKUP(ROW()-492,'Report 1 Detail (571 D)'!$A:$S,19,FALSE))</f>
        <v/>
      </c>
      <c r="Z630" s="55" t="s">
        <v>81</v>
      </c>
    </row>
    <row r="631" spans="8:26" x14ac:dyDescent="0.2">
      <c r="H631" s="55" t="str">
        <f>IF(VLOOKUP(ROW()-492,'Report 1 Detail (571 D)'!$A:$S,2,FALSE)="","",VLOOKUP(ROW()-492,'Report 1 Detail (571 D)'!$A:$S,2,FALSE))</f>
        <v/>
      </c>
      <c r="I631" s="104" t="str">
        <f>IF(VLOOKUP(ROW()-492,'Report 1 Detail (571 D)'!$A:$S,3,FALSE)="","",VLOOKUP(ROW()-492,'Report 1 Detail (571 D)'!$A:$S,3,FALSE))</f>
        <v/>
      </c>
      <c r="J631" s="55" t="str">
        <f>IF(VLOOKUP(ROW()-492,'Report 1 Detail (571 D)'!$A:$S,4,FALSE)="","",VLOOKUP(ROW()-492,'Report 1 Detail (571 D)'!$A:$S,4,FALSE))</f>
        <v/>
      </c>
      <c r="K631" s="55" t="str">
        <f>IF(VLOOKUP(ROW()-492,'Report 1 Detail (571 D)'!$A:$S,5,FALSE)="","",VLOOKUP(ROW()-492,'Report 1 Detail (571 D)'!$A:$S,5,FALSE))</f>
        <v/>
      </c>
      <c r="L631" s="55" t="str">
        <f>IF(VLOOKUP(ROW()-492,'Report 1 Detail (571 D)'!$A:$S,6,FALSE)="","",VLOOKUP(ROW()-492,'Report 1 Detail (571 D)'!$A:$S,6,FALSE))</f>
        <v/>
      </c>
      <c r="M631" s="55" t="str">
        <f>IF(VLOOKUP(ROW()-492,'Report 1 Detail (571 D)'!$A:$S,7,FALSE)="","",VLOOKUP(ROW()-492,'Report 1 Detail (571 D)'!$A:$S,7,FALSE))</f>
        <v/>
      </c>
      <c r="N631" s="55" t="str">
        <f>IF(VLOOKUP(ROW()-492,'Report 1 Detail (571 D)'!$A:$S,8,FALSE)="","",VLOOKUP(ROW()-492,'Report 1 Detail (571 D)'!$A:$S,8,FALSE))</f>
        <v/>
      </c>
      <c r="O631" s="55" t="str">
        <f>IF(VLOOKUP(ROW()-492,'Report 1 Detail (571 D)'!$A:$S,9,FALSE)="","",VLOOKUP(ROW()-492,'Report 1 Detail (571 D)'!$A:$S,9,FALSE))</f>
        <v/>
      </c>
      <c r="P631" s="55" t="str">
        <f>IF(VLOOKUP(ROW()-492,'Report 1 Detail (571 D)'!$A:$S,10,FALSE)="","",VLOOKUP(ROW()-492,'Report 1 Detail (571 D)'!$A:$S,10,FALSE))</f>
        <v/>
      </c>
      <c r="Q631" s="55" t="str">
        <f>IF(VLOOKUP(ROW()-492,'Report 1 Detail (571 D)'!$A:$S,11,FALSE)="","",VLOOKUP(ROW()-492,'Report 1 Detail (571 D)'!$A:$S,11,FALSE))</f>
        <v/>
      </c>
      <c r="R631" s="55" t="str">
        <f>IF(VLOOKUP(ROW()-492,'Report 1 Detail (571 D)'!$A:$S,12,FALSE)="","",VLOOKUP(ROW()-492,'Report 1 Detail (571 D)'!$A:$S,12,FALSE))</f>
        <v/>
      </c>
      <c r="S631" s="55" t="str">
        <f>IF(VLOOKUP(ROW()-492,'Report 1 Detail (571 D)'!$A:$S,13,FALSE)="","",VLOOKUP(ROW()-492,'Report 1 Detail (571 D)'!$A:$S,13,FALSE))</f>
        <v/>
      </c>
      <c r="T631" s="55" t="str">
        <f>IF(VLOOKUP(ROW()-492,'Report 1 Detail (571 D)'!$A:$S,14,FALSE)="","",VLOOKUP(ROW()-492,'Report 1 Detail (571 D)'!$A:$S,14,FALSE))</f>
        <v/>
      </c>
      <c r="U631" s="55" t="str">
        <f>IF(VLOOKUP(ROW()-492,'Report 1 Detail (571 D)'!$A:$S,15,FALSE)="","",VLOOKUP(ROW()-492,'Report 1 Detail (571 D)'!$A:$S,15,FALSE))</f>
        <v/>
      </c>
      <c r="V631" s="55" t="str">
        <f>IF(VLOOKUP(ROW()-492,'Report 1 Detail (571 D)'!$A:$S,16,FALSE)="","",VLOOKUP(ROW()-492,'Report 1 Detail (571 D)'!$A:$S,16,FALSE))</f>
        <v/>
      </c>
      <c r="W631" s="55" t="str">
        <f>IF(VLOOKUP(ROW()-492,'Report 1 Detail (571 D)'!$A:$S,17,FALSE)="","",VLOOKUP(ROW()-492,'Report 1 Detail (571 D)'!$A:$S,17,FALSE))</f>
        <v/>
      </c>
      <c r="X631" s="104" t="str">
        <f>IF(VLOOKUP(ROW()-492,'Report 1 Detail (571 D)'!$A:$S,18,FALSE)="","",VLOOKUP(ROW()-492,'Report 1 Detail (571 D)'!$A:$S,18,FALSE))</f>
        <v/>
      </c>
      <c r="Y631" s="55" t="str">
        <f>IF(VLOOKUP(ROW()-492,'Report 1 Detail (571 D)'!$A:$S,19,FALSE)="","",VLOOKUP(ROW()-492,'Report 1 Detail (571 D)'!$A:$S,19,FALSE))</f>
        <v/>
      </c>
      <c r="Z631" s="55" t="s">
        <v>81</v>
      </c>
    </row>
    <row r="632" spans="8:26" x14ac:dyDescent="0.2">
      <c r="H632" s="55" t="str">
        <f>IF(VLOOKUP(ROW()-492,'Report 1 Detail (571 D)'!$A:$S,2,FALSE)="","",VLOOKUP(ROW()-492,'Report 1 Detail (571 D)'!$A:$S,2,FALSE))</f>
        <v/>
      </c>
      <c r="I632" s="104" t="str">
        <f>IF(VLOOKUP(ROW()-492,'Report 1 Detail (571 D)'!$A:$S,3,FALSE)="","",VLOOKUP(ROW()-492,'Report 1 Detail (571 D)'!$A:$S,3,FALSE))</f>
        <v/>
      </c>
      <c r="J632" s="55" t="str">
        <f>IF(VLOOKUP(ROW()-492,'Report 1 Detail (571 D)'!$A:$S,4,FALSE)="","",VLOOKUP(ROW()-492,'Report 1 Detail (571 D)'!$A:$S,4,FALSE))</f>
        <v/>
      </c>
      <c r="K632" s="55" t="str">
        <f>IF(VLOOKUP(ROW()-492,'Report 1 Detail (571 D)'!$A:$S,5,FALSE)="","",VLOOKUP(ROW()-492,'Report 1 Detail (571 D)'!$A:$S,5,FALSE))</f>
        <v/>
      </c>
      <c r="L632" s="55" t="str">
        <f>IF(VLOOKUP(ROW()-492,'Report 1 Detail (571 D)'!$A:$S,6,FALSE)="","",VLOOKUP(ROW()-492,'Report 1 Detail (571 D)'!$A:$S,6,FALSE))</f>
        <v/>
      </c>
      <c r="M632" s="55" t="str">
        <f>IF(VLOOKUP(ROW()-492,'Report 1 Detail (571 D)'!$A:$S,7,FALSE)="","",VLOOKUP(ROW()-492,'Report 1 Detail (571 D)'!$A:$S,7,FALSE))</f>
        <v/>
      </c>
      <c r="N632" s="55" t="str">
        <f>IF(VLOOKUP(ROW()-492,'Report 1 Detail (571 D)'!$A:$S,8,FALSE)="","",VLOOKUP(ROW()-492,'Report 1 Detail (571 D)'!$A:$S,8,FALSE))</f>
        <v/>
      </c>
      <c r="O632" s="55" t="str">
        <f>IF(VLOOKUP(ROW()-492,'Report 1 Detail (571 D)'!$A:$S,9,FALSE)="","",VLOOKUP(ROW()-492,'Report 1 Detail (571 D)'!$A:$S,9,FALSE))</f>
        <v/>
      </c>
      <c r="P632" s="55" t="str">
        <f>IF(VLOOKUP(ROW()-492,'Report 1 Detail (571 D)'!$A:$S,10,FALSE)="","",VLOOKUP(ROW()-492,'Report 1 Detail (571 D)'!$A:$S,10,FALSE))</f>
        <v/>
      </c>
      <c r="Q632" s="55" t="str">
        <f>IF(VLOOKUP(ROW()-492,'Report 1 Detail (571 D)'!$A:$S,11,FALSE)="","",VLOOKUP(ROW()-492,'Report 1 Detail (571 D)'!$A:$S,11,FALSE))</f>
        <v/>
      </c>
      <c r="R632" s="55" t="str">
        <f>IF(VLOOKUP(ROW()-492,'Report 1 Detail (571 D)'!$A:$S,12,FALSE)="","",VLOOKUP(ROW()-492,'Report 1 Detail (571 D)'!$A:$S,12,FALSE))</f>
        <v/>
      </c>
      <c r="S632" s="55" t="str">
        <f>IF(VLOOKUP(ROW()-492,'Report 1 Detail (571 D)'!$A:$S,13,FALSE)="","",VLOOKUP(ROW()-492,'Report 1 Detail (571 D)'!$A:$S,13,FALSE))</f>
        <v/>
      </c>
      <c r="T632" s="55" t="str">
        <f>IF(VLOOKUP(ROW()-492,'Report 1 Detail (571 D)'!$A:$S,14,FALSE)="","",VLOOKUP(ROW()-492,'Report 1 Detail (571 D)'!$A:$S,14,FALSE))</f>
        <v/>
      </c>
      <c r="U632" s="55" t="str">
        <f>IF(VLOOKUP(ROW()-492,'Report 1 Detail (571 D)'!$A:$S,15,FALSE)="","",VLOOKUP(ROW()-492,'Report 1 Detail (571 D)'!$A:$S,15,FALSE))</f>
        <v/>
      </c>
      <c r="V632" s="55" t="str">
        <f>IF(VLOOKUP(ROW()-492,'Report 1 Detail (571 D)'!$A:$S,16,FALSE)="","",VLOOKUP(ROW()-492,'Report 1 Detail (571 D)'!$A:$S,16,FALSE))</f>
        <v/>
      </c>
      <c r="W632" s="55" t="str">
        <f>IF(VLOOKUP(ROW()-492,'Report 1 Detail (571 D)'!$A:$S,17,FALSE)="","",VLOOKUP(ROW()-492,'Report 1 Detail (571 D)'!$A:$S,17,FALSE))</f>
        <v/>
      </c>
      <c r="X632" s="104" t="str">
        <f>IF(VLOOKUP(ROW()-492,'Report 1 Detail (571 D)'!$A:$S,18,FALSE)="","",VLOOKUP(ROW()-492,'Report 1 Detail (571 D)'!$A:$S,18,FALSE))</f>
        <v/>
      </c>
      <c r="Y632" s="55" t="str">
        <f>IF(VLOOKUP(ROW()-492,'Report 1 Detail (571 D)'!$A:$S,19,FALSE)="","",VLOOKUP(ROW()-492,'Report 1 Detail (571 D)'!$A:$S,19,FALSE))</f>
        <v/>
      </c>
      <c r="Z632" s="55" t="s">
        <v>81</v>
      </c>
    </row>
    <row r="633" spans="8:26" x14ac:dyDescent="0.2">
      <c r="H633" s="55" t="str">
        <f>IF(VLOOKUP(ROW()-492,'Report 1 Detail (571 D)'!$A:$S,2,FALSE)="","",VLOOKUP(ROW()-492,'Report 1 Detail (571 D)'!$A:$S,2,FALSE))</f>
        <v/>
      </c>
      <c r="I633" s="104" t="str">
        <f>IF(VLOOKUP(ROW()-492,'Report 1 Detail (571 D)'!$A:$S,3,FALSE)="","",VLOOKUP(ROW()-492,'Report 1 Detail (571 D)'!$A:$S,3,FALSE))</f>
        <v/>
      </c>
      <c r="J633" s="55" t="str">
        <f>IF(VLOOKUP(ROW()-492,'Report 1 Detail (571 D)'!$A:$S,4,FALSE)="","",VLOOKUP(ROW()-492,'Report 1 Detail (571 D)'!$A:$S,4,FALSE))</f>
        <v/>
      </c>
      <c r="K633" s="55" t="str">
        <f>IF(VLOOKUP(ROW()-492,'Report 1 Detail (571 D)'!$A:$S,5,FALSE)="","",VLOOKUP(ROW()-492,'Report 1 Detail (571 D)'!$A:$S,5,FALSE))</f>
        <v/>
      </c>
      <c r="L633" s="55" t="str">
        <f>IF(VLOOKUP(ROW()-492,'Report 1 Detail (571 D)'!$A:$S,6,FALSE)="","",VLOOKUP(ROW()-492,'Report 1 Detail (571 D)'!$A:$S,6,FALSE))</f>
        <v/>
      </c>
      <c r="M633" s="55" t="str">
        <f>IF(VLOOKUP(ROW()-492,'Report 1 Detail (571 D)'!$A:$S,7,FALSE)="","",VLOOKUP(ROW()-492,'Report 1 Detail (571 D)'!$A:$S,7,FALSE))</f>
        <v/>
      </c>
      <c r="N633" s="55" t="str">
        <f>IF(VLOOKUP(ROW()-492,'Report 1 Detail (571 D)'!$A:$S,8,FALSE)="","",VLOOKUP(ROW()-492,'Report 1 Detail (571 D)'!$A:$S,8,FALSE))</f>
        <v/>
      </c>
      <c r="O633" s="55" t="str">
        <f>IF(VLOOKUP(ROW()-492,'Report 1 Detail (571 D)'!$A:$S,9,FALSE)="","",VLOOKUP(ROW()-492,'Report 1 Detail (571 D)'!$A:$S,9,FALSE))</f>
        <v/>
      </c>
      <c r="P633" s="55" t="str">
        <f>IF(VLOOKUP(ROW()-492,'Report 1 Detail (571 D)'!$A:$S,10,FALSE)="","",VLOOKUP(ROW()-492,'Report 1 Detail (571 D)'!$A:$S,10,FALSE))</f>
        <v/>
      </c>
      <c r="Q633" s="55" t="str">
        <f>IF(VLOOKUP(ROW()-492,'Report 1 Detail (571 D)'!$A:$S,11,FALSE)="","",VLOOKUP(ROW()-492,'Report 1 Detail (571 D)'!$A:$S,11,FALSE))</f>
        <v/>
      </c>
      <c r="R633" s="55" t="str">
        <f>IF(VLOOKUP(ROW()-492,'Report 1 Detail (571 D)'!$A:$S,12,FALSE)="","",VLOOKUP(ROW()-492,'Report 1 Detail (571 D)'!$A:$S,12,FALSE))</f>
        <v/>
      </c>
      <c r="S633" s="55" t="str">
        <f>IF(VLOOKUP(ROW()-492,'Report 1 Detail (571 D)'!$A:$S,13,FALSE)="","",VLOOKUP(ROW()-492,'Report 1 Detail (571 D)'!$A:$S,13,FALSE))</f>
        <v/>
      </c>
      <c r="T633" s="55" t="str">
        <f>IF(VLOOKUP(ROW()-492,'Report 1 Detail (571 D)'!$A:$S,14,FALSE)="","",VLOOKUP(ROW()-492,'Report 1 Detail (571 D)'!$A:$S,14,FALSE))</f>
        <v/>
      </c>
      <c r="U633" s="55" t="str">
        <f>IF(VLOOKUP(ROW()-492,'Report 1 Detail (571 D)'!$A:$S,15,FALSE)="","",VLOOKUP(ROW()-492,'Report 1 Detail (571 D)'!$A:$S,15,FALSE))</f>
        <v/>
      </c>
      <c r="V633" s="55" t="str">
        <f>IF(VLOOKUP(ROW()-492,'Report 1 Detail (571 D)'!$A:$S,16,FALSE)="","",VLOOKUP(ROW()-492,'Report 1 Detail (571 D)'!$A:$S,16,FALSE))</f>
        <v/>
      </c>
      <c r="W633" s="55" t="str">
        <f>IF(VLOOKUP(ROW()-492,'Report 1 Detail (571 D)'!$A:$S,17,FALSE)="","",VLOOKUP(ROW()-492,'Report 1 Detail (571 D)'!$A:$S,17,FALSE))</f>
        <v/>
      </c>
      <c r="X633" s="104" t="str">
        <f>IF(VLOOKUP(ROW()-492,'Report 1 Detail (571 D)'!$A:$S,18,FALSE)="","",VLOOKUP(ROW()-492,'Report 1 Detail (571 D)'!$A:$S,18,FALSE))</f>
        <v/>
      </c>
      <c r="Y633" s="55" t="str">
        <f>IF(VLOOKUP(ROW()-492,'Report 1 Detail (571 D)'!$A:$S,19,FALSE)="","",VLOOKUP(ROW()-492,'Report 1 Detail (571 D)'!$A:$S,19,FALSE))</f>
        <v/>
      </c>
      <c r="Z633" s="55" t="s">
        <v>81</v>
      </c>
    </row>
    <row r="634" spans="8:26" x14ac:dyDescent="0.2">
      <c r="H634" s="55" t="str">
        <f>IF(VLOOKUP(ROW()-492,'Report 1 Detail (571 D)'!$A:$S,2,FALSE)="","",VLOOKUP(ROW()-492,'Report 1 Detail (571 D)'!$A:$S,2,FALSE))</f>
        <v/>
      </c>
      <c r="I634" s="104" t="str">
        <f>IF(VLOOKUP(ROW()-492,'Report 1 Detail (571 D)'!$A:$S,3,FALSE)="","",VLOOKUP(ROW()-492,'Report 1 Detail (571 D)'!$A:$S,3,FALSE))</f>
        <v/>
      </c>
      <c r="J634" s="55" t="str">
        <f>IF(VLOOKUP(ROW()-492,'Report 1 Detail (571 D)'!$A:$S,4,FALSE)="","",VLOOKUP(ROW()-492,'Report 1 Detail (571 D)'!$A:$S,4,FALSE))</f>
        <v/>
      </c>
      <c r="K634" s="55" t="str">
        <f>IF(VLOOKUP(ROW()-492,'Report 1 Detail (571 D)'!$A:$S,5,FALSE)="","",VLOOKUP(ROW()-492,'Report 1 Detail (571 D)'!$A:$S,5,FALSE))</f>
        <v/>
      </c>
      <c r="L634" s="55" t="str">
        <f>IF(VLOOKUP(ROW()-492,'Report 1 Detail (571 D)'!$A:$S,6,FALSE)="","",VLOOKUP(ROW()-492,'Report 1 Detail (571 D)'!$A:$S,6,FALSE))</f>
        <v/>
      </c>
      <c r="M634" s="55" t="str">
        <f>IF(VLOOKUP(ROW()-492,'Report 1 Detail (571 D)'!$A:$S,7,FALSE)="","",VLOOKUP(ROW()-492,'Report 1 Detail (571 D)'!$A:$S,7,FALSE))</f>
        <v/>
      </c>
      <c r="N634" s="55" t="str">
        <f>IF(VLOOKUP(ROW()-492,'Report 1 Detail (571 D)'!$A:$S,8,FALSE)="","",VLOOKUP(ROW()-492,'Report 1 Detail (571 D)'!$A:$S,8,FALSE))</f>
        <v/>
      </c>
      <c r="O634" s="55" t="str">
        <f>IF(VLOOKUP(ROW()-492,'Report 1 Detail (571 D)'!$A:$S,9,FALSE)="","",VLOOKUP(ROW()-492,'Report 1 Detail (571 D)'!$A:$S,9,FALSE))</f>
        <v/>
      </c>
      <c r="P634" s="55" t="str">
        <f>IF(VLOOKUP(ROW()-492,'Report 1 Detail (571 D)'!$A:$S,10,FALSE)="","",VLOOKUP(ROW()-492,'Report 1 Detail (571 D)'!$A:$S,10,FALSE))</f>
        <v/>
      </c>
      <c r="Q634" s="55" t="str">
        <f>IF(VLOOKUP(ROW()-492,'Report 1 Detail (571 D)'!$A:$S,11,FALSE)="","",VLOOKUP(ROW()-492,'Report 1 Detail (571 D)'!$A:$S,11,FALSE))</f>
        <v/>
      </c>
      <c r="R634" s="55" t="str">
        <f>IF(VLOOKUP(ROW()-492,'Report 1 Detail (571 D)'!$A:$S,12,FALSE)="","",VLOOKUP(ROW()-492,'Report 1 Detail (571 D)'!$A:$S,12,FALSE))</f>
        <v/>
      </c>
      <c r="S634" s="55" t="str">
        <f>IF(VLOOKUP(ROW()-492,'Report 1 Detail (571 D)'!$A:$S,13,FALSE)="","",VLOOKUP(ROW()-492,'Report 1 Detail (571 D)'!$A:$S,13,FALSE))</f>
        <v/>
      </c>
      <c r="T634" s="55" t="str">
        <f>IF(VLOOKUP(ROW()-492,'Report 1 Detail (571 D)'!$A:$S,14,FALSE)="","",VLOOKUP(ROW()-492,'Report 1 Detail (571 D)'!$A:$S,14,FALSE))</f>
        <v/>
      </c>
      <c r="U634" s="55" t="str">
        <f>IF(VLOOKUP(ROW()-492,'Report 1 Detail (571 D)'!$A:$S,15,FALSE)="","",VLOOKUP(ROW()-492,'Report 1 Detail (571 D)'!$A:$S,15,FALSE))</f>
        <v/>
      </c>
      <c r="V634" s="55" t="str">
        <f>IF(VLOOKUP(ROW()-492,'Report 1 Detail (571 D)'!$A:$S,16,FALSE)="","",VLOOKUP(ROW()-492,'Report 1 Detail (571 D)'!$A:$S,16,FALSE))</f>
        <v/>
      </c>
      <c r="W634" s="55" t="str">
        <f>IF(VLOOKUP(ROW()-492,'Report 1 Detail (571 D)'!$A:$S,17,FALSE)="","",VLOOKUP(ROW()-492,'Report 1 Detail (571 D)'!$A:$S,17,FALSE))</f>
        <v/>
      </c>
      <c r="X634" s="104" t="str">
        <f>IF(VLOOKUP(ROW()-492,'Report 1 Detail (571 D)'!$A:$S,18,FALSE)="","",VLOOKUP(ROW()-492,'Report 1 Detail (571 D)'!$A:$S,18,FALSE))</f>
        <v/>
      </c>
      <c r="Y634" s="55" t="str">
        <f>IF(VLOOKUP(ROW()-492,'Report 1 Detail (571 D)'!$A:$S,19,FALSE)="","",VLOOKUP(ROW()-492,'Report 1 Detail (571 D)'!$A:$S,19,FALSE))</f>
        <v/>
      </c>
      <c r="Z634" s="55" t="s">
        <v>81</v>
      </c>
    </row>
    <row r="635" spans="8:26" x14ac:dyDescent="0.2">
      <c r="H635" s="55" t="str">
        <f>IF(VLOOKUP(ROW()-492,'Report 1 Detail (571 D)'!$A:$S,2,FALSE)="","",VLOOKUP(ROW()-492,'Report 1 Detail (571 D)'!$A:$S,2,FALSE))</f>
        <v/>
      </c>
      <c r="I635" s="104" t="str">
        <f>IF(VLOOKUP(ROW()-492,'Report 1 Detail (571 D)'!$A:$S,3,FALSE)="","",VLOOKUP(ROW()-492,'Report 1 Detail (571 D)'!$A:$S,3,FALSE))</f>
        <v/>
      </c>
      <c r="J635" s="55" t="str">
        <f>IF(VLOOKUP(ROW()-492,'Report 1 Detail (571 D)'!$A:$S,4,FALSE)="","",VLOOKUP(ROW()-492,'Report 1 Detail (571 D)'!$A:$S,4,FALSE))</f>
        <v/>
      </c>
      <c r="K635" s="55" t="str">
        <f>IF(VLOOKUP(ROW()-492,'Report 1 Detail (571 D)'!$A:$S,5,FALSE)="","",VLOOKUP(ROW()-492,'Report 1 Detail (571 D)'!$A:$S,5,FALSE))</f>
        <v/>
      </c>
      <c r="L635" s="55" t="str">
        <f>IF(VLOOKUP(ROW()-492,'Report 1 Detail (571 D)'!$A:$S,6,FALSE)="","",VLOOKUP(ROW()-492,'Report 1 Detail (571 D)'!$A:$S,6,FALSE))</f>
        <v/>
      </c>
      <c r="M635" s="55" t="str">
        <f>IF(VLOOKUP(ROW()-492,'Report 1 Detail (571 D)'!$A:$S,7,FALSE)="","",VLOOKUP(ROW()-492,'Report 1 Detail (571 D)'!$A:$S,7,FALSE))</f>
        <v/>
      </c>
      <c r="N635" s="55" t="str">
        <f>IF(VLOOKUP(ROW()-492,'Report 1 Detail (571 D)'!$A:$S,8,FALSE)="","",VLOOKUP(ROW()-492,'Report 1 Detail (571 D)'!$A:$S,8,FALSE))</f>
        <v/>
      </c>
      <c r="O635" s="55" t="str">
        <f>IF(VLOOKUP(ROW()-492,'Report 1 Detail (571 D)'!$A:$S,9,FALSE)="","",VLOOKUP(ROW()-492,'Report 1 Detail (571 D)'!$A:$S,9,FALSE))</f>
        <v/>
      </c>
      <c r="P635" s="55" t="str">
        <f>IF(VLOOKUP(ROW()-492,'Report 1 Detail (571 D)'!$A:$S,10,FALSE)="","",VLOOKUP(ROW()-492,'Report 1 Detail (571 D)'!$A:$S,10,FALSE))</f>
        <v/>
      </c>
      <c r="Q635" s="55" t="str">
        <f>IF(VLOOKUP(ROW()-492,'Report 1 Detail (571 D)'!$A:$S,11,FALSE)="","",VLOOKUP(ROW()-492,'Report 1 Detail (571 D)'!$A:$S,11,FALSE))</f>
        <v/>
      </c>
      <c r="R635" s="55" t="str">
        <f>IF(VLOOKUP(ROW()-492,'Report 1 Detail (571 D)'!$A:$S,12,FALSE)="","",VLOOKUP(ROW()-492,'Report 1 Detail (571 D)'!$A:$S,12,FALSE))</f>
        <v/>
      </c>
      <c r="S635" s="55" t="str">
        <f>IF(VLOOKUP(ROW()-492,'Report 1 Detail (571 D)'!$A:$S,13,FALSE)="","",VLOOKUP(ROW()-492,'Report 1 Detail (571 D)'!$A:$S,13,FALSE))</f>
        <v/>
      </c>
      <c r="T635" s="55" t="str">
        <f>IF(VLOOKUP(ROW()-492,'Report 1 Detail (571 D)'!$A:$S,14,FALSE)="","",VLOOKUP(ROW()-492,'Report 1 Detail (571 D)'!$A:$S,14,FALSE))</f>
        <v/>
      </c>
      <c r="U635" s="55" t="str">
        <f>IF(VLOOKUP(ROW()-492,'Report 1 Detail (571 D)'!$A:$S,15,FALSE)="","",VLOOKUP(ROW()-492,'Report 1 Detail (571 D)'!$A:$S,15,FALSE))</f>
        <v/>
      </c>
      <c r="V635" s="55" t="str">
        <f>IF(VLOOKUP(ROW()-492,'Report 1 Detail (571 D)'!$A:$S,16,FALSE)="","",VLOOKUP(ROW()-492,'Report 1 Detail (571 D)'!$A:$S,16,FALSE))</f>
        <v/>
      </c>
      <c r="W635" s="55" t="str">
        <f>IF(VLOOKUP(ROW()-492,'Report 1 Detail (571 D)'!$A:$S,17,FALSE)="","",VLOOKUP(ROW()-492,'Report 1 Detail (571 D)'!$A:$S,17,FALSE))</f>
        <v/>
      </c>
      <c r="X635" s="104" t="str">
        <f>IF(VLOOKUP(ROW()-492,'Report 1 Detail (571 D)'!$A:$S,18,FALSE)="","",VLOOKUP(ROW()-492,'Report 1 Detail (571 D)'!$A:$S,18,FALSE))</f>
        <v/>
      </c>
      <c r="Y635" s="55" t="str">
        <f>IF(VLOOKUP(ROW()-492,'Report 1 Detail (571 D)'!$A:$S,19,FALSE)="","",VLOOKUP(ROW()-492,'Report 1 Detail (571 D)'!$A:$S,19,FALSE))</f>
        <v/>
      </c>
      <c r="Z635" s="55" t="s">
        <v>81</v>
      </c>
    </row>
    <row r="636" spans="8:26" x14ac:dyDescent="0.2">
      <c r="H636" s="55" t="str">
        <f>IF(VLOOKUP(ROW()-492,'Report 1 Detail (571 D)'!$A:$S,2,FALSE)="","",VLOOKUP(ROW()-492,'Report 1 Detail (571 D)'!$A:$S,2,FALSE))</f>
        <v/>
      </c>
      <c r="I636" s="104" t="str">
        <f>IF(VLOOKUP(ROW()-492,'Report 1 Detail (571 D)'!$A:$S,3,FALSE)="","",VLOOKUP(ROW()-492,'Report 1 Detail (571 D)'!$A:$S,3,FALSE))</f>
        <v/>
      </c>
      <c r="J636" s="55" t="str">
        <f>IF(VLOOKUP(ROW()-492,'Report 1 Detail (571 D)'!$A:$S,4,FALSE)="","",VLOOKUP(ROW()-492,'Report 1 Detail (571 D)'!$A:$S,4,FALSE))</f>
        <v/>
      </c>
      <c r="K636" s="55" t="str">
        <f>IF(VLOOKUP(ROW()-492,'Report 1 Detail (571 D)'!$A:$S,5,FALSE)="","",VLOOKUP(ROW()-492,'Report 1 Detail (571 D)'!$A:$S,5,FALSE))</f>
        <v/>
      </c>
      <c r="L636" s="55" t="str">
        <f>IF(VLOOKUP(ROW()-492,'Report 1 Detail (571 D)'!$A:$S,6,FALSE)="","",VLOOKUP(ROW()-492,'Report 1 Detail (571 D)'!$A:$S,6,FALSE))</f>
        <v/>
      </c>
      <c r="M636" s="55" t="str">
        <f>IF(VLOOKUP(ROW()-492,'Report 1 Detail (571 D)'!$A:$S,7,FALSE)="","",VLOOKUP(ROW()-492,'Report 1 Detail (571 D)'!$A:$S,7,FALSE))</f>
        <v/>
      </c>
      <c r="N636" s="55" t="str">
        <f>IF(VLOOKUP(ROW()-492,'Report 1 Detail (571 D)'!$A:$S,8,FALSE)="","",VLOOKUP(ROW()-492,'Report 1 Detail (571 D)'!$A:$S,8,FALSE))</f>
        <v/>
      </c>
      <c r="O636" s="55" t="str">
        <f>IF(VLOOKUP(ROW()-492,'Report 1 Detail (571 D)'!$A:$S,9,FALSE)="","",VLOOKUP(ROW()-492,'Report 1 Detail (571 D)'!$A:$S,9,FALSE))</f>
        <v/>
      </c>
      <c r="P636" s="55" t="str">
        <f>IF(VLOOKUP(ROW()-492,'Report 1 Detail (571 D)'!$A:$S,10,FALSE)="","",VLOOKUP(ROW()-492,'Report 1 Detail (571 D)'!$A:$S,10,FALSE))</f>
        <v/>
      </c>
      <c r="Q636" s="55" t="str">
        <f>IF(VLOOKUP(ROW()-492,'Report 1 Detail (571 D)'!$A:$S,11,FALSE)="","",VLOOKUP(ROW()-492,'Report 1 Detail (571 D)'!$A:$S,11,FALSE))</f>
        <v/>
      </c>
      <c r="R636" s="55" t="str">
        <f>IF(VLOOKUP(ROW()-492,'Report 1 Detail (571 D)'!$A:$S,12,FALSE)="","",VLOOKUP(ROW()-492,'Report 1 Detail (571 D)'!$A:$S,12,FALSE))</f>
        <v/>
      </c>
      <c r="S636" s="55" t="str">
        <f>IF(VLOOKUP(ROW()-492,'Report 1 Detail (571 D)'!$A:$S,13,FALSE)="","",VLOOKUP(ROW()-492,'Report 1 Detail (571 D)'!$A:$S,13,FALSE))</f>
        <v/>
      </c>
      <c r="T636" s="55" t="str">
        <f>IF(VLOOKUP(ROW()-492,'Report 1 Detail (571 D)'!$A:$S,14,FALSE)="","",VLOOKUP(ROW()-492,'Report 1 Detail (571 D)'!$A:$S,14,FALSE))</f>
        <v/>
      </c>
      <c r="U636" s="55" t="str">
        <f>IF(VLOOKUP(ROW()-492,'Report 1 Detail (571 D)'!$A:$S,15,FALSE)="","",VLOOKUP(ROW()-492,'Report 1 Detail (571 D)'!$A:$S,15,FALSE))</f>
        <v/>
      </c>
      <c r="V636" s="55" t="str">
        <f>IF(VLOOKUP(ROW()-492,'Report 1 Detail (571 D)'!$A:$S,16,FALSE)="","",VLOOKUP(ROW()-492,'Report 1 Detail (571 D)'!$A:$S,16,FALSE))</f>
        <v/>
      </c>
      <c r="W636" s="55" t="str">
        <f>IF(VLOOKUP(ROW()-492,'Report 1 Detail (571 D)'!$A:$S,17,FALSE)="","",VLOOKUP(ROW()-492,'Report 1 Detail (571 D)'!$A:$S,17,FALSE))</f>
        <v/>
      </c>
      <c r="X636" s="104" t="str">
        <f>IF(VLOOKUP(ROW()-492,'Report 1 Detail (571 D)'!$A:$S,18,FALSE)="","",VLOOKUP(ROW()-492,'Report 1 Detail (571 D)'!$A:$S,18,FALSE))</f>
        <v/>
      </c>
      <c r="Y636" s="55" t="str">
        <f>IF(VLOOKUP(ROW()-492,'Report 1 Detail (571 D)'!$A:$S,19,FALSE)="","",VLOOKUP(ROW()-492,'Report 1 Detail (571 D)'!$A:$S,19,FALSE))</f>
        <v/>
      </c>
      <c r="Z636" s="55" t="s">
        <v>81</v>
      </c>
    </row>
    <row r="637" spans="8:26" x14ac:dyDescent="0.2">
      <c r="H637" s="55" t="str">
        <f>IF(VLOOKUP(ROW()-492,'Report 1 Detail (571 D)'!$A:$S,2,FALSE)="","",VLOOKUP(ROW()-492,'Report 1 Detail (571 D)'!$A:$S,2,FALSE))</f>
        <v/>
      </c>
      <c r="I637" s="104" t="str">
        <f>IF(VLOOKUP(ROW()-492,'Report 1 Detail (571 D)'!$A:$S,3,FALSE)="","",VLOOKUP(ROW()-492,'Report 1 Detail (571 D)'!$A:$S,3,FALSE))</f>
        <v/>
      </c>
      <c r="J637" s="55" t="str">
        <f>IF(VLOOKUP(ROW()-492,'Report 1 Detail (571 D)'!$A:$S,4,FALSE)="","",VLOOKUP(ROW()-492,'Report 1 Detail (571 D)'!$A:$S,4,FALSE))</f>
        <v/>
      </c>
      <c r="K637" s="55" t="str">
        <f>IF(VLOOKUP(ROW()-492,'Report 1 Detail (571 D)'!$A:$S,5,FALSE)="","",VLOOKUP(ROW()-492,'Report 1 Detail (571 D)'!$A:$S,5,FALSE))</f>
        <v/>
      </c>
      <c r="L637" s="55" t="str">
        <f>IF(VLOOKUP(ROW()-492,'Report 1 Detail (571 D)'!$A:$S,6,FALSE)="","",VLOOKUP(ROW()-492,'Report 1 Detail (571 D)'!$A:$S,6,FALSE))</f>
        <v/>
      </c>
      <c r="M637" s="55" t="str">
        <f>IF(VLOOKUP(ROW()-492,'Report 1 Detail (571 D)'!$A:$S,7,FALSE)="","",VLOOKUP(ROW()-492,'Report 1 Detail (571 D)'!$A:$S,7,FALSE))</f>
        <v/>
      </c>
      <c r="N637" s="55" t="str">
        <f>IF(VLOOKUP(ROW()-492,'Report 1 Detail (571 D)'!$A:$S,8,FALSE)="","",VLOOKUP(ROW()-492,'Report 1 Detail (571 D)'!$A:$S,8,FALSE))</f>
        <v/>
      </c>
      <c r="O637" s="55" t="str">
        <f>IF(VLOOKUP(ROW()-492,'Report 1 Detail (571 D)'!$A:$S,9,FALSE)="","",VLOOKUP(ROW()-492,'Report 1 Detail (571 D)'!$A:$S,9,FALSE))</f>
        <v/>
      </c>
      <c r="P637" s="55" t="str">
        <f>IF(VLOOKUP(ROW()-492,'Report 1 Detail (571 D)'!$A:$S,10,FALSE)="","",VLOOKUP(ROW()-492,'Report 1 Detail (571 D)'!$A:$S,10,FALSE))</f>
        <v/>
      </c>
      <c r="Q637" s="55" t="str">
        <f>IF(VLOOKUP(ROW()-492,'Report 1 Detail (571 D)'!$A:$S,11,FALSE)="","",VLOOKUP(ROW()-492,'Report 1 Detail (571 D)'!$A:$S,11,FALSE))</f>
        <v/>
      </c>
      <c r="R637" s="55" t="str">
        <f>IF(VLOOKUP(ROW()-492,'Report 1 Detail (571 D)'!$A:$S,12,FALSE)="","",VLOOKUP(ROW()-492,'Report 1 Detail (571 D)'!$A:$S,12,FALSE))</f>
        <v/>
      </c>
      <c r="S637" s="55" t="str">
        <f>IF(VLOOKUP(ROW()-492,'Report 1 Detail (571 D)'!$A:$S,13,FALSE)="","",VLOOKUP(ROW()-492,'Report 1 Detail (571 D)'!$A:$S,13,FALSE))</f>
        <v/>
      </c>
      <c r="T637" s="55" t="str">
        <f>IF(VLOOKUP(ROW()-492,'Report 1 Detail (571 D)'!$A:$S,14,FALSE)="","",VLOOKUP(ROW()-492,'Report 1 Detail (571 D)'!$A:$S,14,FALSE))</f>
        <v/>
      </c>
      <c r="U637" s="55" t="str">
        <f>IF(VLOOKUP(ROW()-492,'Report 1 Detail (571 D)'!$A:$S,15,FALSE)="","",VLOOKUP(ROW()-492,'Report 1 Detail (571 D)'!$A:$S,15,FALSE))</f>
        <v/>
      </c>
      <c r="V637" s="55" t="str">
        <f>IF(VLOOKUP(ROW()-492,'Report 1 Detail (571 D)'!$A:$S,16,FALSE)="","",VLOOKUP(ROW()-492,'Report 1 Detail (571 D)'!$A:$S,16,FALSE))</f>
        <v/>
      </c>
      <c r="W637" s="55" t="str">
        <f>IF(VLOOKUP(ROW()-492,'Report 1 Detail (571 D)'!$A:$S,17,FALSE)="","",VLOOKUP(ROW()-492,'Report 1 Detail (571 D)'!$A:$S,17,FALSE))</f>
        <v/>
      </c>
      <c r="X637" s="104" t="str">
        <f>IF(VLOOKUP(ROW()-492,'Report 1 Detail (571 D)'!$A:$S,18,FALSE)="","",VLOOKUP(ROW()-492,'Report 1 Detail (571 D)'!$A:$S,18,FALSE))</f>
        <v/>
      </c>
      <c r="Y637" s="55" t="str">
        <f>IF(VLOOKUP(ROW()-492,'Report 1 Detail (571 D)'!$A:$S,19,FALSE)="","",VLOOKUP(ROW()-492,'Report 1 Detail (571 D)'!$A:$S,19,FALSE))</f>
        <v/>
      </c>
      <c r="Z637" s="55" t="s">
        <v>81</v>
      </c>
    </row>
    <row r="638" spans="8:26" x14ac:dyDescent="0.2">
      <c r="H638" s="55" t="str">
        <f>IF(VLOOKUP(ROW()-492,'Report 1 Detail (571 D)'!$A:$S,2,FALSE)="","",VLOOKUP(ROW()-492,'Report 1 Detail (571 D)'!$A:$S,2,FALSE))</f>
        <v/>
      </c>
      <c r="I638" s="104" t="str">
        <f>IF(VLOOKUP(ROW()-492,'Report 1 Detail (571 D)'!$A:$S,3,FALSE)="","",VLOOKUP(ROW()-492,'Report 1 Detail (571 D)'!$A:$S,3,FALSE))</f>
        <v/>
      </c>
      <c r="J638" s="55" t="str">
        <f>IF(VLOOKUP(ROW()-492,'Report 1 Detail (571 D)'!$A:$S,4,FALSE)="","",VLOOKUP(ROW()-492,'Report 1 Detail (571 D)'!$A:$S,4,FALSE))</f>
        <v/>
      </c>
      <c r="K638" s="55" t="str">
        <f>IF(VLOOKUP(ROW()-492,'Report 1 Detail (571 D)'!$A:$S,5,FALSE)="","",VLOOKUP(ROW()-492,'Report 1 Detail (571 D)'!$A:$S,5,FALSE))</f>
        <v/>
      </c>
      <c r="L638" s="55" t="str">
        <f>IF(VLOOKUP(ROW()-492,'Report 1 Detail (571 D)'!$A:$S,6,FALSE)="","",VLOOKUP(ROW()-492,'Report 1 Detail (571 D)'!$A:$S,6,FALSE))</f>
        <v/>
      </c>
      <c r="M638" s="55" t="str">
        <f>IF(VLOOKUP(ROW()-492,'Report 1 Detail (571 D)'!$A:$S,7,FALSE)="","",VLOOKUP(ROW()-492,'Report 1 Detail (571 D)'!$A:$S,7,FALSE))</f>
        <v/>
      </c>
      <c r="N638" s="55" t="str">
        <f>IF(VLOOKUP(ROW()-492,'Report 1 Detail (571 D)'!$A:$S,8,FALSE)="","",VLOOKUP(ROW()-492,'Report 1 Detail (571 D)'!$A:$S,8,FALSE))</f>
        <v/>
      </c>
      <c r="O638" s="55" t="str">
        <f>IF(VLOOKUP(ROW()-492,'Report 1 Detail (571 D)'!$A:$S,9,FALSE)="","",VLOOKUP(ROW()-492,'Report 1 Detail (571 D)'!$A:$S,9,FALSE))</f>
        <v/>
      </c>
      <c r="P638" s="55" t="str">
        <f>IF(VLOOKUP(ROW()-492,'Report 1 Detail (571 D)'!$A:$S,10,FALSE)="","",VLOOKUP(ROW()-492,'Report 1 Detail (571 D)'!$A:$S,10,FALSE))</f>
        <v/>
      </c>
      <c r="Q638" s="55" t="str">
        <f>IF(VLOOKUP(ROW()-492,'Report 1 Detail (571 D)'!$A:$S,11,FALSE)="","",VLOOKUP(ROW()-492,'Report 1 Detail (571 D)'!$A:$S,11,FALSE))</f>
        <v/>
      </c>
      <c r="R638" s="55" t="str">
        <f>IF(VLOOKUP(ROW()-492,'Report 1 Detail (571 D)'!$A:$S,12,FALSE)="","",VLOOKUP(ROW()-492,'Report 1 Detail (571 D)'!$A:$S,12,FALSE))</f>
        <v/>
      </c>
      <c r="S638" s="55" t="str">
        <f>IF(VLOOKUP(ROW()-492,'Report 1 Detail (571 D)'!$A:$S,13,FALSE)="","",VLOOKUP(ROW()-492,'Report 1 Detail (571 D)'!$A:$S,13,FALSE))</f>
        <v/>
      </c>
      <c r="T638" s="55" t="str">
        <f>IF(VLOOKUP(ROW()-492,'Report 1 Detail (571 D)'!$A:$S,14,FALSE)="","",VLOOKUP(ROW()-492,'Report 1 Detail (571 D)'!$A:$S,14,FALSE))</f>
        <v/>
      </c>
      <c r="U638" s="55" t="str">
        <f>IF(VLOOKUP(ROW()-492,'Report 1 Detail (571 D)'!$A:$S,15,FALSE)="","",VLOOKUP(ROW()-492,'Report 1 Detail (571 D)'!$A:$S,15,FALSE))</f>
        <v/>
      </c>
      <c r="V638" s="55" t="str">
        <f>IF(VLOOKUP(ROW()-492,'Report 1 Detail (571 D)'!$A:$S,16,FALSE)="","",VLOOKUP(ROW()-492,'Report 1 Detail (571 D)'!$A:$S,16,FALSE))</f>
        <v/>
      </c>
      <c r="W638" s="55" t="str">
        <f>IF(VLOOKUP(ROW()-492,'Report 1 Detail (571 D)'!$A:$S,17,FALSE)="","",VLOOKUP(ROW()-492,'Report 1 Detail (571 D)'!$A:$S,17,FALSE))</f>
        <v/>
      </c>
      <c r="X638" s="104" t="str">
        <f>IF(VLOOKUP(ROW()-492,'Report 1 Detail (571 D)'!$A:$S,18,FALSE)="","",VLOOKUP(ROW()-492,'Report 1 Detail (571 D)'!$A:$S,18,FALSE))</f>
        <v/>
      </c>
      <c r="Y638" s="55" t="str">
        <f>IF(VLOOKUP(ROW()-492,'Report 1 Detail (571 D)'!$A:$S,19,FALSE)="","",VLOOKUP(ROW()-492,'Report 1 Detail (571 D)'!$A:$S,19,FALSE))</f>
        <v/>
      </c>
      <c r="Z638" s="55" t="s">
        <v>81</v>
      </c>
    </row>
    <row r="639" spans="8:26" x14ac:dyDescent="0.2">
      <c r="H639" s="55" t="str">
        <f>IF(VLOOKUP(ROW()-492,'Report 1 Detail (571 D)'!$A:$S,2,FALSE)="","",VLOOKUP(ROW()-492,'Report 1 Detail (571 D)'!$A:$S,2,FALSE))</f>
        <v/>
      </c>
      <c r="I639" s="104" t="str">
        <f>IF(VLOOKUP(ROW()-492,'Report 1 Detail (571 D)'!$A:$S,3,FALSE)="","",VLOOKUP(ROW()-492,'Report 1 Detail (571 D)'!$A:$S,3,FALSE))</f>
        <v/>
      </c>
      <c r="J639" s="55" t="str">
        <f>IF(VLOOKUP(ROW()-492,'Report 1 Detail (571 D)'!$A:$S,4,FALSE)="","",VLOOKUP(ROW()-492,'Report 1 Detail (571 D)'!$A:$S,4,FALSE))</f>
        <v/>
      </c>
      <c r="K639" s="55" t="str">
        <f>IF(VLOOKUP(ROW()-492,'Report 1 Detail (571 D)'!$A:$S,5,FALSE)="","",VLOOKUP(ROW()-492,'Report 1 Detail (571 D)'!$A:$S,5,FALSE))</f>
        <v/>
      </c>
      <c r="L639" s="55" t="str">
        <f>IF(VLOOKUP(ROW()-492,'Report 1 Detail (571 D)'!$A:$S,6,FALSE)="","",VLOOKUP(ROW()-492,'Report 1 Detail (571 D)'!$A:$S,6,FALSE))</f>
        <v/>
      </c>
      <c r="M639" s="55" t="str">
        <f>IF(VLOOKUP(ROW()-492,'Report 1 Detail (571 D)'!$A:$S,7,FALSE)="","",VLOOKUP(ROW()-492,'Report 1 Detail (571 D)'!$A:$S,7,FALSE))</f>
        <v/>
      </c>
      <c r="N639" s="55" t="str">
        <f>IF(VLOOKUP(ROW()-492,'Report 1 Detail (571 D)'!$A:$S,8,FALSE)="","",VLOOKUP(ROW()-492,'Report 1 Detail (571 D)'!$A:$S,8,FALSE))</f>
        <v/>
      </c>
      <c r="O639" s="55" t="str">
        <f>IF(VLOOKUP(ROW()-492,'Report 1 Detail (571 D)'!$A:$S,9,FALSE)="","",VLOOKUP(ROW()-492,'Report 1 Detail (571 D)'!$A:$S,9,FALSE))</f>
        <v/>
      </c>
      <c r="P639" s="55" t="str">
        <f>IF(VLOOKUP(ROW()-492,'Report 1 Detail (571 D)'!$A:$S,10,FALSE)="","",VLOOKUP(ROW()-492,'Report 1 Detail (571 D)'!$A:$S,10,FALSE))</f>
        <v/>
      </c>
      <c r="Q639" s="55" t="str">
        <f>IF(VLOOKUP(ROW()-492,'Report 1 Detail (571 D)'!$A:$S,11,FALSE)="","",VLOOKUP(ROW()-492,'Report 1 Detail (571 D)'!$A:$S,11,FALSE))</f>
        <v/>
      </c>
      <c r="R639" s="55" t="str">
        <f>IF(VLOOKUP(ROW()-492,'Report 1 Detail (571 D)'!$A:$S,12,FALSE)="","",VLOOKUP(ROW()-492,'Report 1 Detail (571 D)'!$A:$S,12,FALSE))</f>
        <v/>
      </c>
      <c r="S639" s="55" t="str">
        <f>IF(VLOOKUP(ROW()-492,'Report 1 Detail (571 D)'!$A:$S,13,FALSE)="","",VLOOKUP(ROW()-492,'Report 1 Detail (571 D)'!$A:$S,13,FALSE))</f>
        <v/>
      </c>
      <c r="T639" s="55" t="str">
        <f>IF(VLOOKUP(ROW()-492,'Report 1 Detail (571 D)'!$A:$S,14,FALSE)="","",VLOOKUP(ROW()-492,'Report 1 Detail (571 D)'!$A:$S,14,FALSE))</f>
        <v/>
      </c>
      <c r="U639" s="55" t="str">
        <f>IF(VLOOKUP(ROW()-492,'Report 1 Detail (571 D)'!$A:$S,15,FALSE)="","",VLOOKUP(ROW()-492,'Report 1 Detail (571 D)'!$A:$S,15,FALSE))</f>
        <v/>
      </c>
      <c r="V639" s="55" t="str">
        <f>IF(VLOOKUP(ROW()-492,'Report 1 Detail (571 D)'!$A:$S,16,FALSE)="","",VLOOKUP(ROW()-492,'Report 1 Detail (571 D)'!$A:$S,16,FALSE))</f>
        <v/>
      </c>
      <c r="W639" s="55" t="str">
        <f>IF(VLOOKUP(ROW()-492,'Report 1 Detail (571 D)'!$A:$S,17,FALSE)="","",VLOOKUP(ROW()-492,'Report 1 Detail (571 D)'!$A:$S,17,FALSE))</f>
        <v/>
      </c>
      <c r="X639" s="104" t="str">
        <f>IF(VLOOKUP(ROW()-492,'Report 1 Detail (571 D)'!$A:$S,18,FALSE)="","",VLOOKUP(ROW()-492,'Report 1 Detail (571 D)'!$A:$S,18,FALSE))</f>
        <v/>
      </c>
      <c r="Y639" s="55" t="str">
        <f>IF(VLOOKUP(ROW()-492,'Report 1 Detail (571 D)'!$A:$S,19,FALSE)="","",VLOOKUP(ROW()-492,'Report 1 Detail (571 D)'!$A:$S,19,FALSE))</f>
        <v/>
      </c>
      <c r="Z639" s="55" t="s">
        <v>81</v>
      </c>
    </row>
    <row r="640" spans="8:26" x14ac:dyDescent="0.2">
      <c r="H640" s="55" t="str">
        <f>IF(VLOOKUP(ROW()-492,'Report 1 Detail (571 D)'!$A:$S,2,FALSE)="","",VLOOKUP(ROW()-492,'Report 1 Detail (571 D)'!$A:$S,2,FALSE))</f>
        <v/>
      </c>
      <c r="I640" s="104" t="str">
        <f>IF(VLOOKUP(ROW()-492,'Report 1 Detail (571 D)'!$A:$S,3,FALSE)="","",VLOOKUP(ROW()-492,'Report 1 Detail (571 D)'!$A:$S,3,FALSE))</f>
        <v/>
      </c>
      <c r="J640" s="55" t="str">
        <f>IF(VLOOKUP(ROW()-492,'Report 1 Detail (571 D)'!$A:$S,4,FALSE)="","",VLOOKUP(ROW()-492,'Report 1 Detail (571 D)'!$A:$S,4,FALSE))</f>
        <v/>
      </c>
      <c r="K640" s="55" t="str">
        <f>IF(VLOOKUP(ROW()-492,'Report 1 Detail (571 D)'!$A:$S,5,FALSE)="","",VLOOKUP(ROW()-492,'Report 1 Detail (571 D)'!$A:$S,5,FALSE))</f>
        <v/>
      </c>
      <c r="L640" s="55" t="str">
        <f>IF(VLOOKUP(ROW()-492,'Report 1 Detail (571 D)'!$A:$S,6,FALSE)="","",VLOOKUP(ROW()-492,'Report 1 Detail (571 D)'!$A:$S,6,FALSE))</f>
        <v/>
      </c>
      <c r="M640" s="55" t="str">
        <f>IF(VLOOKUP(ROW()-492,'Report 1 Detail (571 D)'!$A:$S,7,FALSE)="","",VLOOKUP(ROW()-492,'Report 1 Detail (571 D)'!$A:$S,7,FALSE))</f>
        <v/>
      </c>
      <c r="N640" s="55" t="str">
        <f>IF(VLOOKUP(ROW()-492,'Report 1 Detail (571 D)'!$A:$S,8,FALSE)="","",VLOOKUP(ROW()-492,'Report 1 Detail (571 D)'!$A:$S,8,FALSE))</f>
        <v/>
      </c>
      <c r="O640" s="55" t="str">
        <f>IF(VLOOKUP(ROW()-492,'Report 1 Detail (571 D)'!$A:$S,9,FALSE)="","",VLOOKUP(ROW()-492,'Report 1 Detail (571 D)'!$A:$S,9,FALSE))</f>
        <v/>
      </c>
      <c r="P640" s="55" t="str">
        <f>IF(VLOOKUP(ROW()-492,'Report 1 Detail (571 D)'!$A:$S,10,FALSE)="","",VLOOKUP(ROW()-492,'Report 1 Detail (571 D)'!$A:$S,10,FALSE))</f>
        <v/>
      </c>
      <c r="Q640" s="55" t="str">
        <f>IF(VLOOKUP(ROW()-492,'Report 1 Detail (571 D)'!$A:$S,11,FALSE)="","",VLOOKUP(ROW()-492,'Report 1 Detail (571 D)'!$A:$S,11,FALSE))</f>
        <v/>
      </c>
      <c r="R640" s="55" t="str">
        <f>IF(VLOOKUP(ROW()-492,'Report 1 Detail (571 D)'!$A:$S,12,FALSE)="","",VLOOKUP(ROW()-492,'Report 1 Detail (571 D)'!$A:$S,12,FALSE))</f>
        <v/>
      </c>
      <c r="S640" s="55" t="str">
        <f>IF(VLOOKUP(ROW()-492,'Report 1 Detail (571 D)'!$A:$S,13,FALSE)="","",VLOOKUP(ROW()-492,'Report 1 Detail (571 D)'!$A:$S,13,FALSE))</f>
        <v/>
      </c>
      <c r="T640" s="55" t="str">
        <f>IF(VLOOKUP(ROW()-492,'Report 1 Detail (571 D)'!$A:$S,14,FALSE)="","",VLOOKUP(ROW()-492,'Report 1 Detail (571 D)'!$A:$S,14,FALSE))</f>
        <v/>
      </c>
      <c r="U640" s="55" t="str">
        <f>IF(VLOOKUP(ROW()-492,'Report 1 Detail (571 D)'!$A:$S,15,FALSE)="","",VLOOKUP(ROW()-492,'Report 1 Detail (571 D)'!$A:$S,15,FALSE))</f>
        <v/>
      </c>
      <c r="V640" s="55" t="str">
        <f>IF(VLOOKUP(ROW()-492,'Report 1 Detail (571 D)'!$A:$S,16,FALSE)="","",VLOOKUP(ROW()-492,'Report 1 Detail (571 D)'!$A:$S,16,FALSE))</f>
        <v/>
      </c>
      <c r="W640" s="55" t="str">
        <f>IF(VLOOKUP(ROW()-492,'Report 1 Detail (571 D)'!$A:$S,17,FALSE)="","",VLOOKUP(ROW()-492,'Report 1 Detail (571 D)'!$A:$S,17,FALSE))</f>
        <v/>
      </c>
      <c r="X640" s="104" t="str">
        <f>IF(VLOOKUP(ROW()-492,'Report 1 Detail (571 D)'!$A:$S,18,FALSE)="","",VLOOKUP(ROW()-492,'Report 1 Detail (571 D)'!$A:$S,18,FALSE))</f>
        <v/>
      </c>
      <c r="Y640" s="55" t="str">
        <f>IF(VLOOKUP(ROW()-492,'Report 1 Detail (571 D)'!$A:$S,19,FALSE)="","",VLOOKUP(ROW()-492,'Report 1 Detail (571 D)'!$A:$S,19,FALSE))</f>
        <v/>
      </c>
      <c r="Z640" s="55" t="s">
        <v>81</v>
      </c>
    </row>
    <row r="641" spans="8:26" x14ac:dyDescent="0.2">
      <c r="H641" s="55" t="str">
        <f>IF(VLOOKUP(ROW()-492,'Report 1 Detail (571 D)'!$A:$S,2,FALSE)="","",VLOOKUP(ROW()-492,'Report 1 Detail (571 D)'!$A:$S,2,FALSE))</f>
        <v/>
      </c>
      <c r="I641" s="104" t="str">
        <f>IF(VLOOKUP(ROW()-492,'Report 1 Detail (571 D)'!$A:$S,3,FALSE)="","",VLOOKUP(ROW()-492,'Report 1 Detail (571 D)'!$A:$S,3,FALSE))</f>
        <v/>
      </c>
      <c r="J641" s="55" t="str">
        <f>IF(VLOOKUP(ROW()-492,'Report 1 Detail (571 D)'!$A:$S,4,FALSE)="","",VLOOKUP(ROW()-492,'Report 1 Detail (571 D)'!$A:$S,4,FALSE))</f>
        <v/>
      </c>
      <c r="K641" s="55" t="str">
        <f>IF(VLOOKUP(ROW()-492,'Report 1 Detail (571 D)'!$A:$S,5,FALSE)="","",VLOOKUP(ROW()-492,'Report 1 Detail (571 D)'!$A:$S,5,FALSE))</f>
        <v/>
      </c>
      <c r="L641" s="55" t="str">
        <f>IF(VLOOKUP(ROW()-492,'Report 1 Detail (571 D)'!$A:$S,6,FALSE)="","",VLOOKUP(ROW()-492,'Report 1 Detail (571 D)'!$A:$S,6,FALSE))</f>
        <v/>
      </c>
      <c r="M641" s="55" t="str">
        <f>IF(VLOOKUP(ROW()-492,'Report 1 Detail (571 D)'!$A:$S,7,FALSE)="","",VLOOKUP(ROW()-492,'Report 1 Detail (571 D)'!$A:$S,7,FALSE))</f>
        <v/>
      </c>
      <c r="N641" s="55" t="str">
        <f>IF(VLOOKUP(ROW()-492,'Report 1 Detail (571 D)'!$A:$S,8,FALSE)="","",VLOOKUP(ROW()-492,'Report 1 Detail (571 D)'!$A:$S,8,FALSE))</f>
        <v/>
      </c>
      <c r="O641" s="55" t="str">
        <f>IF(VLOOKUP(ROW()-492,'Report 1 Detail (571 D)'!$A:$S,9,FALSE)="","",VLOOKUP(ROW()-492,'Report 1 Detail (571 D)'!$A:$S,9,FALSE))</f>
        <v/>
      </c>
      <c r="P641" s="55" t="str">
        <f>IF(VLOOKUP(ROW()-492,'Report 1 Detail (571 D)'!$A:$S,10,FALSE)="","",VLOOKUP(ROW()-492,'Report 1 Detail (571 D)'!$A:$S,10,FALSE))</f>
        <v/>
      </c>
      <c r="Q641" s="55" t="str">
        <f>IF(VLOOKUP(ROW()-492,'Report 1 Detail (571 D)'!$A:$S,11,FALSE)="","",VLOOKUP(ROW()-492,'Report 1 Detail (571 D)'!$A:$S,11,FALSE))</f>
        <v/>
      </c>
      <c r="R641" s="55" t="str">
        <f>IF(VLOOKUP(ROW()-492,'Report 1 Detail (571 D)'!$A:$S,12,FALSE)="","",VLOOKUP(ROW()-492,'Report 1 Detail (571 D)'!$A:$S,12,FALSE))</f>
        <v/>
      </c>
      <c r="S641" s="55" t="str">
        <f>IF(VLOOKUP(ROW()-492,'Report 1 Detail (571 D)'!$A:$S,13,FALSE)="","",VLOOKUP(ROW()-492,'Report 1 Detail (571 D)'!$A:$S,13,FALSE))</f>
        <v/>
      </c>
      <c r="T641" s="55" t="str">
        <f>IF(VLOOKUP(ROW()-492,'Report 1 Detail (571 D)'!$A:$S,14,FALSE)="","",VLOOKUP(ROW()-492,'Report 1 Detail (571 D)'!$A:$S,14,FALSE))</f>
        <v/>
      </c>
      <c r="U641" s="55" t="str">
        <f>IF(VLOOKUP(ROW()-492,'Report 1 Detail (571 D)'!$A:$S,15,FALSE)="","",VLOOKUP(ROW()-492,'Report 1 Detail (571 D)'!$A:$S,15,FALSE))</f>
        <v/>
      </c>
      <c r="V641" s="55" t="str">
        <f>IF(VLOOKUP(ROW()-492,'Report 1 Detail (571 D)'!$A:$S,16,FALSE)="","",VLOOKUP(ROW()-492,'Report 1 Detail (571 D)'!$A:$S,16,FALSE))</f>
        <v/>
      </c>
      <c r="W641" s="55" t="str">
        <f>IF(VLOOKUP(ROW()-492,'Report 1 Detail (571 D)'!$A:$S,17,FALSE)="","",VLOOKUP(ROW()-492,'Report 1 Detail (571 D)'!$A:$S,17,FALSE))</f>
        <v/>
      </c>
      <c r="X641" s="104" t="str">
        <f>IF(VLOOKUP(ROW()-492,'Report 1 Detail (571 D)'!$A:$S,18,FALSE)="","",VLOOKUP(ROW()-492,'Report 1 Detail (571 D)'!$A:$S,18,FALSE))</f>
        <v/>
      </c>
      <c r="Y641" s="55" t="str">
        <f>IF(VLOOKUP(ROW()-492,'Report 1 Detail (571 D)'!$A:$S,19,FALSE)="","",VLOOKUP(ROW()-492,'Report 1 Detail (571 D)'!$A:$S,19,FALSE))</f>
        <v/>
      </c>
      <c r="Z641" s="55" t="s">
        <v>81</v>
      </c>
    </row>
    <row r="642" spans="8:26" x14ac:dyDescent="0.2">
      <c r="H642" s="55" t="str">
        <f>IF(VLOOKUP(ROW()-492,'Report 1 Detail (571 D)'!$A:$S,2,FALSE)="","",VLOOKUP(ROW()-492,'Report 1 Detail (571 D)'!$A:$S,2,FALSE))</f>
        <v/>
      </c>
      <c r="I642" s="104" t="str">
        <f>IF(VLOOKUP(ROW()-492,'Report 1 Detail (571 D)'!$A:$S,3,FALSE)="","",VLOOKUP(ROW()-492,'Report 1 Detail (571 D)'!$A:$S,3,FALSE))</f>
        <v/>
      </c>
      <c r="J642" s="55" t="str">
        <f>IF(VLOOKUP(ROW()-492,'Report 1 Detail (571 D)'!$A:$S,4,FALSE)="","",VLOOKUP(ROW()-492,'Report 1 Detail (571 D)'!$A:$S,4,FALSE))</f>
        <v/>
      </c>
      <c r="K642" s="55" t="str">
        <f>IF(VLOOKUP(ROW()-492,'Report 1 Detail (571 D)'!$A:$S,5,FALSE)="","",VLOOKUP(ROW()-492,'Report 1 Detail (571 D)'!$A:$S,5,FALSE))</f>
        <v/>
      </c>
      <c r="L642" s="55" t="str">
        <f>IF(VLOOKUP(ROW()-492,'Report 1 Detail (571 D)'!$A:$S,6,FALSE)="","",VLOOKUP(ROW()-492,'Report 1 Detail (571 D)'!$A:$S,6,FALSE))</f>
        <v/>
      </c>
      <c r="M642" s="55" t="str">
        <f>IF(VLOOKUP(ROW()-492,'Report 1 Detail (571 D)'!$A:$S,7,FALSE)="","",VLOOKUP(ROW()-492,'Report 1 Detail (571 D)'!$A:$S,7,FALSE))</f>
        <v/>
      </c>
      <c r="N642" s="55" t="str">
        <f>IF(VLOOKUP(ROW()-492,'Report 1 Detail (571 D)'!$A:$S,8,FALSE)="","",VLOOKUP(ROW()-492,'Report 1 Detail (571 D)'!$A:$S,8,FALSE))</f>
        <v/>
      </c>
      <c r="O642" s="55" t="str">
        <f>IF(VLOOKUP(ROW()-492,'Report 1 Detail (571 D)'!$A:$S,9,FALSE)="","",VLOOKUP(ROW()-492,'Report 1 Detail (571 D)'!$A:$S,9,FALSE))</f>
        <v/>
      </c>
      <c r="P642" s="55" t="str">
        <f>IF(VLOOKUP(ROW()-492,'Report 1 Detail (571 D)'!$A:$S,10,FALSE)="","",VLOOKUP(ROW()-492,'Report 1 Detail (571 D)'!$A:$S,10,FALSE))</f>
        <v/>
      </c>
      <c r="Q642" s="55" t="str">
        <f>IF(VLOOKUP(ROW()-492,'Report 1 Detail (571 D)'!$A:$S,11,FALSE)="","",VLOOKUP(ROW()-492,'Report 1 Detail (571 D)'!$A:$S,11,FALSE))</f>
        <v/>
      </c>
      <c r="R642" s="55" t="str">
        <f>IF(VLOOKUP(ROW()-492,'Report 1 Detail (571 D)'!$A:$S,12,FALSE)="","",VLOOKUP(ROW()-492,'Report 1 Detail (571 D)'!$A:$S,12,FALSE))</f>
        <v/>
      </c>
      <c r="S642" s="55" t="str">
        <f>IF(VLOOKUP(ROW()-492,'Report 1 Detail (571 D)'!$A:$S,13,FALSE)="","",VLOOKUP(ROW()-492,'Report 1 Detail (571 D)'!$A:$S,13,FALSE))</f>
        <v/>
      </c>
      <c r="T642" s="55" t="str">
        <f>IF(VLOOKUP(ROW()-492,'Report 1 Detail (571 D)'!$A:$S,14,FALSE)="","",VLOOKUP(ROW()-492,'Report 1 Detail (571 D)'!$A:$S,14,FALSE))</f>
        <v/>
      </c>
      <c r="U642" s="55" t="str">
        <f>IF(VLOOKUP(ROW()-492,'Report 1 Detail (571 D)'!$A:$S,15,FALSE)="","",VLOOKUP(ROW()-492,'Report 1 Detail (571 D)'!$A:$S,15,FALSE))</f>
        <v/>
      </c>
      <c r="V642" s="55" t="str">
        <f>IF(VLOOKUP(ROW()-492,'Report 1 Detail (571 D)'!$A:$S,16,FALSE)="","",VLOOKUP(ROW()-492,'Report 1 Detail (571 D)'!$A:$S,16,FALSE))</f>
        <v/>
      </c>
      <c r="W642" s="55" t="str">
        <f>IF(VLOOKUP(ROW()-492,'Report 1 Detail (571 D)'!$A:$S,17,FALSE)="","",VLOOKUP(ROW()-492,'Report 1 Detail (571 D)'!$A:$S,17,FALSE))</f>
        <v/>
      </c>
      <c r="X642" s="104" t="str">
        <f>IF(VLOOKUP(ROW()-492,'Report 1 Detail (571 D)'!$A:$S,18,FALSE)="","",VLOOKUP(ROW()-492,'Report 1 Detail (571 D)'!$A:$S,18,FALSE))</f>
        <v/>
      </c>
      <c r="Y642" s="55" t="str">
        <f>IF(VLOOKUP(ROW()-492,'Report 1 Detail (571 D)'!$A:$S,19,FALSE)="","",VLOOKUP(ROW()-492,'Report 1 Detail (571 D)'!$A:$S,19,FALSE))</f>
        <v/>
      </c>
      <c r="Z642" s="55" t="s">
        <v>81</v>
      </c>
    </row>
    <row r="643" spans="8:26" x14ac:dyDescent="0.2">
      <c r="H643" s="55" t="str">
        <f>IF(VLOOKUP(ROW()-492,'Report 1 Detail (571 D)'!$A:$S,2,FALSE)="","",VLOOKUP(ROW()-492,'Report 1 Detail (571 D)'!$A:$S,2,FALSE))</f>
        <v/>
      </c>
      <c r="I643" s="104" t="str">
        <f>IF(VLOOKUP(ROW()-492,'Report 1 Detail (571 D)'!$A:$S,3,FALSE)="","",VLOOKUP(ROW()-492,'Report 1 Detail (571 D)'!$A:$S,3,FALSE))</f>
        <v/>
      </c>
      <c r="J643" s="55" t="str">
        <f>IF(VLOOKUP(ROW()-492,'Report 1 Detail (571 D)'!$A:$S,4,FALSE)="","",VLOOKUP(ROW()-492,'Report 1 Detail (571 D)'!$A:$S,4,FALSE))</f>
        <v/>
      </c>
      <c r="K643" s="55" t="str">
        <f>IF(VLOOKUP(ROW()-492,'Report 1 Detail (571 D)'!$A:$S,5,FALSE)="","",VLOOKUP(ROW()-492,'Report 1 Detail (571 D)'!$A:$S,5,FALSE))</f>
        <v/>
      </c>
      <c r="L643" s="55" t="str">
        <f>IF(VLOOKUP(ROW()-492,'Report 1 Detail (571 D)'!$A:$S,6,FALSE)="","",VLOOKUP(ROW()-492,'Report 1 Detail (571 D)'!$A:$S,6,FALSE))</f>
        <v/>
      </c>
      <c r="M643" s="55" t="str">
        <f>IF(VLOOKUP(ROW()-492,'Report 1 Detail (571 D)'!$A:$S,7,FALSE)="","",VLOOKUP(ROW()-492,'Report 1 Detail (571 D)'!$A:$S,7,FALSE))</f>
        <v/>
      </c>
      <c r="N643" s="55" t="str">
        <f>IF(VLOOKUP(ROW()-492,'Report 1 Detail (571 D)'!$A:$S,8,FALSE)="","",VLOOKUP(ROW()-492,'Report 1 Detail (571 D)'!$A:$S,8,FALSE))</f>
        <v/>
      </c>
      <c r="O643" s="55" t="str">
        <f>IF(VLOOKUP(ROW()-492,'Report 1 Detail (571 D)'!$A:$S,9,FALSE)="","",VLOOKUP(ROW()-492,'Report 1 Detail (571 D)'!$A:$S,9,FALSE))</f>
        <v/>
      </c>
      <c r="P643" s="55" t="str">
        <f>IF(VLOOKUP(ROW()-492,'Report 1 Detail (571 D)'!$A:$S,10,FALSE)="","",VLOOKUP(ROW()-492,'Report 1 Detail (571 D)'!$A:$S,10,FALSE))</f>
        <v/>
      </c>
      <c r="Q643" s="55" t="str">
        <f>IF(VLOOKUP(ROW()-492,'Report 1 Detail (571 D)'!$A:$S,11,FALSE)="","",VLOOKUP(ROW()-492,'Report 1 Detail (571 D)'!$A:$S,11,FALSE))</f>
        <v/>
      </c>
      <c r="R643" s="55" t="str">
        <f>IF(VLOOKUP(ROW()-492,'Report 1 Detail (571 D)'!$A:$S,12,FALSE)="","",VLOOKUP(ROW()-492,'Report 1 Detail (571 D)'!$A:$S,12,FALSE))</f>
        <v/>
      </c>
      <c r="S643" s="55" t="str">
        <f>IF(VLOOKUP(ROW()-492,'Report 1 Detail (571 D)'!$A:$S,13,FALSE)="","",VLOOKUP(ROW()-492,'Report 1 Detail (571 D)'!$A:$S,13,FALSE))</f>
        <v/>
      </c>
      <c r="T643" s="55" t="str">
        <f>IF(VLOOKUP(ROW()-492,'Report 1 Detail (571 D)'!$A:$S,14,FALSE)="","",VLOOKUP(ROW()-492,'Report 1 Detail (571 D)'!$A:$S,14,FALSE))</f>
        <v/>
      </c>
      <c r="U643" s="55" t="str">
        <f>IF(VLOOKUP(ROW()-492,'Report 1 Detail (571 D)'!$A:$S,15,FALSE)="","",VLOOKUP(ROW()-492,'Report 1 Detail (571 D)'!$A:$S,15,FALSE))</f>
        <v/>
      </c>
      <c r="V643" s="55" t="str">
        <f>IF(VLOOKUP(ROW()-492,'Report 1 Detail (571 D)'!$A:$S,16,FALSE)="","",VLOOKUP(ROW()-492,'Report 1 Detail (571 D)'!$A:$S,16,FALSE))</f>
        <v/>
      </c>
      <c r="W643" s="55" t="str">
        <f>IF(VLOOKUP(ROW()-492,'Report 1 Detail (571 D)'!$A:$S,17,FALSE)="","",VLOOKUP(ROW()-492,'Report 1 Detail (571 D)'!$A:$S,17,FALSE))</f>
        <v/>
      </c>
      <c r="X643" s="104" t="str">
        <f>IF(VLOOKUP(ROW()-492,'Report 1 Detail (571 D)'!$A:$S,18,FALSE)="","",VLOOKUP(ROW()-492,'Report 1 Detail (571 D)'!$A:$S,18,FALSE))</f>
        <v/>
      </c>
      <c r="Y643" s="55" t="str">
        <f>IF(VLOOKUP(ROW()-492,'Report 1 Detail (571 D)'!$A:$S,19,FALSE)="","",VLOOKUP(ROW()-492,'Report 1 Detail (571 D)'!$A:$S,19,FALSE))</f>
        <v/>
      </c>
      <c r="Z643" s="55" t="s">
        <v>81</v>
      </c>
    </row>
    <row r="644" spans="8:26" x14ac:dyDescent="0.2">
      <c r="H644" s="55" t="str">
        <f>IF(VLOOKUP(ROW()-492,'Report 1 Detail (571 D)'!$A:$S,2,FALSE)="","",VLOOKUP(ROW()-492,'Report 1 Detail (571 D)'!$A:$S,2,FALSE))</f>
        <v/>
      </c>
      <c r="I644" s="104" t="str">
        <f>IF(VLOOKUP(ROW()-492,'Report 1 Detail (571 D)'!$A:$S,3,FALSE)="","",VLOOKUP(ROW()-492,'Report 1 Detail (571 D)'!$A:$S,3,FALSE))</f>
        <v/>
      </c>
      <c r="J644" s="55" t="str">
        <f>IF(VLOOKUP(ROW()-492,'Report 1 Detail (571 D)'!$A:$S,4,FALSE)="","",VLOOKUP(ROW()-492,'Report 1 Detail (571 D)'!$A:$S,4,FALSE))</f>
        <v/>
      </c>
      <c r="K644" s="55" t="str">
        <f>IF(VLOOKUP(ROW()-492,'Report 1 Detail (571 D)'!$A:$S,5,FALSE)="","",VLOOKUP(ROW()-492,'Report 1 Detail (571 D)'!$A:$S,5,FALSE))</f>
        <v/>
      </c>
      <c r="L644" s="55" t="str">
        <f>IF(VLOOKUP(ROW()-492,'Report 1 Detail (571 D)'!$A:$S,6,FALSE)="","",VLOOKUP(ROW()-492,'Report 1 Detail (571 D)'!$A:$S,6,FALSE))</f>
        <v/>
      </c>
      <c r="M644" s="55" t="str">
        <f>IF(VLOOKUP(ROW()-492,'Report 1 Detail (571 D)'!$A:$S,7,FALSE)="","",VLOOKUP(ROW()-492,'Report 1 Detail (571 D)'!$A:$S,7,FALSE))</f>
        <v/>
      </c>
      <c r="N644" s="55" t="str">
        <f>IF(VLOOKUP(ROW()-492,'Report 1 Detail (571 D)'!$A:$S,8,FALSE)="","",VLOOKUP(ROW()-492,'Report 1 Detail (571 D)'!$A:$S,8,FALSE))</f>
        <v/>
      </c>
      <c r="O644" s="55" t="str">
        <f>IF(VLOOKUP(ROW()-492,'Report 1 Detail (571 D)'!$A:$S,9,FALSE)="","",VLOOKUP(ROW()-492,'Report 1 Detail (571 D)'!$A:$S,9,FALSE))</f>
        <v/>
      </c>
      <c r="P644" s="55" t="str">
        <f>IF(VLOOKUP(ROW()-492,'Report 1 Detail (571 D)'!$A:$S,10,FALSE)="","",VLOOKUP(ROW()-492,'Report 1 Detail (571 D)'!$A:$S,10,FALSE))</f>
        <v/>
      </c>
      <c r="Q644" s="55" t="str">
        <f>IF(VLOOKUP(ROW()-492,'Report 1 Detail (571 D)'!$A:$S,11,FALSE)="","",VLOOKUP(ROW()-492,'Report 1 Detail (571 D)'!$A:$S,11,FALSE))</f>
        <v/>
      </c>
      <c r="R644" s="55" t="str">
        <f>IF(VLOOKUP(ROW()-492,'Report 1 Detail (571 D)'!$A:$S,12,FALSE)="","",VLOOKUP(ROW()-492,'Report 1 Detail (571 D)'!$A:$S,12,FALSE))</f>
        <v/>
      </c>
      <c r="S644" s="55" t="str">
        <f>IF(VLOOKUP(ROW()-492,'Report 1 Detail (571 D)'!$A:$S,13,FALSE)="","",VLOOKUP(ROW()-492,'Report 1 Detail (571 D)'!$A:$S,13,FALSE))</f>
        <v/>
      </c>
      <c r="T644" s="55" t="str">
        <f>IF(VLOOKUP(ROW()-492,'Report 1 Detail (571 D)'!$A:$S,14,FALSE)="","",VLOOKUP(ROW()-492,'Report 1 Detail (571 D)'!$A:$S,14,FALSE))</f>
        <v/>
      </c>
      <c r="U644" s="55" t="str">
        <f>IF(VLOOKUP(ROW()-492,'Report 1 Detail (571 D)'!$A:$S,15,FALSE)="","",VLOOKUP(ROW()-492,'Report 1 Detail (571 D)'!$A:$S,15,FALSE))</f>
        <v/>
      </c>
      <c r="V644" s="55" t="str">
        <f>IF(VLOOKUP(ROW()-492,'Report 1 Detail (571 D)'!$A:$S,16,FALSE)="","",VLOOKUP(ROW()-492,'Report 1 Detail (571 D)'!$A:$S,16,FALSE))</f>
        <v/>
      </c>
      <c r="W644" s="55" t="str">
        <f>IF(VLOOKUP(ROW()-492,'Report 1 Detail (571 D)'!$A:$S,17,FALSE)="","",VLOOKUP(ROW()-492,'Report 1 Detail (571 D)'!$A:$S,17,FALSE))</f>
        <v/>
      </c>
      <c r="X644" s="104" t="str">
        <f>IF(VLOOKUP(ROW()-492,'Report 1 Detail (571 D)'!$A:$S,18,FALSE)="","",VLOOKUP(ROW()-492,'Report 1 Detail (571 D)'!$A:$S,18,FALSE))</f>
        <v/>
      </c>
      <c r="Y644" s="55" t="str">
        <f>IF(VLOOKUP(ROW()-492,'Report 1 Detail (571 D)'!$A:$S,19,FALSE)="","",VLOOKUP(ROW()-492,'Report 1 Detail (571 D)'!$A:$S,19,FALSE))</f>
        <v/>
      </c>
      <c r="Z644" s="55" t="s">
        <v>81</v>
      </c>
    </row>
    <row r="645" spans="8:26" x14ac:dyDescent="0.2">
      <c r="H645" s="55" t="str">
        <f>IF(VLOOKUP(ROW()-492,'Report 1 Detail (571 D)'!$A:$S,2,FALSE)="","",VLOOKUP(ROW()-492,'Report 1 Detail (571 D)'!$A:$S,2,FALSE))</f>
        <v/>
      </c>
      <c r="I645" s="104" t="str">
        <f>IF(VLOOKUP(ROW()-492,'Report 1 Detail (571 D)'!$A:$S,3,FALSE)="","",VLOOKUP(ROW()-492,'Report 1 Detail (571 D)'!$A:$S,3,FALSE))</f>
        <v/>
      </c>
      <c r="J645" s="55" t="str">
        <f>IF(VLOOKUP(ROW()-492,'Report 1 Detail (571 D)'!$A:$S,4,FALSE)="","",VLOOKUP(ROW()-492,'Report 1 Detail (571 D)'!$A:$S,4,FALSE))</f>
        <v/>
      </c>
      <c r="K645" s="55" t="str">
        <f>IF(VLOOKUP(ROW()-492,'Report 1 Detail (571 D)'!$A:$S,5,FALSE)="","",VLOOKUP(ROW()-492,'Report 1 Detail (571 D)'!$A:$S,5,FALSE))</f>
        <v/>
      </c>
      <c r="L645" s="55" t="str">
        <f>IF(VLOOKUP(ROW()-492,'Report 1 Detail (571 D)'!$A:$S,6,FALSE)="","",VLOOKUP(ROW()-492,'Report 1 Detail (571 D)'!$A:$S,6,FALSE))</f>
        <v/>
      </c>
      <c r="M645" s="55" t="str">
        <f>IF(VLOOKUP(ROW()-492,'Report 1 Detail (571 D)'!$A:$S,7,FALSE)="","",VLOOKUP(ROW()-492,'Report 1 Detail (571 D)'!$A:$S,7,FALSE))</f>
        <v/>
      </c>
      <c r="N645" s="55" t="str">
        <f>IF(VLOOKUP(ROW()-492,'Report 1 Detail (571 D)'!$A:$S,8,FALSE)="","",VLOOKUP(ROW()-492,'Report 1 Detail (571 D)'!$A:$S,8,FALSE))</f>
        <v/>
      </c>
      <c r="O645" s="55" t="str">
        <f>IF(VLOOKUP(ROW()-492,'Report 1 Detail (571 D)'!$A:$S,9,FALSE)="","",VLOOKUP(ROW()-492,'Report 1 Detail (571 D)'!$A:$S,9,FALSE))</f>
        <v/>
      </c>
      <c r="P645" s="55" t="str">
        <f>IF(VLOOKUP(ROW()-492,'Report 1 Detail (571 D)'!$A:$S,10,FALSE)="","",VLOOKUP(ROW()-492,'Report 1 Detail (571 D)'!$A:$S,10,FALSE))</f>
        <v/>
      </c>
      <c r="Q645" s="55" t="str">
        <f>IF(VLOOKUP(ROW()-492,'Report 1 Detail (571 D)'!$A:$S,11,FALSE)="","",VLOOKUP(ROW()-492,'Report 1 Detail (571 D)'!$A:$S,11,FALSE))</f>
        <v/>
      </c>
      <c r="R645" s="55" t="str">
        <f>IF(VLOOKUP(ROW()-492,'Report 1 Detail (571 D)'!$A:$S,12,FALSE)="","",VLOOKUP(ROW()-492,'Report 1 Detail (571 D)'!$A:$S,12,FALSE))</f>
        <v/>
      </c>
      <c r="S645" s="55" t="str">
        <f>IF(VLOOKUP(ROW()-492,'Report 1 Detail (571 D)'!$A:$S,13,FALSE)="","",VLOOKUP(ROW()-492,'Report 1 Detail (571 D)'!$A:$S,13,FALSE))</f>
        <v/>
      </c>
      <c r="T645" s="55" t="str">
        <f>IF(VLOOKUP(ROW()-492,'Report 1 Detail (571 D)'!$A:$S,14,FALSE)="","",VLOOKUP(ROW()-492,'Report 1 Detail (571 D)'!$A:$S,14,FALSE))</f>
        <v/>
      </c>
      <c r="U645" s="55" t="str">
        <f>IF(VLOOKUP(ROW()-492,'Report 1 Detail (571 D)'!$A:$S,15,FALSE)="","",VLOOKUP(ROW()-492,'Report 1 Detail (571 D)'!$A:$S,15,FALSE))</f>
        <v/>
      </c>
      <c r="V645" s="55" t="str">
        <f>IF(VLOOKUP(ROW()-492,'Report 1 Detail (571 D)'!$A:$S,16,FALSE)="","",VLOOKUP(ROW()-492,'Report 1 Detail (571 D)'!$A:$S,16,FALSE))</f>
        <v/>
      </c>
      <c r="W645" s="55" t="str">
        <f>IF(VLOOKUP(ROW()-492,'Report 1 Detail (571 D)'!$A:$S,17,FALSE)="","",VLOOKUP(ROW()-492,'Report 1 Detail (571 D)'!$A:$S,17,FALSE))</f>
        <v/>
      </c>
      <c r="X645" s="104" t="str">
        <f>IF(VLOOKUP(ROW()-492,'Report 1 Detail (571 D)'!$A:$S,18,FALSE)="","",VLOOKUP(ROW()-492,'Report 1 Detail (571 D)'!$A:$S,18,FALSE))</f>
        <v/>
      </c>
      <c r="Y645" s="55" t="str">
        <f>IF(VLOOKUP(ROW()-492,'Report 1 Detail (571 D)'!$A:$S,19,FALSE)="","",VLOOKUP(ROW()-492,'Report 1 Detail (571 D)'!$A:$S,19,FALSE))</f>
        <v/>
      </c>
      <c r="Z645" s="55" t="s">
        <v>81</v>
      </c>
    </row>
    <row r="646" spans="8:26" x14ac:dyDescent="0.2">
      <c r="H646" s="55" t="str">
        <f>IF(VLOOKUP(ROW()-492,'Report 1 Detail (571 D)'!$A:$S,2,FALSE)="","",VLOOKUP(ROW()-492,'Report 1 Detail (571 D)'!$A:$S,2,FALSE))</f>
        <v/>
      </c>
      <c r="I646" s="104" t="str">
        <f>IF(VLOOKUP(ROW()-492,'Report 1 Detail (571 D)'!$A:$S,3,FALSE)="","",VLOOKUP(ROW()-492,'Report 1 Detail (571 D)'!$A:$S,3,FALSE))</f>
        <v/>
      </c>
      <c r="J646" s="55" t="str">
        <f>IF(VLOOKUP(ROW()-492,'Report 1 Detail (571 D)'!$A:$S,4,FALSE)="","",VLOOKUP(ROW()-492,'Report 1 Detail (571 D)'!$A:$S,4,FALSE))</f>
        <v/>
      </c>
      <c r="K646" s="55" t="str">
        <f>IF(VLOOKUP(ROW()-492,'Report 1 Detail (571 D)'!$A:$S,5,FALSE)="","",VLOOKUP(ROW()-492,'Report 1 Detail (571 D)'!$A:$S,5,FALSE))</f>
        <v/>
      </c>
      <c r="L646" s="55" t="str">
        <f>IF(VLOOKUP(ROW()-492,'Report 1 Detail (571 D)'!$A:$S,6,FALSE)="","",VLOOKUP(ROW()-492,'Report 1 Detail (571 D)'!$A:$S,6,FALSE))</f>
        <v/>
      </c>
      <c r="M646" s="55" t="str">
        <f>IF(VLOOKUP(ROW()-492,'Report 1 Detail (571 D)'!$A:$S,7,FALSE)="","",VLOOKUP(ROW()-492,'Report 1 Detail (571 D)'!$A:$S,7,FALSE))</f>
        <v/>
      </c>
      <c r="N646" s="55" t="str">
        <f>IF(VLOOKUP(ROW()-492,'Report 1 Detail (571 D)'!$A:$S,8,FALSE)="","",VLOOKUP(ROW()-492,'Report 1 Detail (571 D)'!$A:$S,8,FALSE))</f>
        <v/>
      </c>
      <c r="O646" s="55" t="str">
        <f>IF(VLOOKUP(ROW()-492,'Report 1 Detail (571 D)'!$A:$S,9,FALSE)="","",VLOOKUP(ROW()-492,'Report 1 Detail (571 D)'!$A:$S,9,FALSE))</f>
        <v/>
      </c>
      <c r="P646" s="55" t="str">
        <f>IF(VLOOKUP(ROW()-492,'Report 1 Detail (571 D)'!$A:$S,10,FALSE)="","",VLOOKUP(ROW()-492,'Report 1 Detail (571 D)'!$A:$S,10,FALSE))</f>
        <v/>
      </c>
      <c r="Q646" s="55" t="str">
        <f>IF(VLOOKUP(ROW()-492,'Report 1 Detail (571 D)'!$A:$S,11,FALSE)="","",VLOOKUP(ROW()-492,'Report 1 Detail (571 D)'!$A:$S,11,FALSE))</f>
        <v/>
      </c>
      <c r="R646" s="55" t="str">
        <f>IF(VLOOKUP(ROW()-492,'Report 1 Detail (571 D)'!$A:$S,12,FALSE)="","",VLOOKUP(ROW()-492,'Report 1 Detail (571 D)'!$A:$S,12,FALSE))</f>
        <v/>
      </c>
      <c r="S646" s="55" t="str">
        <f>IF(VLOOKUP(ROW()-492,'Report 1 Detail (571 D)'!$A:$S,13,FALSE)="","",VLOOKUP(ROW()-492,'Report 1 Detail (571 D)'!$A:$S,13,FALSE))</f>
        <v/>
      </c>
      <c r="T646" s="55" t="str">
        <f>IF(VLOOKUP(ROW()-492,'Report 1 Detail (571 D)'!$A:$S,14,FALSE)="","",VLOOKUP(ROW()-492,'Report 1 Detail (571 D)'!$A:$S,14,FALSE))</f>
        <v/>
      </c>
      <c r="U646" s="55" t="str">
        <f>IF(VLOOKUP(ROW()-492,'Report 1 Detail (571 D)'!$A:$S,15,FALSE)="","",VLOOKUP(ROW()-492,'Report 1 Detail (571 D)'!$A:$S,15,FALSE))</f>
        <v/>
      </c>
      <c r="V646" s="55" t="str">
        <f>IF(VLOOKUP(ROW()-492,'Report 1 Detail (571 D)'!$A:$S,16,FALSE)="","",VLOOKUP(ROW()-492,'Report 1 Detail (571 D)'!$A:$S,16,FALSE))</f>
        <v/>
      </c>
      <c r="W646" s="55" t="str">
        <f>IF(VLOOKUP(ROW()-492,'Report 1 Detail (571 D)'!$A:$S,17,FALSE)="","",VLOOKUP(ROW()-492,'Report 1 Detail (571 D)'!$A:$S,17,FALSE))</f>
        <v/>
      </c>
      <c r="X646" s="104" t="str">
        <f>IF(VLOOKUP(ROW()-492,'Report 1 Detail (571 D)'!$A:$S,18,FALSE)="","",VLOOKUP(ROW()-492,'Report 1 Detail (571 D)'!$A:$S,18,FALSE))</f>
        <v/>
      </c>
      <c r="Y646" s="55" t="str">
        <f>IF(VLOOKUP(ROW()-492,'Report 1 Detail (571 D)'!$A:$S,19,FALSE)="","",VLOOKUP(ROW()-492,'Report 1 Detail (571 D)'!$A:$S,19,FALSE))</f>
        <v/>
      </c>
      <c r="Z646" s="55" t="s">
        <v>81</v>
      </c>
    </row>
    <row r="647" spans="8:26" x14ac:dyDescent="0.2">
      <c r="H647" s="55" t="str">
        <f>IF(VLOOKUP(ROW()-492,'Report 1 Detail (571 D)'!$A:$S,2,FALSE)="","",VLOOKUP(ROW()-492,'Report 1 Detail (571 D)'!$A:$S,2,FALSE))</f>
        <v/>
      </c>
      <c r="I647" s="104" t="str">
        <f>IF(VLOOKUP(ROW()-492,'Report 1 Detail (571 D)'!$A:$S,3,FALSE)="","",VLOOKUP(ROW()-492,'Report 1 Detail (571 D)'!$A:$S,3,FALSE))</f>
        <v/>
      </c>
      <c r="J647" s="55" t="str">
        <f>IF(VLOOKUP(ROW()-492,'Report 1 Detail (571 D)'!$A:$S,4,FALSE)="","",VLOOKUP(ROW()-492,'Report 1 Detail (571 D)'!$A:$S,4,FALSE))</f>
        <v/>
      </c>
      <c r="K647" s="55" t="str">
        <f>IF(VLOOKUP(ROW()-492,'Report 1 Detail (571 D)'!$A:$S,5,FALSE)="","",VLOOKUP(ROW()-492,'Report 1 Detail (571 D)'!$A:$S,5,FALSE))</f>
        <v/>
      </c>
      <c r="L647" s="55" t="str">
        <f>IF(VLOOKUP(ROW()-492,'Report 1 Detail (571 D)'!$A:$S,6,FALSE)="","",VLOOKUP(ROW()-492,'Report 1 Detail (571 D)'!$A:$S,6,FALSE))</f>
        <v/>
      </c>
      <c r="M647" s="55" t="str">
        <f>IF(VLOOKUP(ROW()-492,'Report 1 Detail (571 D)'!$A:$S,7,FALSE)="","",VLOOKUP(ROW()-492,'Report 1 Detail (571 D)'!$A:$S,7,FALSE))</f>
        <v/>
      </c>
      <c r="N647" s="55" t="str">
        <f>IF(VLOOKUP(ROW()-492,'Report 1 Detail (571 D)'!$A:$S,8,FALSE)="","",VLOOKUP(ROW()-492,'Report 1 Detail (571 D)'!$A:$S,8,FALSE))</f>
        <v/>
      </c>
      <c r="O647" s="55" t="str">
        <f>IF(VLOOKUP(ROW()-492,'Report 1 Detail (571 D)'!$A:$S,9,FALSE)="","",VLOOKUP(ROW()-492,'Report 1 Detail (571 D)'!$A:$S,9,FALSE))</f>
        <v/>
      </c>
      <c r="P647" s="55" t="str">
        <f>IF(VLOOKUP(ROW()-492,'Report 1 Detail (571 D)'!$A:$S,10,FALSE)="","",VLOOKUP(ROW()-492,'Report 1 Detail (571 D)'!$A:$S,10,FALSE))</f>
        <v/>
      </c>
      <c r="Q647" s="55" t="str">
        <f>IF(VLOOKUP(ROW()-492,'Report 1 Detail (571 D)'!$A:$S,11,FALSE)="","",VLOOKUP(ROW()-492,'Report 1 Detail (571 D)'!$A:$S,11,FALSE))</f>
        <v/>
      </c>
      <c r="R647" s="55" t="str">
        <f>IF(VLOOKUP(ROW()-492,'Report 1 Detail (571 D)'!$A:$S,12,FALSE)="","",VLOOKUP(ROW()-492,'Report 1 Detail (571 D)'!$A:$S,12,FALSE))</f>
        <v/>
      </c>
      <c r="S647" s="55" t="str">
        <f>IF(VLOOKUP(ROW()-492,'Report 1 Detail (571 D)'!$A:$S,13,FALSE)="","",VLOOKUP(ROW()-492,'Report 1 Detail (571 D)'!$A:$S,13,FALSE))</f>
        <v/>
      </c>
      <c r="T647" s="55" t="str">
        <f>IF(VLOOKUP(ROW()-492,'Report 1 Detail (571 D)'!$A:$S,14,FALSE)="","",VLOOKUP(ROW()-492,'Report 1 Detail (571 D)'!$A:$S,14,FALSE))</f>
        <v/>
      </c>
      <c r="U647" s="55" t="str">
        <f>IF(VLOOKUP(ROW()-492,'Report 1 Detail (571 D)'!$A:$S,15,FALSE)="","",VLOOKUP(ROW()-492,'Report 1 Detail (571 D)'!$A:$S,15,FALSE))</f>
        <v/>
      </c>
      <c r="V647" s="55" t="str">
        <f>IF(VLOOKUP(ROW()-492,'Report 1 Detail (571 D)'!$A:$S,16,FALSE)="","",VLOOKUP(ROW()-492,'Report 1 Detail (571 D)'!$A:$S,16,FALSE))</f>
        <v/>
      </c>
      <c r="W647" s="55" t="str">
        <f>IF(VLOOKUP(ROW()-492,'Report 1 Detail (571 D)'!$A:$S,17,FALSE)="","",VLOOKUP(ROW()-492,'Report 1 Detail (571 D)'!$A:$S,17,FALSE))</f>
        <v/>
      </c>
      <c r="X647" s="104" t="str">
        <f>IF(VLOOKUP(ROW()-492,'Report 1 Detail (571 D)'!$A:$S,18,FALSE)="","",VLOOKUP(ROW()-492,'Report 1 Detail (571 D)'!$A:$S,18,FALSE))</f>
        <v/>
      </c>
      <c r="Y647" s="55" t="str">
        <f>IF(VLOOKUP(ROW()-492,'Report 1 Detail (571 D)'!$A:$S,19,FALSE)="","",VLOOKUP(ROW()-492,'Report 1 Detail (571 D)'!$A:$S,19,FALSE))</f>
        <v/>
      </c>
      <c r="Z647" s="55" t="s">
        <v>81</v>
      </c>
    </row>
    <row r="648" spans="8:26" x14ac:dyDescent="0.2">
      <c r="H648" s="55" t="str">
        <f>IF(VLOOKUP(ROW()-492,'Report 1 Detail (571 D)'!$A:$S,2,FALSE)="","",VLOOKUP(ROW()-492,'Report 1 Detail (571 D)'!$A:$S,2,FALSE))</f>
        <v/>
      </c>
      <c r="I648" s="104" t="str">
        <f>IF(VLOOKUP(ROW()-492,'Report 1 Detail (571 D)'!$A:$S,3,FALSE)="","",VLOOKUP(ROW()-492,'Report 1 Detail (571 D)'!$A:$S,3,FALSE))</f>
        <v/>
      </c>
      <c r="J648" s="55" t="str">
        <f>IF(VLOOKUP(ROW()-492,'Report 1 Detail (571 D)'!$A:$S,4,FALSE)="","",VLOOKUP(ROW()-492,'Report 1 Detail (571 D)'!$A:$S,4,FALSE))</f>
        <v/>
      </c>
      <c r="K648" s="55" t="str">
        <f>IF(VLOOKUP(ROW()-492,'Report 1 Detail (571 D)'!$A:$S,5,FALSE)="","",VLOOKUP(ROW()-492,'Report 1 Detail (571 D)'!$A:$S,5,FALSE))</f>
        <v/>
      </c>
      <c r="L648" s="55" t="str">
        <f>IF(VLOOKUP(ROW()-492,'Report 1 Detail (571 D)'!$A:$S,6,FALSE)="","",VLOOKUP(ROW()-492,'Report 1 Detail (571 D)'!$A:$S,6,FALSE))</f>
        <v/>
      </c>
      <c r="M648" s="55" t="str">
        <f>IF(VLOOKUP(ROW()-492,'Report 1 Detail (571 D)'!$A:$S,7,FALSE)="","",VLOOKUP(ROW()-492,'Report 1 Detail (571 D)'!$A:$S,7,FALSE))</f>
        <v/>
      </c>
      <c r="N648" s="55" t="str">
        <f>IF(VLOOKUP(ROW()-492,'Report 1 Detail (571 D)'!$A:$S,8,FALSE)="","",VLOOKUP(ROW()-492,'Report 1 Detail (571 D)'!$A:$S,8,FALSE))</f>
        <v/>
      </c>
      <c r="O648" s="55" t="str">
        <f>IF(VLOOKUP(ROW()-492,'Report 1 Detail (571 D)'!$A:$S,9,FALSE)="","",VLOOKUP(ROW()-492,'Report 1 Detail (571 D)'!$A:$S,9,FALSE))</f>
        <v/>
      </c>
      <c r="P648" s="55" t="str">
        <f>IF(VLOOKUP(ROW()-492,'Report 1 Detail (571 D)'!$A:$S,10,FALSE)="","",VLOOKUP(ROW()-492,'Report 1 Detail (571 D)'!$A:$S,10,FALSE))</f>
        <v/>
      </c>
      <c r="Q648" s="55" t="str">
        <f>IF(VLOOKUP(ROW()-492,'Report 1 Detail (571 D)'!$A:$S,11,FALSE)="","",VLOOKUP(ROW()-492,'Report 1 Detail (571 D)'!$A:$S,11,FALSE))</f>
        <v/>
      </c>
      <c r="R648" s="55" t="str">
        <f>IF(VLOOKUP(ROW()-492,'Report 1 Detail (571 D)'!$A:$S,12,FALSE)="","",VLOOKUP(ROW()-492,'Report 1 Detail (571 D)'!$A:$S,12,FALSE))</f>
        <v/>
      </c>
      <c r="S648" s="55" t="str">
        <f>IF(VLOOKUP(ROW()-492,'Report 1 Detail (571 D)'!$A:$S,13,FALSE)="","",VLOOKUP(ROW()-492,'Report 1 Detail (571 D)'!$A:$S,13,FALSE))</f>
        <v/>
      </c>
      <c r="T648" s="55" t="str">
        <f>IF(VLOOKUP(ROW()-492,'Report 1 Detail (571 D)'!$A:$S,14,FALSE)="","",VLOOKUP(ROW()-492,'Report 1 Detail (571 D)'!$A:$S,14,FALSE))</f>
        <v/>
      </c>
      <c r="U648" s="55" t="str">
        <f>IF(VLOOKUP(ROW()-492,'Report 1 Detail (571 D)'!$A:$S,15,FALSE)="","",VLOOKUP(ROW()-492,'Report 1 Detail (571 D)'!$A:$S,15,FALSE))</f>
        <v/>
      </c>
      <c r="V648" s="55" t="str">
        <f>IF(VLOOKUP(ROW()-492,'Report 1 Detail (571 D)'!$A:$S,16,FALSE)="","",VLOOKUP(ROW()-492,'Report 1 Detail (571 D)'!$A:$S,16,FALSE))</f>
        <v/>
      </c>
      <c r="W648" s="55" t="str">
        <f>IF(VLOOKUP(ROW()-492,'Report 1 Detail (571 D)'!$A:$S,17,FALSE)="","",VLOOKUP(ROW()-492,'Report 1 Detail (571 D)'!$A:$S,17,FALSE))</f>
        <v/>
      </c>
      <c r="X648" s="104" t="str">
        <f>IF(VLOOKUP(ROW()-492,'Report 1 Detail (571 D)'!$A:$S,18,FALSE)="","",VLOOKUP(ROW()-492,'Report 1 Detail (571 D)'!$A:$S,18,FALSE))</f>
        <v/>
      </c>
      <c r="Y648" s="55" t="str">
        <f>IF(VLOOKUP(ROW()-492,'Report 1 Detail (571 D)'!$A:$S,19,FALSE)="","",VLOOKUP(ROW()-492,'Report 1 Detail (571 D)'!$A:$S,19,FALSE))</f>
        <v/>
      </c>
      <c r="Z648" s="55" t="s">
        <v>81</v>
      </c>
    </row>
    <row r="649" spans="8:26" x14ac:dyDescent="0.2">
      <c r="H649" s="55" t="str">
        <f>IF(VLOOKUP(ROW()-492,'Report 1 Detail (571 D)'!$A:$S,2,FALSE)="","",VLOOKUP(ROW()-492,'Report 1 Detail (571 D)'!$A:$S,2,FALSE))</f>
        <v/>
      </c>
      <c r="I649" s="104" t="str">
        <f>IF(VLOOKUP(ROW()-492,'Report 1 Detail (571 D)'!$A:$S,3,FALSE)="","",VLOOKUP(ROW()-492,'Report 1 Detail (571 D)'!$A:$S,3,FALSE))</f>
        <v/>
      </c>
      <c r="J649" s="55" t="str">
        <f>IF(VLOOKUP(ROW()-492,'Report 1 Detail (571 D)'!$A:$S,4,FALSE)="","",VLOOKUP(ROW()-492,'Report 1 Detail (571 D)'!$A:$S,4,FALSE))</f>
        <v/>
      </c>
      <c r="K649" s="55" t="str">
        <f>IF(VLOOKUP(ROW()-492,'Report 1 Detail (571 D)'!$A:$S,5,FALSE)="","",VLOOKUP(ROW()-492,'Report 1 Detail (571 D)'!$A:$S,5,FALSE))</f>
        <v/>
      </c>
      <c r="L649" s="55" t="str">
        <f>IF(VLOOKUP(ROW()-492,'Report 1 Detail (571 D)'!$A:$S,6,FALSE)="","",VLOOKUP(ROW()-492,'Report 1 Detail (571 D)'!$A:$S,6,FALSE))</f>
        <v/>
      </c>
      <c r="M649" s="55" t="str">
        <f>IF(VLOOKUP(ROW()-492,'Report 1 Detail (571 D)'!$A:$S,7,FALSE)="","",VLOOKUP(ROW()-492,'Report 1 Detail (571 D)'!$A:$S,7,FALSE))</f>
        <v/>
      </c>
      <c r="N649" s="55" t="str">
        <f>IF(VLOOKUP(ROW()-492,'Report 1 Detail (571 D)'!$A:$S,8,FALSE)="","",VLOOKUP(ROW()-492,'Report 1 Detail (571 D)'!$A:$S,8,FALSE))</f>
        <v/>
      </c>
      <c r="O649" s="55" t="str">
        <f>IF(VLOOKUP(ROW()-492,'Report 1 Detail (571 D)'!$A:$S,9,FALSE)="","",VLOOKUP(ROW()-492,'Report 1 Detail (571 D)'!$A:$S,9,FALSE))</f>
        <v/>
      </c>
      <c r="P649" s="55" t="str">
        <f>IF(VLOOKUP(ROW()-492,'Report 1 Detail (571 D)'!$A:$S,10,FALSE)="","",VLOOKUP(ROW()-492,'Report 1 Detail (571 D)'!$A:$S,10,FALSE))</f>
        <v/>
      </c>
      <c r="Q649" s="55" t="str">
        <f>IF(VLOOKUP(ROW()-492,'Report 1 Detail (571 D)'!$A:$S,11,FALSE)="","",VLOOKUP(ROW()-492,'Report 1 Detail (571 D)'!$A:$S,11,FALSE))</f>
        <v/>
      </c>
      <c r="R649" s="55" t="str">
        <f>IF(VLOOKUP(ROW()-492,'Report 1 Detail (571 D)'!$A:$S,12,FALSE)="","",VLOOKUP(ROW()-492,'Report 1 Detail (571 D)'!$A:$S,12,FALSE))</f>
        <v/>
      </c>
      <c r="S649" s="55" t="str">
        <f>IF(VLOOKUP(ROW()-492,'Report 1 Detail (571 D)'!$A:$S,13,FALSE)="","",VLOOKUP(ROW()-492,'Report 1 Detail (571 D)'!$A:$S,13,FALSE))</f>
        <v/>
      </c>
      <c r="T649" s="55" t="str">
        <f>IF(VLOOKUP(ROW()-492,'Report 1 Detail (571 D)'!$A:$S,14,FALSE)="","",VLOOKUP(ROW()-492,'Report 1 Detail (571 D)'!$A:$S,14,FALSE))</f>
        <v/>
      </c>
      <c r="U649" s="55" t="str">
        <f>IF(VLOOKUP(ROW()-492,'Report 1 Detail (571 D)'!$A:$S,15,FALSE)="","",VLOOKUP(ROW()-492,'Report 1 Detail (571 D)'!$A:$S,15,FALSE))</f>
        <v/>
      </c>
      <c r="V649" s="55" t="str">
        <f>IF(VLOOKUP(ROW()-492,'Report 1 Detail (571 D)'!$A:$S,16,FALSE)="","",VLOOKUP(ROW()-492,'Report 1 Detail (571 D)'!$A:$S,16,FALSE))</f>
        <v/>
      </c>
      <c r="W649" s="55" t="str">
        <f>IF(VLOOKUP(ROW()-492,'Report 1 Detail (571 D)'!$A:$S,17,FALSE)="","",VLOOKUP(ROW()-492,'Report 1 Detail (571 D)'!$A:$S,17,FALSE))</f>
        <v/>
      </c>
      <c r="X649" s="104" t="str">
        <f>IF(VLOOKUP(ROW()-492,'Report 1 Detail (571 D)'!$A:$S,18,FALSE)="","",VLOOKUP(ROW()-492,'Report 1 Detail (571 D)'!$A:$S,18,FALSE))</f>
        <v/>
      </c>
      <c r="Y649" s="55" t="str">
        <f>IF(VLOOKUP(ROW()-492,'Report 1 Detail (571 D)'!$A:$S,19,FALSE)="","",VLOOKUP(ROW()-492,'Report 1 Detail (571 D)'!$A:$S,19,FALSE))</f>
        <v/>
      </c>
      <c r="Z649" s="55" t="s">
        <v>81</v>
      </c>
    </row>
    <row r="650" spans="8:26" x14ac:dyDescent="0.2">
      <c r="H650" s="55" t="str">
        <f>IF(VLOOKUP(ROW()-492,'Report 1 Detail (571 D)'!$A:$S,2,FALSE)="","",VLOOKUP(ROW()-492,'Report 1 Detail (571 D)'!$A:$S,2,FALSE))</f>
        <v/>
      </c>
      <c r="I650" s="104" t="str">
        <f>IF(VLOOKUP(ROW()-492,'Report 1 Detail (571 D)'!$A:$S,3,FALSE)="","",VLOOKUP(ROW()-492,'Report 1 Detail (571 D)'!$A:$S,3,FALSE))</f>
        <v/>
      </c>
      <c r="J650" s="55" t="str">
        <f>IF(VLOOKUP(ROW()-492,'Report 1 Detail (571 D)'!$A:$S,4,FALSE)="","",VLOOKUP(ROW()-492,'Report 1 Detail (571 D)'!$A:$S,4,FALSE))</f>
        <v/>
      </c>
      <c r="K650" s="55" t="str">
        <f>IF(VLOOKUP(ROW()-492,'Report 1 Detail (571 D)'!$A:$S,5,FALSE)="","",VLOOKUP(ROW()-492,'Report 1 Detail (571 D)'!$A:$S,5,FALSE))</f>
        <v/>
      </c>
      <c r="L650" s="55" t="str">
        <f>IF(VLOOKUP(ROW()-492,'Report 1 Detail (571 D)'!$A:$S,6,FALSE)="","",VLOOKUP(ROW()-492,'Report 1 Detail (571 D)'!$A:$S,6,FALSE))</f>
        <v/>
      </c>
      <c r="M650" s="55" t="str">
        <f>IF(VLOOKUP(ROW()-492,'Report 1 Detail (571 D)'!$A:$S,7,FALSE)="","",VLOOKUP(ROW()-492,'Report 1 Detail (571 D)'!$A:$S,7,FALSE))</f>
        <v/>
      </c>
      <c r="N650" s="55" t="str">
        <f>IF(VLOOKUP(ROW()-492,'Report 1 Detail (571 D)'!$A:$S,8,FALSE)="","",VLOOKUP(ROW()-492,'Report 1 Detail (571 D)'!$A:$S,8,FALSE))</f>
        <v/>
      </c>
      <c r="O650" s="55" t="str">
        <f>IF(VLOOKUP(ROW()-492,'Report 1 Detail (571 D)'!$A:$S,9,FALSE)="","",VLOOKUP(ROW()-492,'Report 1 Detail (571 D)'!$A:$S,9,FALSE))</f>
        <v/>
      </c>
      <c r="P650" s="55" t="str">
        <f>IF(VLOOKUP(ROW()-492,'Report 1 Detail (571 D)'!$A:$S,10,FALSE)="","",VLOOKUP(ROW()-492,'Report 1 Detail (571 D)'!$A:$S,10,FALSE))</f>
        <v/>
      </c>
      <c r="Q650" s="55" t="str">
        <f>IF(VLOOKUP(ROW()-492,'Report 1 Detail (571 D)'!$A:$S,11,FALSE)="","",VLOOKUP(ROW()-492,'Report 1 Detail (571 D)'!$A:$S,11,FALSE))</f>
        <v/>
      </c>
      <c r="R650" s="55" t="str">
        <f>IF(VLOOKUP(ROW()-492,'Report 1 Detail (571 D)'!$A:$S,12,FALSE)="","",VLOOKUP(ROW()-492,'Report 1 Detail (571 D)'!$A:$S,12,FALSE))</f>
        <v/>
      </c>
      <c r="S650" s="55" t="str">
        <f>IF(VLOOKUP(ROW()-492,'Report 1 Detail (571 D)'!$A:$S,13,FALSE)="","",VLOOKUP(ROW()-492,'Report 1 Detail (571 D)'!$A:$S,13,FALSE))</f>
        <v/>
      </c>
      <c r="T650" s="55" t="str">
        <f>IF(VLOOKUP(ROW()-492,'Report 1 Detail (571 D)'!$A:$S,14,FALSE)="","",VLOOKUP(ROW()-492,'Report 1 Detail (571 D)'!$A:$S,14,FALSE))</f>
        <v/>
      </c>
      <c r="U650" s="55" t="str">
        <f>IF(VLOOKUP(ROW()-492,'Report 1 Detail (571 D)'!$A:$S,15,FALSE)="","",VLOOKUP(ROW()-492,'Report 1 Detail (571 D)'!$A:$S,15,FALSE))</f>
        <v/>
      </c>
      <c r="V650" s="55" t="str">
        <f>IF(VLOOKUP(ROW()-492,'Report 1 Detail (571 D)'!$A:$S,16,FALSE)="","",VLOOKUP(ROW()-492,'Report 1 Detail (571 D)'!$A:$S,16,FALSE))</f>
        <v/>
      </c>
      <c r="W650" s="55" t="str">
        <f>IF(VLOOKUP(ROW()-492,'Report 1 Detail (571 D)'!$A:$S,17,FALSE)="","",VLOOKUP(ROW()-492,'Report 1 Detail (571 D)'!$A:$S,17,FALSE))</f>
        <v/>
      </c>
      <c r="X650" s="104" t="str">
        <f>IF(VLOOKUP(ROW()-492,'Report 1 Detail (571 D)'!$A:$S,18,FALSE)="","",VLOOKUP(ROW()-492,'Report 1 Detail (571 D)'!$A:$S,18,FALSE))</f>
        <v/>
      </c>
      <c r="Y650" s="55" t="str">
        <f>IF(VLOOKUP(ROW()-492,'Report 1 Detail (571 D)'!$A:$S,19,FALSE)="","",VLOOKUP(ROW()-492,'Report 1 Detail (571 D)'!$A:$S,19,FALSE))</f>
        <v/>
      </c>
      <c r="Z650" s="55" t="s">
        <v>81</v>
      </c>
    </row>
    <row r="651" spans="8:26" x14ac:dyDescent="0.2">
      <c r="H651" s="55" t="str">
        <f>IF(VLOOKUP(ROW()-492,'Report 1 Detail (571 D)'!$A:$S,2,FALSE)="","",VLOOKUP(ROW()-492,'Report 1 Detail (571 D)'!$A:$S,2,FALSE))</f>
        <v/>
      </c>
      <c r="I651" s="104" t="str">
        <f>IF(VLOOKUP(ROW()-492,'Report 1 Detail (571 D)'!$A:$S,3,FALSE)="","",VLOOKUP(ROW()-492,'Report 1 Detail (571 D)'!$A:$S,3,FALSE))</f>
        <v/>
      </c>
      <c r="J651" s="55" t="str">
        <f>IF(VLOOKUP(ROW()-492,'Report 1 Detail (571 D)'!$A:$S,4,FALSE)="","",VLOOKUP(ROW()-492,'Report 1 Detail (571 D)'!$A:$S,4,FALSE))</f>
        <v/>
      </c>
      <c r="K651" s="55" t="str">
        <f>IF(VLOOKUP(ROW()-492,'Report 1 Detail (571 D)'!$A:$S,5,FALSE)="","",VLOOKUP(ROW()-492,'Report 1 Detail (571 D)'!$A:$S,5,FALSE))</f>
        <v/>
      </c>
      <c r="L651" s="55" t="str">
        <f>IF(VLOOKUP(ROW()-492,'Report 1 Detail (571 D)'!$A:$S,6,FALSE)="","",VLOOKUP(ROW()-492,'Report 1 Detail (571 D)'!$A:$S,6,FALSE))</f>
        <v/>
      </c>
      <c r="M651" s="55" t="str">
        <f>IF(VLOOKUP(ROW()-492,'Report 1 Detail (571 D)'!$A:$S,7,FALSE)="","",VLOOKUP(ROW()-492,'Report 1 Detail (571 D)'!$A:$S,7,FALSE))</f>
        <v/>
      </c>
      <c r="N651" s="55" t="str">
        <f>IF(VLOOKUP(ROW()-492,'Report 1 Detail (571 D)'!$A:$S,8,FALSE)="","",VLOOKUP(ROW()-492,'Report 1 Detail (571 D)'!$A:$S,8,FALSE))</f>
        <v/>
      </c>
      <c r="O651" s="55" t="str">
        <f>IF(VLOOKUP(ROW()-492,'Report 1 Detail (571 D)'!$A:$S,9,FALSE)="","",VLOOKUP(ROW()-492,'Report 1 Detail (571 D)'!$A:$S,9,FALSE))</f>
        <v/>
      </c>
      <c r="P651" s="55" t="str">
        <f>IF(VLOOKUP(ROW()-492,'Report 1 Detail (571 D)'!$A:$S,10,FALSE)="","",VLOOKUP(ROW()-492,'Report 1 Detail (571 D)'!$A:$S,10,FALSE))</f>
        <v/>
      </c>
      <c r="Q651" s="55" t="str">
        <f>IF(VLOOKUP(ROW()-492,'Report 1 Detail (571 D)'!$A:$S,11,FALSE)="","",VLOOKUP(ROW()-492,'Report 1 Detail (571 D)'!$A:$S,11,FALSE))</f>
        <v/>
      </c>
      <c r="R651" s="55" t="str">
        <f>IF(VLOOKUP(ROW()-492,'Report 1 Detail (571 D)'!$A:$S,12,FALSE)="","",VLOOKUP(ROW()-492,'Report 1 Detail (571 D)'!$A:$S,12,FALSE))</f>
        <v/>
      </c>
      <c r="S651" s="55" t="str">
        <f>IF(VLOOKUP(ROW()-492,'Report 1 Detail (571 D)'!$A:$S,13,FALSE)="","",VLOOKUP(ROW()-492,'Report 1 Detail (571 D)'!$A:$S,13,FALSE))</f>
        <v/>
      </c>
      <c r="T651" s="55" t="str">
        <f>IF(VLOOKUP(ROW()-492,'Report 1 Detail (571 D)'!$A:$S,14,FALSE)="","",VLOOKUP(ROW()-492,'Report 1 Detail (571 D)'!$A:$S,14,FALSE))</f>
        <v/>
      </c>
      <c r="U651" s="55" t="str">
        <f>IF(VLOOKUP(ROW()-492,'Report 1 Detail (571 D)'!$A:$S,15,FALSE)="","",VLOOKUP(ROW()-492,'Report 1 Detail (571 D)'!$A:$S,15,FALSE))</f>
        <v/>
      </c>
      <c r="V651" s="55" t="str">
        <f>IF(VLOOKUP(ROW()-492,'Report 1 Detail (571 D)'!$A:$S,16,FALSE)="","",VLOOKUP(ROW()-492,'Report 1 Detail (571 D)'!$A:$S,16,FALSE))</f>
        <v/>
      </c>
      <c r="W651" s="55" t="str">
        <f>IF(VLOOKUP(ROW()-492,'Report 1 Detail (571 D)'!$A:$S,17,FALSE)="","",VLOOKUP(ROW()-492,'Report 1 Detail (571 D)'!$A:$S,17,FALSE))</f>
        <v/>
      </c>
      <c r="X651" s="104" t="str">
        <f>IF(VLOOKUP(ROW()-492,'Report 1 Detail (571 D)'!$A:$S,18,FALSE)="","",VLOOKUP(ROW()-492,'Report 1 Detail (571 D)'!$A:$S,18,FALSE))</f>
        <v/>
      </c>
      <c r="Y651" s="55" t="str">
        <f>IF(VLOOKUP(ROW()-492,'Report 1 Detail (571 D)'!$A:$S,19,FALSE)="","",VLOOKUP(ROW()-492,'Report 1 Detail (571 D)'!$A:$S,19,FALSE))</f>
        <v/>
      </c>
      <c r="Z651" s="55" t="s">
        <v>81</v>
      </c>
    </row>
    <row r="652" spans="8:26" x14ac:dyDescent="0.2">
      <c r="H652" s="55" t="str">
        <f>IF(VLOOKUP(ROW()-492,'Report 1 Detail (571 D)'!$A:$S,2,FALSE)="","",VLOOKUP(ROW()-492,'Report 1 Detail (571 D)'!$A:$S,2,FALSE))</f>
        <v/>
      </c>
      <c r="I652" s="104" t="str">
        <f>IF(VLOOKUP(ROW()-492,'Report 1 Detail (571 D)'!$A:$S,3,FALSE)="","",VLOOKUP(ROW()-492,'Report 1 Detail (571 D)'!$A:$S,3,FALSE))</f>
        <v/>
      </c>
      <c r="J652" s="55" t="str">
        <f>IF(VLOOKUP(ROW()-492,'Report 1 Detail (571 D)'!$A:$S,4,FALSE)="","",VLOOKUP(ROW()-492,'Report 1 Detail (571 D)'!$A:$S,4,FALSE))</f>
        <v/>
      </c>
      <c r="K652" s="55" t="str">
        <f>IF(VLOOKUP(ROW()-492,'Report 1 Detail (571 D)'!$A:$S,5,FALSE)="","",VLOOKUP(ROW()-492,'Report 1 Detail (571 D)'!$A:$S,5,FALSE))</f>
        <v/>
      </c>
      <c r="L652" s="55" t="str">
        <f>IF(VLOOKUP(ROW()-492,'Report 1 Detail (571 D)'!$A:$S,6,FALSE)="","",VLOOKUP(ROW()-492,'Report 1 Detail (571 D)'!$A:$S,6,FALSE))</f>
        <v/>
      </c>
      <c r="M652" s="55" t="str">
        <f>IF(VLOOKUP(ROW()-492,'Report 1 Detail (571 D)'!$A:$S,7,FALSE)="","",VLOOKUP(ROW()-492,'Report 1 Detail (571 D)'!$A:$S,7,FALSE))</f>
        <v/>
      </c>
      <c r="N652" s="55" t="str">
        <f>IF(VLOOKUP(ROW()-492,'Report 1 Detail (571 D)'!$A:$S,8,FALSE)="","",VLOOKUP(ROW()-492,'Report 1 Detail (571 D)'!$A:$S,8,FALSE))</f>
        <v/>
      </c>
      <c r="O652" s="55" t="str">
        <f>IF(VLOOKUP(ROW()-492,'Report 1 Detail (571 D)'!$A:$S,9,FALSE)="","",VLOOKUP(ROW()-492,'Report 1 Detail (571 D)'!$A:$S,9,FALSE))</f>
        <v/>
      </c>
      <c r="P652" s="55" t="str">
        <f>IF(VLOOKUP(ROW()-492,'Report 1 Detail (571 D)'!$A:$S,10,FALSE)="","",VLOOKUP(ROW()-492,'Report 1 Detail (571 D)'!$A:$S,10,FALSE))</f>
        <v/>
      </c>
      <c r="Q652" s="55" t="str">
        <f>IF(VLOOKUP(ROW()-492,'Report 1 Detail (571 D)'!$A:$S,11,FALSE)="","",VLOOKUP(ROW()-492,'Report 1 Detail (571 D)'!$A:$S,11,FALSE))</f>
        <v/>
      </c>
      <c r="R652" s="55" t="str">
        <f>IF(VLOOKUP(ROW()-492,'Report 1 Detail (571 D)'!$A:$S,12,FALSE)="","",VLOOKUP(ROW()-492,'Report 1 Detail (571 D)'!$A:$S,12,FALSE))</f>
        <v/>
      </c>
      <c r="S652" s="55" t="str">
        <f>IF(VLOOKUP(ROW()-492,'Report 1 Detail (571 D)'!$A:$S,13,FALSE)="","",VLOOKUP(ROW()-492,'Report 1 Detail (571 D)'!$A:$S,13,FALSE))</f>
        <v/>
      </c>
      <c r="T652" s="55" t="str">
        <f>IF(VLOOKUP(ROW()-492,'Report 1 Detail (571 D)'!$A:$S,14,FALSE)="","",VLOOKUP(ROW()-492,'Report 1 Detail (571 D)'!$A:$S,14,FALSE))</f>
        <v/>
      </c>
      <c r="U652" s="55" t="str">
        <f>IF(VLOOKUP(ROW()-492,'Report 1 Detail (571 D)'!$A:$S,15,FALSE)="","",VLOOKUP(ROW()-492,'Report 1 Detail (571 D)'!$A:$S,15,FALSE))</f>
        <v/>
      </c>
      <c r="V652" s="55" t="str">
        <f>IF(VLOOKUP(ROW()-492,'Report 1 Detail (571 D)'!$A:$S,16,FALSE)="","",VLOOKUP(ROW()-492,'Report 1 Detail (571 D)'!$A:$S,16,FALSE))</f>
        <v/>
      </c>
      <c r="W652" s="55" t="str">
        <f>IF(VLOOKUP(ROW()-492,'Report 1 Detail (571 D)'!$A:$S,17,FALSE)="","",VLOOKUP(ROW()-492,'Report 1 Detail (571 D)'!$A:$S,17,FALSE))</f>
        <v/>
      </c>
      <c r="X652" s="104" t="str">
        <f>IF(VLOOKUP(ROW()-492,'Report 1 Detail (571 D)'!$A:$S,18,FALSE)="","",VLOOKUP(ROW()-492,'Report 1 Detail (571 D)'!$A:$S,18,FALSE))</f>
        <v/>
      </c>
      <c r="Y652" s="55" t="str">
        <f>IF(VLOOKUP(ROW()-492,'Report 1 Detail (571 D)'!$A:$S,19,FALSE)="","",VLOOKUP(ROW()-492,'Report 1 Detail (571 D)'!$A:$S,19,FALSE))</f>
        <v/>
      </c>
      <c r="Z652" s="55" t="s">
        <v>81</v>
      </c>
    </row>
    <row r="653" spans="8:26" x14ac:dyDescent="0.2">
      <c r="H653" s="55" t="str">
        <f>IF(VLOOKUP(ROW()-492,'Report 1 Detail (571 D)'!$A:$S,2,FALSE)="","",VLOOKUP(ROW()-492,'Report 1 Detail (571 D)'!$A:$S,2,FALSE))</f>
        <v/>
      </c>
      <c r="I653" s="104" t="str">
        <f>IF(VLOOKUP(ROW()-492,'Report 1 Detail (571 D)'!$A:$S,3,FALSE)="","",VLOOKUP(ROW()-492,'Report 1 Detail (571 D)'!$A:$S,3,FALSE))</f>
        <v/>
      </c>
      <c r="J653" s="55" t="str">
        <f>IF(VLOOKUP(ROW()-492,'Report 1 Detail (571 D)'!$A:$S,4,FALSE)="","",VLOOKUP(ROW()-492,'Report 1 Detail (571 D)'!$A:$S,4,FALSE))</f>
        <v/>
      </c>
      <c r="K653" s="55" t="str">
        <f>IF(VLOOKUP(ROW()-492,'Report 1 Detail (571 D)'!$A:$S,5,FALSE)="","",VLOOKUP(ROW()-492,'Report 1 Detail (571 D)'!$A:$S,5,FALSE))</f>
        <v/>
      </c>
      <c r="L653" s="55" t="str">
        <f>IF(VLOOKUP(ROW()-492,'Report 1 Detail (571 D)'!$A:$S,6,FALSE)="","",VLOOKUP(ROW()-492,'Report 1 Detail (571 D)'!$A:$S,6,FALSE))</f>
        <v/>
      </c>
      <c r="M653" s="55" t="str">
        <f>IF(VLOOKUP(ROW()-492,'Report 1 Detail (571 D)'!$A:$S,7,FALSE)="","",VLOOKUP(ROW()-492,'Report 1 Detail (571 D)'!$A:$S,7,FALSE))</f>
        <v/>
      </c>
      <c r="N653" s="55" t="str">
        <f>IF(VLOOKUP(ROW()-492,'Report 1 Detail (571 D)'!$A:$S,8,FALSE)="","",VLOOKUP(ROW()-492,'Report 1 Detail (571 D)'!$A:$S,8,FALSE))</f>
        <v/>
      </c>
      <c r="O653" s="55" t="str">
        <f>IF(VLOOKUP(ROW()-492,'Report 1 Detail (571 D)'!$A:$S,9,FALSE)="","",VLOOKUP(ROW()-492,'Report 1 Detail (571 D)'!$A:$S,9,FALSE))</f>
        <v/>
      </c>
      <c r="P653" s="55" t="str">
        <f>IF(VLOOKUP(ROW()-492,'Report 1 Detail (571 D)'!$A:$S,10,FALSE)="","",VLOOKUP(ROW()-492,'Report 1 Detail (571 D)'!$A:$S,10,FALSE))</f>
        <v/>
      </c>
      <c r="Q653" s="55" t="str">
        <f>IF(VLOOKUP(ROW()-492,'Report 1 Detail (571 D)'!$A:$S,11,FALSE)="","",VLOOKUP(ROW()-492,'Report 1 Detail (571 D)'!$A:$S,11,FALSE))</f>
        <v/>
      </c>
      <c r="R653" s="55" t="str">
        <f>IF(VLOOKUP(ROW()-492,'Report 1 Detail (571 D)'!$A:$S,12,FALSE)="","",VLOOKUP(ROW()-492,'Report 1 Detail (571 D)'!$A:$S,12,FALSE))</f>
        <v/>
      </c>
      <c r="S653" s="55" t="str">
        <f>IF(VLOOKUP(ROW()-492,'Report 1 Detail (571 D)'!$A:$S,13,FALSE)="","",VLOOKUP(ROW()-492,'Report 1 Detail (571 D)'!$A:$S,13,FALSE))</f>
        <v/>
      </c>
      <c r="T653" s="55" t="str">
        <f>IF(VLOOKUP(ROW()-492,'Report 1 Detail (571 D)'!$A:$S,14,FALSE)="","",VLOOKUP(ROW()-492,'Report 1 Detail (571 D)'!$A:$S,14,FALSE))</f>
        <v/>
      </c>
      <c r="U653" s="55" t="str">
        <f>IF(VLOOKUP(ROW()-492,'Report 1 Detail (571 D)'!$A:$S,15,FALSE)="","",VLOOKUP(ROW()-492,'Report 1 Detail (571 D)'!$A:$S,15,FALSE))</f>
        <v/>
      </c>
      <c r="V653" s="55" t="str">
        <f>IF(VLOOKUP(ROW()-492,'Report 1 Detail (571 D)'!$A:$S,16,FALSE)="","",VLOOKUP(ROW()-492,'Report 1 Detail (571 D)'!$A:$S,16,FALSE))</f>
        <v/>
      </c>
      <c r="W653" s="55" t="str">
        <f>IF(VLOOKUP(ROW()-492,'Report 1 Detail (571 D)'!$A:$S,17,FALSE)="","",VLOOKUP(ROW()-492,'Report 1 Detail (571 D)'!$A:$S,17,FALSE))</f>
        <v/>
      </c>
      <c r="X653" s="104" t="str">
        <f>IF(VLOOKUP(ROW()-492,'Report 1 Detail (571 D)'!$A:$S,18,FALSE)="","",VLOOKUP(ROW()-492,'Report 1 Detail (571 D)'!$A:$S,18,FALSE))</f>
        <v/>
      </c>
      <c r="Y653" s="55" t="str">
        <f>IF(VLOOKUP(ROW()-492,'Report 1 Detail (571 D)'!$A:$S,19,FALSE)="","",VLOOKUP(ROW()-492,'Report 1 Detail (571 D)'!$A:$S,19,FALSE))</f>
        <v/>
      </c>
      <c r="Z653" s="55" t="s">
        <v>81</v>
      </c>
    </row>
    <row r="654" spans="8:26" x14ac:dyDescent="0.2">
      <c r="H654" s="55" t="str">
        <f>IF(VLOOKUP(ROW()-492,'Report 1 Detail (571 D)'!$A:$S,2,FALSE)="","",VLOOKUP(ROW()-492,'Report 1 Detail (571 D)'!$A:$S,2,FALSE))</f>
        <v/>
      </c>
      <c r="I654" s="104" t="str">
        <f>IF(VLOOKUP(ROW()-492,'Report 1 Detail (571 D)'!$A:$S,3,FALSE)="","",VLOOKUP(ROW()-492,'Report 1 Detail (571 D)'!$A:$S,3,FALSE))</f>
        <v/>
      </c>
      <c r="J654" s="55" t="str">
        <f>IF(VLOOKUP(ROW()-492,'Report 1 Detail (571 D)'!$A:$S,4,FALSE)="","",VLOOKUP(ROW()-492,'Report 1 Detail (571 D)'!$A:$S,4,FALSE))</f>
        <v/>
      </c>
      <c r="K654" s="55" t="str">
        <f>IF(VLOOKUP(ROW()-492,'Report 1 Detail (571 D)'!$A:$S,5,FALSE)="","",VLOOKUP(ROW()-492,'Report 1 Detail (571 D)'!$A:$S,5,FALSE))</f>
        <v/>
      </c>
      <c r="L654" s="55" t="str">
        <f>IF(VLOOKUP(ROW()-492,'Report 1 Detail (571 D)'!$A:$S,6,FALSE)="","",VLOOKUP(ROW()-492,'Report 1 Detail (571 D)'!$A:$S,6,FALSE))</f>
        <v/>
      </c>
      <c r="M654" s="55" t="str">
        <f>IF(VLOOKUP(ROW()-492,'Report 1 Detail (571 D)'!$A:$S,7,FALSE)="","",VLOOKUP(ROW()-492,'Report 1 Detail (571 D)'!$A:$S,7,FALSE))</f>
        <v/>
      </c>
      <c r="N654" s="55" t="str">
        <f>IF(VLOOKUP(ROW()-492,'Report 1 Detail (571 D)'!$A:$S,8,FALSE)="","",VLOOKUP(ROW()-492,'Report 1 Detail (571 D)'!$A:$S,8,FALSE))</f>
        <v/>
      </c>
      <c r="O654" s="55" t="str">
        <f>IF(VLOOKUP(ROW()-492,'Report 1 Detail (571 D)'!$A:$S,9,FALSE)="","",VLOOKUP(ROW()-492,'Report 1 Detail (571 D)'!$A:$S,9,FALSE))</f>
        <v/>
      </c>
      <c r="P654" s="55" t="str">
        <f>IF(VLOOKUP(ROW()-492,'Report 1 Detail (571 D)'!$A:$S,10,FALSE)="","",VLOOKUP(ROW()-492,'Report 1 Detail (571 D)'!$A:$S,10,FALSE))</f>
        <v/>
      </c>
      <c r="Q654" s="55" t="str">
        <f>IF(VLOOKUP(ROW()-492,'Report 1 Detail (571 D)'!$A:$S,11,FALSE)="","",VLOOKUP(ROW()-492,'Report 1 Detail (571 D)'!$A:$S,11,FALSE))</f>
        <v/>
      </c>
      <c r="R654" s="55" t="str">
        <f>IF(VLOOKUP(ROW()-492,'Report 1 Detail (571 D)'!$A:$S,12,FALSE)="","",VLOOKUP(ROW()-492,'Report 1 Detail (571 D)'!$A:$S,12,FALSE))</f>
        <v/>
      </c>
      <c r="S654" s="55" t="str">
        <f>IF(VLOOKUP(ROW()-492,'Report 1 Detail (571 D)'!$A:$S,13,FALSE)="","",VLOOKUP(ROW()-492,'Report 1 Detail (571 D)'!$A:$S,13,FALSE))</f>
        <v/>
      </c>
      <c r="T654" s="55" t="str">
        <f>IF(VLOOKUP(ROW()-492,'Report 1 Detail (571 D)'!$A:$S,14,FALSE)="","",VLOOKUP(ROW()-492,'Report 1 Detail (571 D)'!$A:$S,14,FALSE))</f>
        <v/>
      </c>
      <c r="U654" s="55" t="str">
        <f>IF(VLOOKUP(ROW()-492,'Report 1 Detail (571 D)'!$A:$S,15,FALSE)="","",VLOOKUP(ROW()-492,'Report 1 Detail (571 D)'!$A:$S,15,FALSE))</f>
        <v/>
      </c>
      <c r="V654" s="55" t="str">
        <f>IF(VLOOKUP(ROW()-492,'Report 1 Detail (571 D)'!$A:$S,16,FALSE)="","",VLOOKUP(ROW()-492,'Report 1 Detail (571 D)'!$A:$S,16,FALSE))</f>
        <v/>
      </c>
      <c r="W654" s="55" t="str">
        <f>IF(VLOOKUP(ROW()-492,'Report 1 Detail (571 D)'!$A:$S,17,FALSE)="","",VLOOKUP(ROW()-492,'Report 1 Detail (571 D)'!$A:$S,17,FALSE))</f>
        <v/>
      </c>
      <c r="X654" s="104" t="str">
        <f>IF(VLOOKUP(ROW()-492,'Report 1 Detail (571 D)'!$A:$S,18,FALSE)="","",VLOOKUP(ROW()-492,'Report 1 Detail (571 D)'!$A:$S,18,FALSE))</f>
        <v/>
      </c>
      <c r="Y654" s="55" t="str">
        <f>IF(VLOOKUP(ROW()-492,'Report 1 Detail (571 D)'!$A:$S,19,FALSE)="","",VLOOKUP(ROW()-492,'Report 1 Detail (571 D)'!$A:$S,19,FALSE))</f>
        <v/>
      </c>
      <c r="Z654" s="55" t="s">
        <v>81</v>
      </c>
    </row>
    <row r="655" spans="8:26" x14ac:dyDescent="0.2">
      <c r="H655" s="55" t="str">
        <f>IF(VLOOKUP(ROW()-492,'Report 1 Detail (571 D)'!$A:$S,2,FALSE)="","",VLOOKUP(ROW()-492,'Report 1 Detail (571 D)'!$A:$S,2,FALSE))</f>
        <v/>
      </c>
      <c r="I655" s="104" t="str">
        <f>IF(VLOOKUP(ROW()-492,'Report 1 Detail (571 D)'!$A:$S,3,FALSE)="","",VLOOKUP(ROW()-492,'Report 1 Detail (571 D)'!$A:$S,3,FALSE))</f>
        <v/>
      </c>
      <c r="J655" s="55" t="str">
        <f>IF(VLOOKUP(ROW()-492,'Report 1 Detail (571 D)'!$A:$S,4,FALSE)="","",VLOOKUP(ROW()-492,'Report 1 Detail (571 D)'!$A:$S,4,FALSE))</f>
        <v/>
      </c>
      <c r="K655" s="55" t="str">
        <f>IF(VLOOKUP(ROW()-492,'Report 1 Detail (571 D)'!$A:$S,5,FALSE)="","",VLOOKUP(ROW()-492,'Report 1 Detail (571 D)'!$A:$S,5,FALSE))</f>
        <v/>
      </c>
      <c r="L655" s="55" t="str">
        <f>IF(VLOOKUP(ROW()-492,'Report 1 Detail (571 D)'!$A:$S,6,FALSE)="","",VLOOKUP(ROW()-492,'Report 1 Detail (571 D)'!$A:$S,6,FALSE))</f>
        <v/>
      </c>
      <c r="M655" s="55" t="str">
        <f>IF(VLOOKUP(ROW()-492,'Report 1 Detail (571 D)'!$A:$S,7,FALSE)="","",VLOOKUP(ROW()-492,'Report 1 Detail (571 D)'!$A:$S,7,FALSE))</f>
        <v/>
      </c>
      <c r="N655" s="55" t="str">
        <f>IF(VLOOKUP(ROW()-492,'Report 1 Detail (571 D)'!$A:$S,8,FALSE)="","",VLOOKUP(ROW()-492,'Report 1 Detail (571 D)'!$A:$S,8,FALSE))</f>
        <v/>
      </c>
      <c r="O655" s="55" t="str">
        <f>IF(VLOOKUP(ROW()-492,'Report 1 Detail (571 D)'!$A:$S,9,FALSE)="","",VLOOKUP(ROW()-492,'Report 1 Detail (571 D)'!$A:$S,9,FALSE))</f>
        <v/>
      </c>
      <c r="P655" s="55" t="str">
        <f>IF(VLOOKUP(ROW()-492,'Report 1 Detail (571 D)'!$A:$S,10,FALSE)="","",VLOOKUP(ROW()-492,'Report 1 Detail (571 D)'!$A:$S,10,FALSE))</f>
        <v/>
      </c>
      <c r="Q655" s="55" t="str">
        <f>IF(VLOOKUP(ROW()-492,'Report 1 Detail (571 D)'!$A:$S,11,FALSE)="","",VLOOKUP(ROW()-492,'Report 1 Detail (571 D)'!$A:$S,11,FALSE))</f>
        <v/>
      </c>
      <c r="R655" s="55" t="str">
        <f>IF(VLOOKUP(ROW()-492,'Report 1 Detail (571 D)'!$A:$S,12,FALSE)="","",VLOOKUP(ROW()-492,'Report 1 Detail (571 D)'!$A:$S,12,FALSE))</f>
        <v/>
      </c>
      <c r="S655" s="55" t="str">
        <f>IF(VLOOKUP(ROW()-492,'Report 1 Detail (571 D)'!$A:$S,13,FALSE)="","",VLOOKUP(ROW()-492,'Report 1 Detail (571 D)'!$A:$S,13,FALSE))</f>
        <v/>
      </c>
      <c r="T655" s="55" t="str">
        <f>IF(VLOOKUP(ROW()-492,'Report 1 Detail (571 D)'!$A:$S,14,FALSE)="","",VLOOKUP(ROW()-492,'Report 1 Detail (571 D)'!$A:$S,14,FALSE))</f>
        <v/>
      </c>
      <c r="U655" s="55" t="str">
        <f>IF(VLOOKUP(ROW()-492,'Report 1 Detail (571 D)'!$A:$S,15,FALSE)="","",VLOOKUP(ROW()-492,'Report 1 Detail (571 D)'!$A:$S,15,FALSE))</f>
        <v/>
      </c>
      <c r="V655" s="55" t="str">
        <f>IF(VLOOKUP(ROW()-492,'Report 1 Detail (571 D)'!$A:$S,16,FALSE)="","",VLOOKUP(ROW()-492,'Report 1 Detail (571 D)'!$A:$S,16,FALSE))</f>
        <v/>
      </c>
      <c r="W655" s="55" t="str">
        <f>IF(VLOOKUP(ROW()-492,'Report 1 Detail (571 D)'!$A:$S,17,FALSE)="","",VLOOKUP(ROW()-492,'Report 1 Detail (571 D)'!$A:$S,17,FALSE))</f>
        <v/>
      </c>
      <c r="X655" s="104" t="str">
        <f>IF(VLOOKUP(ROW()-492,'Report 1 Detail (571 D)'!$A:$S,18,FALSE)="","",VLOOKUP(ROW()-492,'Report 1 Detail (571 D)'!$A:$S,18,FALSE))</f>
        <v/>
      </c>
      <c r="Y655" s="55" t="str">
        <f>IF(VLOOKUP(ROW()-492,'Report 1 Detail (571 D)'!$A:$S,19,FALSE)="","",VLOOKUP(ROW()-492,'Report 1 Detail (571 D)'!$A:$S,19,FALSE))</f>
        <v/>
      </c>
      <c r="Z655" s="55" t="s">
        <v>81</v>
      </c>
    </row>
    <row r="656" spans="8:26" x14ac:dyDescent="0.2">
      <c r="H656" s="55" t="str">
        <f>IF(VLOOKUP(ROW()-492,'Report 1 Detail (571 D)'!$A:$S,2,FALSE)="","",VLOOKUP(ROW()-492,'Report 1 Detail (571 D)'!$A:$S,2,FALSE))</f>
        <v/>
      </c>
      <c r="I656" s="104" t="str">
        <f>IF(VLOOKUP(ROW()-492,'Report 1 Detail (571 D)'!$A:$S,3,FALSE)="","",VLOOKUP(ROW()-492,'Report 1 Detail (571 D)'!$A:$S,3,FALSE))</f>
        <v/>
      </c>
      <c r="J656" s="55" t="str">
        <f>IF(VLOOKUP(ROW()-492,'Report 1 Detail (571 D)'!$A:$S,4,FALSE)="","",VLOOKUP(ROW()-492,'Report 1 Detail (571 D)'!$A:$S,4,FALSE))</f>
        <v/>
      </c>
      <c r="K656" s="55" t="str">
        <f>IF(VLOOKUP(ROW()-492,'Report 1 Detail (571 D)'!$A:$S,5,FALSE)="","",VLOOKUP(ROW()-492,'Report 1 Detail (571 D)'!$A:$S,5,FALSE))</f>
        <v/>
      </c>
      <c r="L656" s="55" t="str">
        <f>IF(VLOOKUP(ROW()-492,'Report 1 Detail (571 D)'!$A:$S,6,FALSE)="","",VLOOKUP(ROW()-492,'Report 1 Detail (571 D)'!$A:$S,6,FALSE))</f>
        <v/>
      </c>
      <c r="M656" s="55" t="str">
        <f>IF(VLOOKUP(ROW()-492,'Report 1 Detail (571 D)'!$A:$S,7,FALSE)="","",VLOOKUP(ROW()-492,'Report 1 Detail (571 D)'!$A:$S,7,FALSE))</f>
        <v/>
      </c>
      <c r="N656" s="55" t="str">
        <f>IF(VLOOKUP(ROW()-492,'Report 1 Detail (571 D)'!$A:$S,8,FALSE)="","",VLOOKUP(ROW()-492,'Report 1 Detail (571 D)'!$A:$S,8,FALSE))</f>
        <v/>
      </c>
      <c r="O656" s="55" t="str">
        <f>IF(VLOOKUP(ROW()-492,'Report 1 Detail (571 D)'!$A:$S,9,FALSE)="","",VLOOKUP(ROW()-492,'Report 1 Detail (571 D)'!$A:$S,9,FALSE))</f>
        <v/>
      </c>
      <c r="P656" s="55" t="str">
        <f>IF(VLOOKUP(ROW()-492,'Report 1 Detail (571 D)'!$A:$S,10,FALSE)="","",VLOOKUP(ROW()-492,'Report 1 Detail (571 D)'!$A:$S,10,FALSE))</f>
        <v/>
      </c>
      <c r="Q656" s="55" t="str">
        <f>IF(VLOOKUP(ROW()-492,'Report 1 Detail (571 D)'!$A:$S,11,FALSE)="","",VLOOKUP(ROW()-492,'Report 1 Detail (571 D)'!$A:$S,11,FALSE))</f>
        <v/>
      </c>
      <c r="R656" s="55" t="str">
        <f>IF(VLOOKUP(ROW()-492,'Report 1 Detail (571 D)'!$A:$S,12,FALSE)="","",VLOOKUP(ROW()-492,'Report 1 Detail (571 D)'!$A:$S,12,FALSE))</f>
        <v/>
      </c>
      <c r="S656" s="55" t="str">
        <f>IF(VLOOKUP(ROW()-492,'Report 1 Detail (571 D)'!$A:$S,13,FALSE)="","",VLOOKUP(ROW()-492,'Report 1 Detail (571 D)'!$A:$S,13,FALSE))</f>
        <v/>
      </c>
      <c r="T656" s="55" t="str">
        <f>IF(VLOOKUP(ROW()-492,'Report 1 Detail (571 D)'!$A:$S,14,FALSE)="","",VLOOKUP(ROW()-492,'Report 1 Detail (571 D)'!$A:$S,14,FALSE))</f>
        <v/>
      </c>
      <c r="U656" s="55" t="str">
        <f>IF(VLOOKUP(ROW()-492,'Report 1 Detail (571 D)'!$A:$S,15,FALSE)="","",VLOOKUP(ROW()-492,'Report 1 Detail (571 D)'!$A:$S,15,FALSE))</f>
        <v/>
      </c>
      <c r="V656" s="55" t="str">
        <f>IF(VLOOKUP(ROW()-492,'Report 1 Detail (571 D)'!$A:$S,16,FALSE)="","",VLOOKUP(ROW()-492,'Report 1 Detail (571 D)'!$A:$S,16,FALSE))</f>
        <v/>
      </c>
      <c r="W656" s="55" t="str">
        <f>IF(VLOOKUP(ROW()-492,'Report 1 Detail (571 D)'!$A:$S,17,FALSE)="","",VLOOKUP(ROW()-492,'Report 1 Detail (571 D)'!$A:$S,17,FALSE))</f>
        <v/>
      </c>
      <c r="X656" s="104" t="str">
        <f>IF(VLOOKUP(ROW()-492,'Report 1 Detail (571 D)'!$A:$S,18,FALSE)="","",VLOOKUP(ROW()-492,'Report 1 Detail (571 D)'!$A:$S,18,FALSE))</f>
        <v/>
      </c>
      <c r="Y656" s="55" t="str">
        <f>IF(VLOOKUP(ROW()-492,'Report 1 Detail (571 D)'!$A:$S,19,FALSE)="","",VLOOKUP(ROW()-492,'Report 1 Detail (571 D)'!$A:$S,19,FALSE))</f>
        <v/>
      </c>
      <c r="Z656" s="55" t="s">
        <v>81</v>
      </c>
    </row>
    <row r="657" spans="8:26" x14ac:dyDescent="0.2">
      <c r="H657" s="55" t="str">
        <f>IF(VLOOKUP(ROW()-492,'Report 1 Detail (571 D)'!$A:$S,2,FALSE)="","",VLOOKUP(ROW()-492,'Report 1 Detail (571 D)'!$A:$S,2,FALSE))</f>
        <v/>
      </c>
      <c r="I657" s="104" t="str">
        <f>IF(VLOOKUP(ROW()-492,'Report 1 Detail (571 D)'!$A:$S,3,FALSE)="","",VLOOKUP(ROW()-492,'Report 1 Detail (571 D)'!$A:$S,3,FALSE))</f>
        <v/>
      </c>
      <c r="J657" s="55" t="str">
        <f>IF(VLOOKUP(ROW()-492,'Report 1 Detail (571 D)'!$A:$S,4,FALSE)="","",VLOOKUP(ROW()-492,'Report 1 Detail (571 D)'!$A:$S,4,FALSE))</f>
        <v/>
      </c>
      <c r="K657" s="55" t="str">
        <f>IF(VLOOKUP(ROW()-492,'Report 1 Detail (571 D)'!$A:$S,5,FALSE)="","",VLOOKUP(ROW()-492,'Report 1 Detail (571 D)'!$A:$S,5,FALSE))</f>
        <v/>
      </c>
      <c r="L657" s="55" t="str">
        <f>IF(VLOOKUP(ROW()-492,'Report 1 Detail (571 D)'!$A:$S,6,FALSE)="","",VLOOKUP(ROW()-492,'Report 1 Detail (571 D)'!$A:$S,6,FALSE))</f>
        <v/>
      </c>
      <c r="M657" s="55" t="str">
        <f>IF(VLOOKUP(ROW()-492,'Report 1 Detail (571 D)'!$A:$S,7,FALSE)="","",VLOOKUP(ROW()-492,'Report 1 Detail (571 D)'!$A:$S,7,FALSE))</f>
        <v/>
      </c>
      <c r="N657" s="55" t="str">
        <f>IF(VLOOKUP(ROW()-492,'Report 1 Detail (571 D)'!$A:$S,8,FALSE)="","",VLOOKUP(ROW()-492,'Report 1 Detail (571 D)'!$A:$S,8,FALSE))</f>
        <v/>
      </c>
      <c r="O657" s="55" t="str">
        <f>IF(VLOOKUP(ROW()-492,'Report 1 Detail (571 D)'!$A:$S,9,FALSE)="","",VLOOKUP(ROW()-492,'Report 1 Detail (571 D)'!$A:$S,9,FALSE))</f>
        <v/>
      </c>
      <c r="P657" s="55" t="str">
        <f>IF(VLOOKUP(ROW()-492,'Report 1 Detail (571 D)'!$A:$S,10,FALSE)="","",VLOOKUP(ROW()-492,'Report 1 Detail (571 D)'!$A:$S,10,FALSE))</f>
        <v/>
      </c>
      <c r="Q657" s="55" t="str">
        <f>IF(VLOOKUP(ROW()-492,'Report 1 Detail (571 D)'!$A:$S,11,FALSE)="","",VLOOKUP(ROW()-492,'Report 1 Detail (571 D)'!$A:$S,11,FALSE))</f>
        <v/>
      </c>
      <c r="R657" s="55" t="str">
        <f>IF(VLOOKUP(ROW()-492,'Report 1 Detail (571 D)'!$A:$S,12,FALSE)="","",VLOOKUP(ROW()-492,'Report 1 Detail (571 D)'!$A:$S,12,FALSE))</f>
        <v/>
      </c>
      <c r="S657" s="55" t="str">
        <f>IF(VLOOKUP(ROW()-492,'Report 1 Detail (571 D)'!$A:$S,13,FALSE)="","",VLOOKUP(ROW()-492,'Report 1 Detail (571 D)'!$A:$S,13,FALSE))</f>
        <v/>
      </c>
      <c r="T657" s="55" t="str">
        <f>IF(VLOOKUP(ROW()-492,'Report 1 Detail (571 D)'!$A:$S,14,FALSE)="","",VLOOKUP(ROW()-492,'Report 1 Detail (571 D)'!$A:$S,14,FALSE))</f>
        <v/>
      </c>
      <c r="U657" s="55" t="str">
        <f>IF(VLOOKUP(ROW()-492,'Report 1 Detail (571 D)'!$A:$S,15,FALSE)="","",VLOOKUP(ROW()-492,'Report 1 Detail (571 D)'!$A:$S,15,FALSE))</f>
        <v/>
      </c>
      <c r="V657" s="55" t="str">
        <f>IF(VLOOKUP(ROW()-492,'Report 1 Detail (571 D)'!$A:$S,16,FALSE)="","",VLOOKUP(ROW()-492,'Report 1 Detail (571 D)'!$A:$S,16,FALSE))</f>
        <v/>
      </c>
      <c r="W657" s="55" t="str">
        <f>IF(VLOOKUP(ROW()-492,'Report 1 Detail (571 D)'!$A:$S,17,FALSE)="","",VLOOKUP(ROW()-492,'Report 1 Detail (571 D)'!$A:$S,17,FALSE))</f>
        <v/>
      </c>
      <c r="X657" s="104" t="str">
        <f>IF(VLOOKUP(ROW()-492,'Report 1 Detail (571 D)'!$A:$S,18,FALSE)="","",VLOOKUP(ROW()-492,'Report 1 Detail (571 D)'!$A:$S,18,FALSE))</f>
        <v/>
      </c>
      <c r="Y657" s="55" t="str">
        <f>IF(VLOOKUP(ROW()-492,'Report 1 Detail (571 D)'!$A:$S,19,FALSE)="","",VLOOKUP(ROW()-492,'Report 1 Detail (571 D)'!$A:$S,19,FALSE))</f>
        <v/>
      </c>
      <c r="Z657" s="55" t="s">
        <v>81</v>
      </c>
    </row>
    <row r="658" spans="8:26" x14ac:dyDescent="0.2">
      <c r="H658" s="55" t="str">
        <f>IF(VLOOKUP(ROW()-492,'Report 1 Detail (571 D)'!$A:$S,2,FALSE)="","",VLOOKUP(ROW()-492,'Report 1 Detail (571 D)'!$A:$S,2,FALSE))</f>
        <v/>
      </c>
      <c r="I658" s="104" t="str">
        <f>IF(VLOOKUP(ROW()-492,'Report 1 Detail (571 D)'!$A:$S,3,FALSE)="","",VLOOKUP(ROW()-492,'Report 1 Detail (571 D)'!$A:$S,3,FALSE))</f>
        <v/>
      </c>
      <c r="J658" s="55" t="str">
        <f>IF(VLOOKUP(ROW()-492,'Report 1 Detail (571 D)'!$A:$S,4,FALSE)="","",VLOOKUP(ROW()-492,'Report 1 Detail (571 D)'!$A:$S,4,FALSE))</f>
        <v/>
      </c>
      <c r="K658" s="55" t="str">
        <f>IF(VLOOKUP(ROW()-492,'Report 1 Detail (571 D)'!$A:$S,5,FALSE)="","",VLOOKUP(ROW()-492,'Report 1 Detail (571 D)'!$A:$S,5,FALSE))</f>
        <v/>
      </c>
      <c r="L658" s="55" t="str">
        <f>IF(VLOOKUP(ROW()-492,'Report 1 Detail (571 D)'!$A:$S,6,FALSE)="","",VLOOKUP(ROW()-492,'Report 1 Detail (571 D)'!$A:$S,6,FALSE))</f>
        <v/>
      </c>
      <c r="M658" s="55" t="str">
        <f>IF(VLOOKUP(ROW()-492,'Report 1 Detail (571 D)'!$A:$S,7,FALSE)="","",VLOOKUP(ROW()-492,'Report 1 Detail (571 D)'!$A:$S,7,FALSE))</f>
        <v/>
      </c>
      <c r="N658" s="55" t="str">
        <f>IF(VLOOKUP(ROW()-492,'Report 1 Detail (571 D)'!$A:$S,8,FALSE)="","",VLOOKUP(ROW()-492,'Report 1 Detail (571 D)'!$A:$S,8,FALSE))</f>
        <v/>
      </c>
      <c r="O658" s="55" t="str">
        <f>IF(VLOOKUP(ROW()-492,'Report 1 Detail (571 D)'!$A:$S,9,FALSE)="","",VLOOKUP(ROW()-492,'Report 1 Detail (571 D)'!$A:$S,9,FALSE))</f>
        <v/>
      </c>
      <c r="P658" s="55" t="str">
        <f>IF(VLOOKUP(ROW()-492,'Report 1 Detail (571 D)'!$A:$S,10,FALSE)="","",VLOOKUP(ROW()-492,'Report 1 Detail (571 D)'!$A:$S,10,FALSE))</f>
        <v/>
      </c>
      <c r="Q658" s="55" t="str">
        <f>IF(VLOOKUP(ROW()-492,'Report 1 Detail (571 D)'!$A:$S,11,FALSE)="","",VLOOKUP(ROW()-492,'Report 1 Detail (571 D)'!$A:$S,11,FALSE))</f>
        <v/>
      </c>
      <c r="R658" s="55" t="str">
        <f>IF(VLOOKUP(ROW()-492,'Report 1 Detail (571 D)'!$A:$S,12,FALSE)="","",VLOOKUP(ROW()-492,'Report 1 Detail (571 D)'!$A:$S,12,FALSE))</f>
        <v/>
      </c>
      <c r="S658" s="55" t="str">
        <f>IF(VLOOKUP(ROW()-492,'Report 1 Detail (571 D)'!$A:$S,13,FALSE)="","",VLOOKUP(ROW()-492,'Report 1 Detail (571 D)'!$A:$S,13,FALSE))</f>
        <v/>
      </c>
      <c r="T658" s="55" t="str">
        <f>IF(VLOOKUP(ROW()-492,'Report 1 Detail (571 D)'!$A:$S,14,FALSE)="","",VLOOKUP(ROW()-492,'Report 1 Detail (571 D)'!$A:$S,14,FALSE))</f>
        <v/>
      </c>
      <c r="U658" s="55" t="str">
        <f>IF(VLOOKUP(ROW()-492,'Report 1 Detail (571 D)'!$A:$S,15,FALSE)="","",VLOOKUP(ROW()-492,'Report 1 Detail (571 D)'!$A:$S,15,FALSE))</f>
        <v/>
      </c>
      <c r="V658" s="55" t="str">
        <f>IF(VLOOKUP(ROW()-492,'Report 1 Detail (571 D)'!$A:$S,16,FALSE)="","",VLOOKUP(ROW()-492,'Report 1 Detail (571 D)'!$A:$S,16,FALSE))</f>
        <v/>
      </c>
      <c r="W658" s="55" t="str">
        <f>IF(VLOOKUP(ROW()-492,'Report 1 Detail (571 D)'!$A:$S,17,FALSE)="","",VLOOKUP(ROW()-492,'Report 1 Detail (571 D)'!$A:$S,17,FALSE))</f>
        <v/>
      </c>
      <c r="X658" s="104" t="str">
        <f>IF(VLOOKUP(ROW()-492,'Report 1 Detail (571 D)'!$A:$S,18,FALSE)="","",VLOOKUP(ROW()-492,'Report 1 Detail (571 D)'!$A:$S,18,FALSE))</f>
        <v/>
      </c>
      <c r="Y658" s="55" t="str">
        <f>IF(VLOOKUP(ROW()-492,'Report 1 Detail (571 D)'!$A:$S,19,FALSE)="","",VLOOKUP(ROW()-492,'Report 1 Detail (571 D)'!$A:$S,19,FALSE))</f>
        <v/>
      </c>
      <c r="Z658" s="55" t="s">
        <v>81</v>
      </c>
    </row>
    <row r="659" spans="8:26" x14ac:dyDescent="0.2">
      <c r="H659" s="55" t="str">
        <f>IF(VLOOKUP(ROW()-492,'Report 1 Detail (571 D)'!$A:$S,2,FALSE)="","",VLOOKUP(ROW()-492,'Report 1 Detail (571 D)'!$A:$S,2,FALSE))</f>
        <v/>
      </c>
      <c r="I659" s="104" t="str">
        <f>IF(VLOOKUP(ROW()-492,'Report 1 Detail (571 D)'!$A:$S,3,FALSE)="","",VLOOKUP(ROW()-492,'Report 1 Detail (571 D)'!$A:$S,3,FALSE))</f>
        <v/>
      </c>
      <c r="J659" s="55" t="str">
        <f>IF(VLOOKUP(ROW()-492,'Report 1 Detail (571 D)'!$A:$S,4,FALSE)="","",VLOOKUP(ROW()-492,'Report 1 Detail (571 D)'!$A:$S,4,FALSE))</f>
        <v/>
      </c>
      <c r="K659" s="55" t="str">
        <f>IF(VLOOKUP(ROW()-492,'Report 1 Detail (571 D)'!$A:$S,5,FALSE)="","",VLOOKUP(ROW()-492,'Report 1 Detail (571 D)'!$A:$S,5,FALSE))</f>
        <v/>
      </c>
      <c r="L659" s="55" t="str">
        <f>IF(VLOOKUP(ROW()-492,'Report 1 Detail (571 D)'!$A:$S,6,FALSE)="","",VLOOKUP(ROW()-492,'Report 1 Detail (571 D)'!$A:$S,6,FALSE))</f>
        <v/>
      </c>
      <c r="M659" s="55" t="str">
        <f>IF(VLOOKUP(ROW()-492,'Report 1 Detail (571 D)'!$A:$S,7,FALSE)="","",VLOOKUP(ROW()-492,'Report 1 Detail (571 D)'!$A:$S,7,FALSE))</f>
        <v/>
      </c>
      <c r="N659" s="55" t="str">
        <f>IF(VLOOKUP(ROW()-492,'Report 1 Detail (571 D)'!$A:$S,8,FALSE)="","",VLOOKUP(ROW()-492,'Report 1 Detail (571 D)'!$A:$S,8,FALSE))</f>
        <v/>
      </c>
      <c r="O659" s="55" t="str">
        <f>IF(VLOOKUP(ROW()-492,'Report 1 Detail (571 D)'!$A:$S,9,FALSE)="","",VLOOKUP(ROW()-492,'Report 1 Detail (571 D)'!$A:$S,9,FALSE))</f>
        <v/>
      </c>
      <c r="P659" s="55" t="str">
        <f>IF(VLOOKUP(ROW()-492,'Report 1 Detail (571 D)'!$A:$S,10,FALSE)="","",VLOOKUP(ROW()-492,'Report 1 Detail (571 D)'!$A:$S,10,FALSE))</f>
        <v/>
      </c>
      <c r="Q659" s="55" t="str">
        <f>IF(VLOOKUP(ROW()-492,'Report 1 Detail (571 D)'!$A:$S,11,FALSE)="","",VLOOKUP(ROW()-492,'Report 1 Detail (571 D)'!$A:$S,11,FALSE))</f>
        <v/>
      </c>
      <c r="R659" s="55" t="str">
        <f>IF(VLOOKUP(ROW()-492,'Report 1 Detail (571 D)'!$A:$S,12,FALSE)="","",VLOOKUP(ROW()-492,'Report 1 Detail (571 D)'!$A:$S,12,FALSE))</f>
        <v/>
      </c>
      <c r="S659" s="55" t="str">
        <f>IF(VLOOKUP(ROW()-492,'Report 1 Detail (571 D)'!$A:$S,13,FALSE)="","",VLOOKUP(ROW()-492,'Report 1 Detail (571 D)'!$A:$S,13,FALSE))</f>
        <v/>
      </c>
      <c r="T659" s="55" t="str">
        <f>IF(VLOOKUP(ROW()-492,'Report 1 Detail (571 D)'!$A:$S,14,FALSE)="","",VLOOKUP(ROW()-492,'Report 1 Detail (571 D)'!$A:$S,14,FALSE))</f>
        <v/>
      </c>
      <c r="U659" s="55" t="str">
        <f>IF(VLOOKUP(ROW()-492,'Report 1 Detail (571 D)'!$A:$S,15,FALSE)="","",VLOOKUP(ROW()-492,'Report 1 Detail (571 D)'!$A:$S,15,FALSE))</f>
        <v/>
      </c>
      <c r="V659" s="55" t="str">
        <f>IF(VLOOKUP(ROW()-492,'Report 1 Detail (571 D)'!$A:$S,16,FALSE)="","",VLOOKUP(ROW()-492,'Report 1 Detail (571 D)'!$A:$S,16,FALSE))</f>
        <v/>
      </c>
      <c r="W659" s="55" t="str">
        <f>IF(VLOOKUP(ROW()-492,'Report 1 Detail (571 D)'!$A:$S,17,FALSE)="","",VLOOKUP(ROW()-492,'Report 1 Detail (571 D)'!$A:$S,17,FALSE))</f>
        <v/>
      </c>
      <c r="X659" s="104" t="str">
        <f>IF(VLOOKUP(ROW()-492,'Report 1 Detail (571 D)'!$A:$S,18,FALSE)="","",VLOOKUP(ROW()-492,'Report 1 Detail (571 D)'!$A:$S,18,FALSE))</f>
        <v/>
      </c>
      <c r="Y659" s="55" t="str">
        <f>IF(VLOOKUP(ROW()-492,'Report 1 Detail (571 D)'!$A:$S,19,FALSE)="","",VLOOKUP(ROW()-492,'Report 1 Detail (571 D)'!$A:$S,19,FALSE))</f>
        <v/>
      </c>
      <c r="Z659" s="55" t="s">
        <v>81</v>
      </c>
    </row>
    <row r="660" spans="8:26" x14ac:dyDescent="0.2">
      <c r="H660" s="55" t="str">
        <f>IF(VLOOKUP(ROW()-492,'Report 1 Detail (571 D)'!$A:$S,2,FALSE)="","",VLOOKUP(ROW()-492,'Report 1 Detail (571 D)'!$A:$S,2,FALSE))</f>
        <v/>
      </c>
      <c r="I660" s="104" t="str">
        <f>IF(VLOOKUP(ROW()-492,'Report 1 Detail (571 D)'!$A:$S,3,FALSE)="","",VLOOKUP(ROW()-492,'Report 1 Detail (571 D)'!$A:$S,3,FALSE))</f>
        <v/>
      </c>
      <c r="J660" s="55" t="str">
        <f>IF(VLOOKUP(ROW()-492,'Report 1 Detail (571 D)'!$A:$S,4,FALSE)="","",VLOOKUP(ROW()-492,'Report 1 Detail (571 D)'!$A:$S,4,FALSE))</f>
        <v/>
      </c>
      <c r="K660" s="55" t="str">
        <f>IF(VLOOKUP(ROW()-492,'Report 1 Detail (571 D)'!$A:$S,5,FALSE)="","",VLOOKUP(ROW()-492,'Report 1 Detail (571 D)'!$A:$S,5,FALSE))</f>
        <v/>
      </c>
      <c r="L660" s="55" t="str">
        <f>IF(VLOOKUP(ROW()-492,'Report 1 Detail (571 D)'!$A:$S,6,FALSE)="","",VLOOKUP(ROW()-492,'Report 1 Detail (571 D)'!$A:$S,6,FALSE))</f>
        <v/>
      </c>
      <c r="M660" s="55" t="str">
        <f>IF(VLOOKUP(ROW()-492,'Report 1 Detail (571 D)'!$A:$S,7,FALSE)="","",VLOOKUP(ROW()-492,'Report 1 Detail (571 D)'!$A:$S,7,FALSE))</f>
        <v/>
      </c>
      <c r="N660" s="55" t="str">
        <f>IF(VLOOKUP(ROW()-492,'Report 1 Detail (571 D)'!$A:$S,8,FALSE)="","",VLOOKUP(ROW()-492,'Report 1 Detail (571 D)'!$A:$S,8,FALSE))</f>
        <v/>
      </c>
      <c r="O660" s="55" t="str">
        <f>IF(VLOOKUP(ROW()-492,'Report 1 Detail (571 D)'!$A:$S,9,FALSE)="","",VLOOKUP(ROW()-492,'Report 1 Detail (571 D)'!$A:$S,9,FALSE))</f>
        <v/>
      </c>
      <c r="P660" s="55" t="str">
        <f>IF(VLOOKUP(ROW()-492,'Report 1 Detail (571 D)'!$A:$S,10,FALSE)="","",VLOOKUP(ROW()-492,'Report 1 Detail (571 D)'!$A:$S,10,FALSE))</f>
        <v/>
      </c>
      <c r="Q660" s="55" t="str">
        <f>IF(VLOOKUP(ROW()-492,'Report 1 Detail (571 D)'!$A:$S,11,FALSE)="","",VLOOKUP(ROW()-492,'Report 1 Detail (571 D)'!$A:$S,11,FALSE))</f>
        <v/>
      </c>
      <c r="R660" s="55" t="str">
        <f>IF(VLOOKUP(ROW()-492,'Report 1 Detail (571 D)'!$A:$S,12,FALSE)="","",VLOOKUP(ROW()-492,'Report 1 Detail (571 D)'!$A:$S,12,FALSE))</f>
        <v/>
      </c>
      <c r="S660" s="55" t="str">
        <f>IF(VLOOKUP(ROW()-492,'Report 1 Detail (571 D)'!$A:$S,13,FALSE)="","",VLOOKUP(ROW()-492,'Report 1 Detail (571 D)'!$A:$S,13,FALSE))</f>
        <v/>
      </c>
      <c r="T660" s="55" t="str">
        <f>IF(VLOOKUP(ROW()-492,'Report 1 Detail (571 D)'!$A:$S,14,FALSE)="","",VLOOKUP(ROW()-492,'Report 1 Detail (571 D)'!$A:$S,14,FALSE))</f>
        <v/>
      </c>
      <c r="U660" s="55" t="str">
        <f>IF(VLOOKUP(ROW()-492,'Report 1 Detail (571 D)'!$A:$S,15,FALSE)="","",VLOOKUP(ROW()-492,'Report 1 Detail (571 D)'!$A:$S,15,FALSE))</f>
        <v/>
      </c>
      <c r="V660" s="55" t="str">
        <f>IF(VLOOKUP(ROW()-492,'Report 1 Detail (571 D)'!$A:$S,16,FALSE)="","",VLOOKUP(ROW()-492,'Report 1 Detail (571 D)'!$A:$S,16,FALSE))</f>
        <v/>
      </c>
      <c r="W660" s="55" t="str">
        <f>IF(VLOOKUP(ROW()-492,'Report 1 Detail (571 D)'!$A:$S,17,FALSE)="","",VLOOKUP(ROW()-492,'Report 1 Detail (571 D)'!$A:$S,17,FALSE))</f>
        <v/>
      </c>
      <c r="X660" s="104" t="str">
        <f>IF(VLOOKUP(ROW()-492,'Report 1 Detail (571 D)'!$A:$S,18,FALSE)="","",VLOOKUP(ROW()-492,'Report 1 Detail (571 D)'!$A:$S,18,FALSE))</f>
        <v/>
      </c>
      <c r="Y660" s="55" t="str">
        <f>IF(VLOOKUP(ROW()-492,'Report 1 Detail (571 D)'!$A:$S,19,FALSE)="","",VLOOKUP(ROW()-492,'Report 1 Detail (571 D)'!$A:$S,19,FALSE))</f>
        <v/>
      </c>
      <c r="Z660" s="55" t="s">
        <v>81</v>
      </c>
    </row>
    <row r="661" spans="8:26" x14ac:dyDescent="0.2">
      <c r="H661" s="55" t="str">
        <f>IF(VLOOKUP(ROW()-492,'Report 1 Detail (571 D)'!$A:$S,2,FALSE)="","",VLOOKUP(ROW()-492,'Report 1 Detail (571 D)'!$A:$S,2,FALSE))</f>
        <v/>
      </c>
      <c r="I661" s="104" t="str">
        <f>IF(VLOOKUP(ROW()-492,'Report 1 Detail (571 D)'!$A:$S,3,FALSE)="","",VLOOKUP(ROW()-492,'Report 1 Detail (571 D)'!$A:$S,3,FALSE))</f>
        <v/>
      </c>
      <c r="J661" s="55" t="str">
        <f>IF(VLOOKUP(ROW()-492,'Report 1 Detail (571 D)'!$A:$S,4,FALSE)="","",VLOOKUP(ROW()-492,'Report 1 Detail (571 D)'!$A:$S,4,FALSE))</f>
        <v/>
      </c>
      <c r="K661" s="55" t="str">
        <f>IF(VLOOKUP(ROW()-492,'Report 1 Detail (571 D)'!$A:$S,5,FALSE)="","",VLOOKUP(ROW()-492,'Report 1 Detail (571 D)'!$A:$S,5,FALSE))</f>
        <v/>
      </c>
      <c r="L661" s="55" t="str">
        <f>IF(VLOOKUP(ROW()-492,'Report 1 Detail (571 D)'!$A:$S,6,FALSE)="","",VLOOKUP(ROW()-492,'Report 1 Detail (571 D)'!$A:$S,6,FALSE))</f>
        <v/>
      </c>
      <c r="M661" s="55" t="str">
        <f>IF(VLOOKUP(ROW()-492,'Report 1 Detail (571 D)'!$A:$S,7,FALSE)="","",VLOOKUP(ROW()-492,'Report 1 Detail (571 D)'!$A:$S,7,FALSE))</f>
        <v/>
      </c>
      <c r="N661" s="55" t="str">
        <f>IF(VLOOKUP(ROW()-492,'Report 1 Detail (571 D)'!$A:$S,8,FALSE)="","",VLOOKUP(ROW()-492,'Report 1 Detail (571 D)'!$A:$S,8,FALSE))</f>
        <v/>
      </c>
      <c r="O661" s="55" t="str">
        <f>IF(VLOOKUP(ROW()-492,'Report 1 Detail (571 D)'!$A:$S,9,FALSE)="","",VLOOKUP(ROW()-492,'Report 1 Detail (571 D)'!$A:$S,9,FALSE))</f>
        <v/>
      </c>
      <c r="P661" s="55" t="str">
        <f>IF(VLOOKUP(ROW()-492,'Report 1 Detail (571 D)'!$A:$S,10,FALSE)="","",VLOOKUP(ROW()-492,'Report 1 Detail (571 D)'!$A:$S,10,FALSE))</f>
        <v/>
      </c>
      <c r="Q661" s="55" t="str">
        <f>IF(VLOOKUP(ROW()-492,'Report 1 Detail (571 D)'!$A:$S,11,FALSE)="","",VLOOKUP(ROW()-492,'Report 1 Detail (571 D)'!$A:$S,11,FALSE))</f>
        <v/>
      </c>
      <c r="R661" s="55" t="str">
        <f>IF(VLOOKUP(ROW()-492,'Report 1 Detail (571 D)'!$A:$S,12,FALSE)="","",VLOOKUP(ROW()-492,'Report 1 Detail (571 D)'!$A:$S,12,FALSE))</f>
        <v/>
      </c>
      <c r="S661" s="55" t="str">
        <f>IF(VLOOKUP(ROW()-492,'Report 1 Detail (571 D)'!$A:$S,13,FALSE)="","",VLOOKUP(ROW()-492,'Report 1 Detail (571 D)'!$A:$S,13,FALSE))</f>
        <v/>
      </c>
      <c r="T661" s="55" t="str">
        <f>IF(VLOOKUP(ROW()-492,'Report 1 Detail (571 D)'!$A:$S,14,FALSE)="","",VLOOKUP(ROW()-492,'Report 1 Detail (571 D)'!$A:$S,14,FALSE))</f>
        <v/>
      </c>
      <c r="U661" s="55" t="str">
        <f>IF(VLOOKUP(ROW()-492,'Report 1 Detail (571 D)'!$A:$S,15,FALSE)="","",VLOOKUP(ROW()-492,'Report 1 Detail (571 D)'!$A:$S,15,FALSE))</f>
        <v/>
      </c>
      <c r="V661" s="55" t="str">
        <f>IF(VLOOKUP(ROW()-492,'Report 1 Detail (571 D)'!$A:$S,16,FALSE)="","",VLOOKUP(ROW()-492,'Report 1 Detail (571 D)'!$A:$S,16,FALSE))</f>
        <v/>
      </c>
      <c r="W661" s="55" t="str">
        <f>IF(VLOOKUP(ROW()-492,'Report 1 Detail (571 D)'!$A:$S,17,FALSE)="","",VLOOKUP(ROW()-492,'Report 1 Detail (571 D)'!$A:$S,17,FALSE))</f>
        <v/>
      </c>
      <c r="X661" s="104" t="str">
        <f>IF(VLOOKUP(ROW()-492,'Report 1 Detail (571 D)'!$A:$S,18,FALSE)="","",VLOOKUP(ROW()-492,'Report 1 Detail (571 D)'!$A:$S,18,FALSE))</f>
        <v/>
      </c>
      <c r="Y661" s="55" t="str">
        <f>IF(VLOOKUP(ROW()-492,'Report 1 Detail (571 D)'!$A:$S,19,FALSE)="","",VLOOKUP(ROW()-492,'Report 1 Detail (571 D)'!$A:$S,19,FALSE))</f>
        <v/>
      </c>
      <c r="Z661" s="55" t="s">
        <v>81</v>
      </c>
    </row>
    <row r="662" spans="8:26" x14ac:dyDescent="0.2">
      <c r="H662" s="55" t="str">
        <f>IF(VLOOKUP(ROW()-492,'Report 1 Detail (571 D)'!$A:$S,2,FALSE)="","",VLOOKUP(ROW()-492,'Report 1 Detail (571 D)'!$A:$S,2,FALSE))</f>
        <v/>
      </c>
      <c r="I662" s="104" t="str">
        <f>IF(VLOOKUP(ROW()-492,'Report 1 Detail (571 D)'!$A:$S,3,FALSE)="","",VLOOKUP(ROW()-492,'Report 1 Detail (571 D)'!$A:$S,3,FALSE))</f>
        <v/>
      </c>
      <c r="J662" s="55" t="str">
        <f>IF(VLOOKUP(ROW()-492,'Report 1 Detail (571 D)'!$A:$S,4,FALSE)="","",VLOOKUP(ROW()-492,'Report 1 Detail (571 D)'!$A:$S,4,FALSE))</f>
        <v/>
      </c>
      <c r="K662" s="55" t="str">
        <f>IF(VLOOKUP(ROW()-492,'Report 1 Detail (571 D)'!$A:$S,5,FALSE)="","",VLOOKUP(ROW()-492,'Report 1 Detail (571 D)'!$A:$S,5,FALSE))</f>
        <v/>
      </c>
      <c r="L662" s="55" t="str">
        <f>IF(VLOOKUP(ROW()-492,'Report 1 Detail (571 D)'!$A:$S,6,FALSE)="","",VLOOKUP(ROW()-492,'Report 1 Detail (571 D)'!$A:$S,6,FALSE))</f>
        <v/>
      </c>
      <c r="M662" s="55" t="str">
        <f>IF(VLOOKUP(ROW()-492,'Report 1 Detail (571 D)'!$A:$S,7,FALSE)="","",VLOOKUP(ROW()-492,'Report 1 Detail (571 D)'!$A:$S,7,FALSE))</f>
        <v/>
      </c>
      <c r="N662" s="55" t="str">
        <f>IF(VLOOKUP(ROW()-492,'Report 1 Detail (571 D)'!$A:$S,8,FALSE)="","",VLOOKUP(ROW()-492,'Report 1 Detail (571 D)'!$A:$S,8,FALSE))</f>
        <v/>
      </c>
      <c r="O662" s="55" t="str">
        <f>IF(VLOOKUP(ROW()-492,'Report 1 Detail (571 D)'!$A:$S,9,FALSE)="","",VLOOKUP(ROW()-492,'Report 1 Detail (571 D)'!$A:$S,9,FALSE))</f>
        <v/>
      </c>
      <c r="P662" s="55" t="str">
        <f>IF(VLOOKUP(ROW()-492,'Report 1 Detail (571 D)'!$A:$S,10,FALSE)="","",VLOOKUP(ROW()-492,'Report 1 Detail (571 D)'!$A:$S,10,FALSE))</f>
        <v/>
      </c>
      <c r="Q662" s="55" t="str">
        <f>IF(VLOOKUP(ROW()-492,'Report 1 Detail (571 D)'!$A:$S,11,FALSE)="","",VLOOKUP(ROW()-492,'Report 1 Detail (571 D)'!$A:$S,11,FALSE))</f>
        <v/>
      </c>
      <c r="R662" s="55" t="str">
        <f>IF(VLOOKUP(ROW()-492,'Report 1 Detail (571 D)'!$A:$S,12,FALSE)="","",VLOOKUP(ROW()-492,'Report 1 Detail (571 D)'!$A:$S,12,FALSE))</f>
        <v/>
      </c>
      <c r="S662" s="55" t="str">
        <f>IF(VLOOKUP(ROW()-492,'Report 1 Detail (571 D)'!$A:$S,13,FALSE)="","",VLOOKUP(ROW()-492,'Report 1 Detail (571 D)'!$A:$S,13,FALSE))</f>
        <v/>
      </c>
      <c r="T662" s="55" t="str">
        <f>IF(VLOOKUP(ROW()-492,'Report 1 Detail (571 D)'!$A:$S,14,FALSE)="","",VLOOKUP(ROW()-492,'Report 1 Detail (571 D)'!$A:$S,14,FALSE))</f>
        <v/>
      </c>
      <c r="U662" s="55" t="str">
        <f>IF(VLOOKUP(ROW()-492,'Report 1 Detail (571 D)'!$A:$S,15,FALSE)="","",VLOOKUP(ROW()-492,'Report 1 Detail (571 D)'!$A:$S,15,FALSE))</f>
        <v/>
      </c>
      <c r="V662" s="55" t="str">
        <f>IF(VLOOKUP(ROW()-492,'Report 1 Detail (571 D)'!$A:$S,16,FALSE)="","",VLOOKUP(ROW()-492,'Report 1 Detail (571 D)'!$A:$S,16,FALSE))</f>
        <v/>
      </c>
      <c r="W662" s="55" t="str">
        <f>IF(VLOOKUP(ROW()-492,'Report 1 Detail (571 D)'!$A:$S,17,FALSE)="","",VLOOKUP(ROW()-492,'Report 1 Detail (571 D)'!$A:$S,17,FALSE))</f>
        <v/>
      </c>
      <c r="X662" s="104" t="str">
        <f>IF(VLOOKUP(ROW()-492,'Report 1 Detail (571 D)'!$A:$S,18,FALSE)="","",VLOOKUP(ROW()-492,'Report 1 Detail (571 D)'!$A:$S,18,FALSE))</f>
        <v/>
      </c>
      <c r="Y662" s="55" t="str">
        <f>IF(VLOOKUP(ROW()-492,'Report 1 Detail (571 D)'!$A:$S,19,FALSE)="","",VLOOKUP(ROW()-492,'Report 1 Detail (571 D)'!$A:$S,19,FALSE))</f>
        <v/>
      </c>
      <c r="Z662" s="55" t="s">
        <v>81</v>
      </c>
    </row>
    <row r="663" spans="8:26" x14ac:dyDescent="0.2">
      <c r="H663" s="55" t="str">
        <f>IF(VLOOKUP(ROW()-492,'Report 1 Detail (571 D)'!$A:$S,2,FALSE)="","",VLOOKUP(ROW()-492,'Report 1 Detail (571 D)'!$A:$S,2,FALSE))</f>
        <v/>
      </c>
      <c r="I663" s="104" t="str">
        <f>IF(VLOOKUP(ROW()-492,'Report 1 Detail (571 D)'!$A:$S,3,FALSE)="","",VLOOKUP(ROW()-492,'Report 1 Detail (571 D)'!$A:$S,3,FALSE))</f>
        <v/>
      </c>
      <c r="J663" s="55" t="str">
        <f>IF(VLOOKUP(ROW()-492,'Report 1 Detail (571 D)'!$A:$S,4,FALSE)="","",VLOOKUP(ROW()-492,'Report 1 Detail (571 D)'!$A:$S,4,FALSE))</f>
        <v/>
      </c>
      <c r="K663" s="55" t="str">
        <f>IF(VLOOKUP(ROW()-492,'Report 1 Detail (571 D)'!$A:$S,5,FALSE)="","",VLOOKUP(ROW()-492,'Report 1 Detail (571 D)'!$A:$S,5,FALSE))</f>
        <v/>
      </c>
      <c r="L663" s="55" t="str">
        <f>IF(VLOOKUP(ROW()-492,'Report 1 Detail (571 D)'!$A:$S,6,FALSE)="","",VLOOKUP(ROW()-492,'Report 1 Detail (571 D)'!$A:$S,6,FALSE))</f>
        <v/>
      </c>
      <c r="M663" s="55" t="str">
        <f>IF(VLOOKUP(ROW()-492,'Report 1 Detail (571 D)'!$A:$S,7,FALSE)="","",VLOOKUP(ROW()-492,'Report 1 Detail (571 D)'!$A:$S,7,FALSE))</f>
        <v/>
      </c>
      <c r="N663" s="55" t="str">
        <f>IF(VLOOKUP(ROW()-492,'Report 1 Detail (571 D)'!$A:$S,8,FALSE)="","",VLOOKUP(ROW()-492,'Report 1 Detail (571 D)'!$A:$S,8,FALSE))</f>
        <v/>
      </c>
      <c r="O663" s="55" t="str">
        <f>IF(VLOOKUP(ROW()-492,'Report 1 Detail (571 D)'!$A:$S,9,FALSE)="","",VLOOKUP(ROW()-492,'Report 1 Detail (571 D)'!$A:$S,9,FALSE))</f>
        <v/>
      </c>
      <c r="P663" s="55" t="str">
        <f>IF(VLOOKUP(ROW()-492,'Report 1 Detail (571 D)'!$A:$S,10,FALSE)="","",VLOOKUP(ROW()-492,'Report 1 Detail (571 D)'!$A:$S,10,FALSE))</f>
        <v/>
      </c>
      <c r="Q663" s="55" t="str">
        <f>IF(VLOOKUP(ROW()-492,'Report 1 Detail (571 D)'!$A:$S,11,FALSE)="","",VLOOKUP(ROW()-492,'Report 1 Detail (571 D)'!$A:$S,11,FALSE))</f>
        <v/>
      </c>
      <c r="R663" s="55" t="str">
        <f>IF(VLOOKUP(ROW()-492,'Report 1 Detail (571 D)'!$A:$S,12,FALSE)="","",VLOOKUP(ROW()-492,'Report 1 Detail (571 D)'!$A:$S,12,FALSE))</f>
        <v/>
      </c>
      <c r="S663" s="55" t="str">
        <f>IF(VLOOKUP(ROW()-492,'Report 1 Detail (571 D)'!$A:$S,13,FALSE)="","",VLOOKUP(ROW()-492,'Report 1 Detail (571 D)'!$A:$S,13,FALSE))</f>
        <v/>
      </c>
      <c r="T663" s="55" t="str">
        <f>IF(VLOOKUP(ROW()-492,'Report 1 Detail (571 D)'!$A:$S,14,FALSE)="","",VLOOKUP(ROW()-492,'Report 1 Detail (571 D)'!$A:$S,14,FALSE))</f>
        <v/>
      </c>
      <c r="U663" s="55" t="str">
        <f>IF(VLOOKUP(ROW()-492,'Report 1 Detail (571 D)'!$A:$S,15,FALSE)="","",VLOOKUP(ROW()-492,'Report 1 Detail (571 D)'!$A:$S,15,FALSE))</f>
        <v/>
      </c>
      <c r="V663" s="55" t="str">
        <f>IF(VLOOKUP(ROW()-492,'Report 1 Detail (571 D)'!$A:$S,16,FALSE)="","",VLOOKUP(ROW()-492,'Report 1 Detail (571 D)'!$A:$S,16,FALSE))</f>
        <v/>
      </c>
      <c r="W663" s="55" t="str">
        <f>IF(VLOOKUP(ROW()-492,'Report 1 Detail (571 D)'!$A:$S,17,FALSE)="","",VLOOKUP(ROW()-492,'Report 1 Detail (571 D)'!$A:$S,17,FALSE))</f>
        <v/>
      </c>
      <c r="X663" s="104" t="str">
        <f>IF(VLOOKUP(ROW()-492,'Report 1 Detail (571 D)'!$A:$S,18,FALSE)="","",VLOOKUP(ROW()-492,'Report 1 Detail (571 D)'!$A:$S,18,FALSE))</f>
        <v/>
      </c>
      <c r="Y663" s="55" t="str">
        <f>IF(VLOOKUP(ROW()-492,'Report 1 Detail (571 D)'!$A:$S,19,FALSE)="","",VLOOKUP(ROW()-492,'Report 1 Detail (571 D)'!$A:$S,19,FALSE))</f>
        <v/>
      </c>
      <c r="Z663" s="55" t="s">
        <v>81</v>
      </c>
    </row>
    <row r="664" spans="8:26" x14ac:dyDescent="0.2">
      <c r="H664" s="55" t="str">
        <f>IF(VLOOKUP(ROW()-492,'Report 1 Detail (571 D)'!$A:$S,2,FALSE)="","",VLOOKUP(ROW()-492,'Report 1 Detail (571 D)'!$A:$S,2,FALSE))</f>
        <v/>
      </c>
      <c r="I664" s="104" t="str">
        <f>IF(VLOOKUP(ROW()-492,'Report 1 Detail (571 D)'!$A:$S,3,FALSE)="","",VLOOKUP(ROW()-492,'Report 1 Detail (571 D)'!$A:$S,3,FALSE))</f>
        <v/>
      </c>
      <c r="J664" s="55" t="str">
        <f>IF(VLOOKUP(ROW()-492,'Report 1 Detail (571 D)'!$A:$S,4,FALSE)="","",VLOOKUP(ROW()-492,'Report 1 Detail (571 D)'!$A:$S,4,FALSE))</f>
        <v/>
      </c>
      <c r="K664" s="55" t="str">
        <f>IF(VLOOKUP(ROW()-492,'Report 1 Detail (571 D)'!$A:$S,5,FALSE)="","",VLOOKUP(ROW()-492,'Report 1 Detail (571 D)'!$A:$S,5,FALSE))</f>
        <v/>
      </c>
      <c r="L664" s="55" t="str">
        <f>IF(VLOOKUP(ROW()-492,'Report 1 Detail (571 D)'!$A:$S,6,FALSE)="","",VLOOKUP(ROW()-492,'Report 1 Detail (571 D)'!$A:$S,6,FALSE))</f>
        <v/>
      </c>
      <c r="M664" s="55" t="str">
        <f>IF(VLOOKUP(ROW()-492,'Report 1 Detail (571 D)'!$A:$S,7,FALSE)="","",VLOOKUP(ROW()-492,'Report 1 Detail (571 D)'!$A:$S,7,FALSE))</f>
        <v/>
      </c>
      <c r="N664" s="55" t="str">
        <f>IF(VLOOKUP(ROW()-492,'Report 1 Detail (571 D)'!$A:$S,8,FALSE)="","",VLOOKUP(ROW()-492,'Report 1 Detail (571 D)'!$A:$S,8,FALSE))</f>
        <v/>
      </c>
      <c r="O664" s="55" t="str">
        <f>IF(VLOOKUP(ROW()-492,'Report 1 Detail (571 D)'!$A:$S,9,FALSE)="","",VLOOKUP(ROW()-492,'Report 1 Detail (571 D)'!$A:$S,9,FALSE))</f>
        <v/>
      </c>
      <c r="P664" s="55" t="str">
        <f>IF(VLOOKUP(ROW()-492,'Report 1 Detail (571 D)'!$A:$S,10,FALSE)="","",VLOOKUP(ROW()-492,'Report 1 Detail (571 D)'!$A:$S,10,FALSE))</f>
        <v/>
      </c>
      <c r="Q664" s="55" t="str">
        <f>IF(VLOOKUP(ROW()-492,'Report 1 Detail (571 D)'!$A:$S,11,FALSE)="","",VLOOKUP(ROW()-492,'Report 1 Detail (571 D)'!$A:$S,11,FALSE))</f>
        <v/>
      </c>
      <c r="R664" s="55" t="str">
        <f>IF(VLOOKUP(ROW()-492,'Report 1 Detail (571 D)'!$A:$S,12,FALSE)="","",VLOOKUP(ROW()-492,'Report 1 Detail (571 D)'!$A:$S,12,FALSE))</f>
        <v/>
      </c>
      <c r="S664" s="55" t="str">
        <f>IF(VLOOKUP(ROW()-492,'Report 1 Detail (571 D)'!$A:$S,13,FALSE)="","",VLOOKUP(ROW()-492,'Report 1 Detail (571 D)'!$A:$S,13,FALSE))</f>
        <v/>
      </c>
      <c r="T664" s="55" t="str">
        <f>IF(VLOOKUP(ROW()-492,'Report 1 Detail (571 D)'!$A:$S,14,FALSE)="","",VLOOKUP(ROW()-492,'Report 1 Detail (571 D)'!$A:$S,14,FALSE))</f>
        <v/>
      </c>
      <c r="U664" s="55" t="str">
        <f>IF(VLOOKUP(ROW()-492,'Report 1 Detail (571 D)'!$A:$S,15,FALSE)="","",VLOOKUP(ROW()-492,'Report 1 Detail (571 D)'!$A:$S,15,FALSE))</f>
        <v/>
      </c>
      <c r="V664" s="55" t="str">
        <f>IF(VLOOKUP(ROW()-492,'Report 1 Detail (571 D)'!$A:$S,16,FALSE)="","",VLOOKUP(ROW()-492,'Report 1 Detail (571 D)'!$A:$S,16,FALSE))</f>
        <v/>
      </c>
      <c r="W664" s="55" t="str">
        <f>IF(VLOOKUP(ROW()-492,'Report 1 Detail (571 D)'!$A:$S,17,FALSE)="","",VLOOKUP(ROW()-492,'Report 1 Detail (571 D)'!$A:$S,17,FALSE))</f>
        <v/>
      </c>
      <c r="X664" s="104" t="str">
        <f>IF(VLOOKUP(ROW()-492,'Report 1 Detail (571 D)'!$A:$S,18,FALSE)="","",VLOOKUP(ROW()-492,'Report 1 Detail (571 D)'!$A:$S,18,FALSE))</f>
        <v/>
      </c>
      <c r="Y664" s="55" t="str">
        <f>IF(VLOOKUP(ROW()-492,'Report 1 Detail (571 D)'!$A:$S,19,FALSE)="","",VLOOKUP(ROW()-492,'Report 1 Detail (571 D)'!$A:$S,19,FALSE))</f>
        <v/>
      </c>
      <c r="Z664" s="55" t="s">
        <v>81</v>
      </c>
    </row>
    <row r="665" spans="8:26" x14ac:dyDescent="0.2">
      <c r="H665" s="55" t="str">
        <f>IF(VLOOKUP(ROW()-492,'Report 1 Detail (571 D)'!$A:$S,2,FALSE)="","",VLOOKUP(ROW()-492,'Report 1 Detail (571 D)'!$A:$S,2,FALSE))</f>
        <v/>
      </c>
      <c r="I665" s="104" t="str">
        <f>IF(VLOOKUP(ROW()-492,'Report 1 Detail (571 D)'!$A:$S,3,FALSE)="","",VLOOKUP(ROW()-492,'Report 1 Detail (571 D)'!$A:$S,3,FALSE))</f>
        <v/>
      </c>
      <c r="J665" s="55" t="str">
        <f>IF(VLOOKUP(ROW()-492,'Report 1 Detail (571 D)'!$A:$S,4,FALSE)="","",VLOOKUP(ROW()-492,'Report 1 Detail (571 D)'!$A:$S,4,FALSE))</f>
        <v/>
      </c>
      <c r="K665" s="55" t="str">
        <f>IF(VLOOKUP(ROW()-492,'Report 1 Detail (571 D)'!$A:$S,5,FALSE)="","",VLOOKUP(ROW()-492,'Report 1 Detail (571 D)'!$A:$S,5,FALSE))</f>
        <v/>
      </c>
      <c r="L665" s="55" t="str">
        <f>IF(VLOOKUP(ROW()-492,'Report 1 Detail (571 D)'!$A:$S,6,FALSE)="","",VLOOKUP(ROW()-492,'Report 1 Detail (571 D)'!$A:$S,6,FALSE))</f>
        <v/>
      </c>
      <c r="M665" s="55" t="str">
        <f>IF(VLOOKUP(ROW()-492,'Report 1 Detail (571 D)'!$A:$S,7,FALSE)="","",VLOOKUP(ROW()-492,'Report 1 Detail (571 D)'!$A:$S,7,FALSE))</f>
        <v/>
      </c>
      <c r="N665" s="55" t="str">
        <f>IF(VLOOKUP(ROW()-492,'Report 1 Detail (571 D)'!$A:$S,8,FALSE)="","",VLOOKUP(ROW()-492,'Report 1 Detail (571 D)'!$A:$S,8,FALSE))</f>
        <v/>
      </c>
      <c r="O665" s="55" t="str">
        <f>IF(VLOOKUP(ROW()-492,'Report 1 Detail (571 D)'!$A:$S,9,FALSE)="","",VLOOKUP(ROW()-492,'Report 1 Detail (571 D)'!$A:$S,9,FALSE))</f>
        <v/>
      </c>
      <c r="P665" s="55" t="str">
        <f>IF(VLOOKUP(ROW()-492,'Report 1 Detail (571 D)'!$A:$S,10,FALSE)="","",VLOOKUP(ROW()-492,'Report 1 Detail (571 D)'!$A:$S,10,FALSE))</f>
        <v/>
      </c>
      <c r="Q665" s="55" t="str">
        <f>IF(VLOOKUP(ROW()-492,'Report 1 Detail (571 D)'!$A:$S,11,FALSE)="","",VLOOKUP(ROW()-492,'Report 1 Detail (571 D)'!$A:$S,11,FALSE))</f>
        <v/>
      </c>
      <c r="R665" s="55" t="str">
        <f>IF(VLOOKUP(ROW()-492,'Report 1 Detail (571 D)'!$A:$S,12,FALSE)="","",VLOOKUP(ROW()-492,'Report 1 Detail (571 D)'!$A:$S,12,FALSE))</f>
        <v/>
      </c>
      <c r="S665" s="55" t="str">
        <f>IF(VLOOKUP(ROW()-492,'Report 1 Detail (571 D)'!$A:$S,13,FALSE)="","",VLOOKUP(ROW()-492,'Report 1 Detail (571 D)'!$A:$S,13,FALSE))</f>
        <v/>
      </c>
      <c r="T665" s="55" t="str">
        <f>IF(VLOOKUP(ROW()-492,'Report 1 Detail (571 D)'!$A:$S,14,FALSE)="","",VLOOKUP(ROW()-492,'Report 1 Detail (571 D)'!$A:$S,14,FALSE))</f>
        <v/>
      </c>
      <c r="U665" s="55" t="str">
        <f>IF(VLOOKUP(ROW()-492,'Report 1 Detail (571 D)'!$A:$S,15,FALSE)="","",VLOOKUP(ROW()-492,'Report 1 Detail (571 D)'!$A:$S,15,FALSE))</f>
        <v/>
      </c>
      <c r="V665" s="55" t="str">
        <f>IF(VLOOKUP(ROW()-492,'Report 1 Detail (571 D)'!$A:$S,16,FALSE)="","",VLOOKUP(ROW()-492,'Report 1 Detail (571 D)'!$A:$S,16,FALSE))</f>
        <v/>
      </c>
      <c r="W665" s="55" t="str">
        <f>IF(VLOOKUP(ROW()-492,'Report 1 Detail (571 D)'!$A:$S,17,FALSE)="","",VLOOKUP(ROW()-492,'Report 1 Detail (571 D)'!$A:$S,17,FALSE))</f>
        <v/>
      </c>
      <c r="X665" s="104" t="str">
        <f>IF(VLOOKUP(ROW()-492,'Report 1 Detail (571 D)'!$A:$S,18,FALSE)="","",VLOOKUP(ROW()-492,'Report 1 Detail (571 D)'!$A:$S,18,FALSE))</f>
        <v/>
      </c>
      <c r="Y665" s="55" t="str">
        <f>IF(VLOOKUP(ROW()-492,'Report 1 Detail (571 D)'!$A:$S,19,FALSE)="","",VLOOKUP(ROW()-492,'Report 1 Detail (571 D)'!$A:$S,19,FALSE))</f>
        <v/>
      </c>
      <c r="Z665" s="55" t="s">
        <v>81</v>
      </c>
    </row>
    <row r="666" spans="8:26" x14ac:dyDescent="0.2">
      <c r="H666" s="55" t="str">
        <f>IF(VLOOKUP(ROW()-492,'Report 1 Detail (571 D)'!$A:$S,2,FALSE)="","",VLOOKUP(ROW()-492,'Report 1 Detail (571 D)'!$A:$S,2,FALSE))</f>
        <v/>
      </c>
      <c r="I666" s="104" t="str">
        <f>IF(VLOOKUP(ROW()-492,'Report 1 Detail (571 D)'!$A:$S,3,FALSE)="","",VLOOKUP(ROW()-492,'Report 1 Detail (571 D)'!$A:$S,3,FALSE))</f>
        <v/>
      </c>
      <c r="J666" s="55" t="str">
        <f>IF(VLOOKUP(ROW()-492,'Report 1 Detail (571 D)'!$A:$S,4,FALSE)="","",VLOOKUP(ROW()-492,'Report 1 Detail (571 D)'!$A:$S,4,FALSE))</f>
        <v/>
      </c>
      <c r="K666" s="55" t="str">
        <f>IF(VLOOKUP(ROW()-492,'Report 1 Detail (571 D)'!$A:$S,5,FALSE)="","",VLOOKUP(ROW()-492,'Report 1 Detail (571 D)'!$A:$S,5,FALSE))</f>
        <v/>
      </c>
      <c r="L666" s="55" t="str">
        <f>IF(VLOOKUP(ROW()-492,'Report 1 Detail (571 D)'!$A:$S,6,FALSE)="","",VLOOKUP(ROW()-492,'Report 1 Detail (571 D)'!$A:$S,6,FALSE))</f>
        <v/>
      </c>
      <c r="M666" s="55" t="str">
        <f>IF(VLOOKUP(ROW()-492,'Report 1 Detail (571 D)'!$A:$S,7,FALSE)="","",VLOOKUP(ROW()-492,'Report 1 Detail (571 D)'!$A:$S,7,FALSE))</f>
        <v/>
      </c>
      <c r="N666" s="55" t="str">
        <f>IF(VLOOKUP(ROW()-492,'Report 1 Detail (571 D)'!$A:$S,8,FALSE)="","",VLOOKUP(ROW()-492,'Report 1 Detail (571 D)'!$A:$S,8,FALSE))</f>
        <v/>
      </c>
      <c r="O666" s="55" t="str">
        <f>IF(VLOOKUP(ROW()-492,'Report 1 Detail (571 D)'!$A:$S,9,FALSE)="","",VLOOKUP(ROW()-492,'Report 1 Detail (571 D)'!$A:$S,9,FALSE))</f>
        <v/>
      </c>
      <c r="P666" s="55" t="str">
        <f>IF(VLOOKUP(ROW()-492,'Report 1 Detail (571 D)'!$A:$S,10,FALSE)="","",VLOOKUP(ROW()-492,'Report 1 Detail (571 D)'!$A:$S,10,FALSE))</f>
        <v/>
      </c>
      <c r="Q666" s="55" t="str">
        <f>IF(VLOOKUP(ROW()-492,'Report 1 Detail (571 D)'!$A:$S,11,FALSE)="","",VLOOKUP(ROW()-492,'Report 1 Detail (571 D)'!$A:$S,11,FALSE))</f>
        <v/>
      </c>
      <c r="R666" s="55" t="str">
        <f>IF(VLOOKUP(ROW()-492,'Report 1 Detail (571 D)'!$A:$S,12,FALSE)="","",VLOOKUP(ROW()-492,'Report 1 Detail (571 D)'!$A:$S,12,FALSE))</f>
        <v/>
      </c>
      <c r="S666" s="55" t="str">
        <f>IF(VLOOKUP(ROW()-492,'Report 1 Detail (571 D)'!$A:$S,13,FALSE)="","",VLOOKUP(ROW()-492,'Report 1 Detail (571 D)'!$A:$S,13,FALSE))</f>
        <v/>
      </c>
      <c r="T666" s="55" t="str">
        <f>IF(VLOOKUP(ROW()-492,'Report 1 Detail (571 D)'!$A:$S,14,FALSE)="","",VLOOKUP(ROW()-492,'Report 1 Detail (571 D)'!$A:$S,14,FALSE))</f>
        <v/>
      </c>
      <c r="U666" s="55" t="str">
        <f>IF(VLOOKUP(ROW()-492,'Report 1 Detail (571 D)'!$A:$S,15,FALSE)="","",VLOOKUP(ROW()-492,'Report 1 Detail (571 D)'!$A:$S,15,FALSE))</f>
        <v/>
      </c>
      <c r="V666" s="55" t="str">
        <f>IF(VLOOKUP(ROW()-492,'Report 1 Detail (571 D)'!$A:$S,16,FALSE)="","",VLOOKUP(ROW()-492,'Report 1 Detail (571 D)'!$A:$S,16,FALSE))</f>
        <v/>
      </c>
      <c r="W666" s="55" t="str">
        <f>IF(VLOOKUP(ROW()-492,'Report 1 Detail (571 D)'!$A:$S,17,FALSE)="","",VLOOKUP(ROW()-492,'Report 1 Detail (571 D)'!$A:$S,17,FALSE))</f>
        <v/>
      </c>
      <c r="X666" s="104" t="str">
        <f>IF(VLOOKUP(ROW()-492,'Report 1 Detail (571 D)'!$A:$S,18,FALSE)="","",VLOOKUP(ROW()-492,'Report 1 Detail (571 D)'!$A:$S,18,FALSE))</f>
        <v/>
      </c>
      <c r="Y666" s="55" t="str">
        <f>IF(VLOOKUP(ROW()-492,'Report 1 Detail (571 D)'!$A:$S,19,FALSE)="","",VLOOKUP(ROW()-492,'Report 1 Detail (571 D)'!$A:$S,19,FALSE))</f>
        <v/>
      </c>
      <c r="Z666" s="55" t="s">
        <v>81</v>
      </c>
    </row>
    <row r="667" spans="8:26" x14ac:dyDescent="0.2">
      <c r="H667" s="55" t="str">
        <f>IF(VLOOKUP(ROW()-492,'Report 1 Detail (571 D)'!$A:$S,2,FALSE)="","",VLOOKUP(ROW()-492,'Report 1 Detail (571 D)'!$A:$S,2,FALSE))</f>
        <v/>
      </c>
      <c r="I667" s="104" t="str">
        <f>IF(VLOOKUP(ROW()-492,'Report 1 Detail (571 D)'!$A:$S,3,FALSE)="","",VLOOKUP(ROW()-492,'Report 1 Detail (571 D)'!$A:$S,3,FALSE))</f>
        <v/>
      </c>
      <c r="J667" s="55" t="str">
        <f>IF(VLOOKUP(ROW()-492,'Report 1 Detail (571 D)'!$A:$S,4,FALSE)="","",VLOOKUP(ROW()-492,'Report 1 Detail (571 D)'!$A:$S,4,FALSE))</f>
        <v/>
      </c>
      <c r="K667" s="55" t="str">
        <f>IF(VLOOKUP(ROW()-492,'Report 1 Detail (571 D)'!$A:$S,5,FALSE)="","",VLOOKUP(ROW()-492,'Report 1 Detail (571 D)'!$A:$S,5,FALSE))</f>
        <v/>
      </c>
      <c r="L667" s="55" t="str">
        <f>IF(VLOOKUP(ROW()-492,'Report 1 Detail (571 D)'!$A:$S,6,FALSE)="","",VLOOKUP(ROW()-492,'Report 1 Detail (571 D)'!$A:$S,6,FALSE))</f>
        <v/>
      </c>
      <c r="M667" s="55" t="str">
        <f>IF(VLOOKUP(ROW()-492,'Report 1 Detail (571 D)'!$A:$S,7,FALSE)="","",VLOOKUP(ROW()-492,'Report 1 Detail (571 D)'!$A:$S,7,FALSE))</f>
        <v/>
      </c>
      <c r="N667" s="55" t="str">
        <f>IF(VLOOKUP(ROW()-492,'Report 1 Detail (571 D)'!$A:$S,8,FALSE)="","",VLOOKUP(ROW()-492,'Report 1 Detail (571 D)'!$A:$S,8,FALSE))</f>
        <v/>
      </c>
      <c r="O667" s="55" t="str">
        <f>IF(VLOOKUP(ROW()-492,'Report 1 Detail (571 D)'!$A:$S,9,FALSE)="","",VLOOKUP(ROW()-492,'Report 1 Detail (571 D)'!$A:$S,9,FALSE))</f>
        <v/>
      </c>
      <c r="P667" s="55" t="str">
        <f>IF(VLOOKUP(ROW()-492,'Report 1 Detail (571 D)'!$A:$S,10,FALSE)="","",VLOOKUP(ROW()-492,'Report 1 Detail (571 D)'!$A:$S,10,FALSE))</f>
        <v/>
      </c>
      <c r="Q667" s="55" t="str">
        <f>IF(VLOOKUP(ROW()-492,'Report 1 Detail (571 D)'!$A:$S,11,FALSE)="","",VLOOKUP(ROW()-492,'Report 1 Detail (571 D)'!$A:$S,11,FALSE))</f>
        <v/>
      </c>
      <c r="R667" s="55" t="str">
        <f>IF(VLOOKUP(ROW()-492,'Report 1 Detail (571 D)'!$A:$S,12,FALSE)="","",VLOOKUP(ROW()-492,'Report 1 Detail (571 D)'!$A:$S,12,FALSE))</f>
        <v/>
      </c>
      <c r="S667" s="55" t="str">
        <f>IF(VLOOKUP(ROW()-492,'Report 1 Detail (571 D)'!$A:$S,13,FALSE)="","",VLOOKUP(ROW()-492,'Report 1 Detail (571 D)'!$A:$S,13,FALSE))</f>
        <v/>
      </c>
      <c r="T667" s="55" t="str">
        <f>IF(VLOOKUP(ROW()-492,'Report 1 Detail (571 D)'!$A:$S,14,FALSE)="","",VLOOKUP(ROW()-492,'Report 1 Detail (571 D)'!$A:$S,14,FALSE))</f>
        <v/>
      </c>
      <c r="U667" s="55" t="str">
        <f>IF(VLOOKUP(ROW()-492,'Report 1 Detail (571 D)'!$A:$S,15,FALSE)="","",VLOOKUP(ROW()-492,'Report 1 Detail (571 D)'!$A:$S,15,FALSE))</f>
        <v/>
      </c>
      <c r="V667" s="55" t="str">
        <f>IF(VLOOKUP(ROW()-492,'Report 1 Detail (571 D)'!$A:$S,16,FALSE)="","",VLOOKUP(ROW()-492,'Report 1 Detail (571 D)'!$A:$S,16,FALSE))</f>
        <v/>
      </c>
      <c r="W667" s="55" t="str">
        <f>IF(VLOOKUP(ROW()-492,'Report 1 Detail (571 D)'!$A:$S,17,FALSE)="","",VLOOKUP(ROW()-492,'Report 1 Detail (571 D)'!$A:$S,17,FALSE))</f>
        <v/>
      </c>
      <c r="X667" s="104" t="str">
        <f>IF(VLOOKUP(ROW()-492,'Report 1 Detail (571 D)'!$A:$S,18,FALSE)="","",VLOOKUP(ROW()-492,'Report 1 Detail (571 D)'!$A:$S,18,FALSE))</f>
        <v/>
      </c>
      <c r="Y667" s="55" t="str">
        <f>IF(VLOOKUP(ROW()-492,'Report 1 Detail (571 D)'!$A:$S,19,FALSE)="","",VLOOKUP(ROW()-492,'Report 1 Detail (571 D)'!$A:$S,19,FALSE))</f>
        <v/>
      </c>
      <c r="Z667" s="55" t="s">
        <v>81</v>
      </c>
    </row>
    <row r="668" spans="8:26" x14ac:dyDescent="0.2">
      <c r="H668" s="55" t="str">
        <f>IF(VLOOKUP(ROW()-492,'Report 1 Detail (571 D)'!$A:$S,2,FALSE)="","",VLOOKUP(ROW()-492,'Report 1 Detail (571 D)'!$A:$S,2,FALSE))</f>
        <v/>
      </c>
      <c r="I668" s="104" t="str">
        <f>IF(VLOOKUP(ROW()-492,'Report 1 Detail (571 D)'!$A:$S,3,FALSE)="","",VLOOKUP(ROW()-492,'Report 1 Detail (571 D)'!$A:$S,3,FALSE))</f>
        <v/>
      </c>
      <c r="J668" s="55" t="str">
        <f>IF(VLOOKUP(ROW()-492,'Report 1 Detail (571 D)'!$A:$S,4,FALSE)="","",VLOOKUP(ROW()-492,'Report 1 Detail (571 D)'!$A:$S,4,FALSE))</f>
        <v/>
      </c>
      <c r="K668" s="55" t="str">
        <f>IF(VLOOKUP(ROW()-492,'Report 1 Detail (571 D)'!$A:$S,5,FALSE)="","",VLOOKUP(ROW()-492,'Report 1 Detail (571 D)'!$A:$S,5,FALSE))</f>
        <v/>
      </c>
      <c r="L668" s="55" t="str">
        <f>IF(VLOOKUP(ROW()-492,'Report 1 Detail (571 D)'!$A:$S,6,FALSE)="","",VLOOKUP(ROW()-492,'Report 1 Detail (571 D)'!$A:$S,6,FALSE))</f>
        <v/>
      </c>
      <c r="M668" s="55" t="str">
        <f>IF(VLOOKUP(ROW()-492,'Report 1 Detail (571 D)'!$A:$S,7,FALSE)="","",VLOOKUP(ROW()-492,'Report 1 Detail (571 D)'!$A:$S,7,FALSE))</f>
        <v/>
      </c>
      <c r="N668" s="55" t="str">
        <f>IF(VLOOKUP(ROW()-492,'Report 1 Detail (571 D)'!$A:$S,8,FALSE)="","",VLOOKUP(ROW()-492,'Report 1 Detail (571 D)'!$A:$S,8,FALSE))</f>
        <v/>
      </c>
      <c r="O668" s="55" t="str">
        <f>IF(VLOOKUP(ROW()-492,'Report 1 Detail (571 D)'!$A:$S,9,FALSE)="","",VLOOKUP(ROW()-492,'Report 1 Detail (571 D)'!$A:$S,9,FALSE))</f>
        <v/>
      </c>
      <c r="P668" s="55" t="str">
        <f>IF(VLOOKUP(ROW()-492,'Report 1 Detail (571 D)'!$A:$S,10,FALSE)="","",VLOOKUP(ROW()-492,'Report 1 Detail (571 D)'!$A:$S,10,FALSE))</f>
        <v/>
      </c>
      <c r="Q668" s="55" t="str">
        <f>IF(VLOOKUP(ROW()-492,'Report 1 Detail (571 D)'!$A:$S,11,FALSE)="","",VLOOKUP(ROW()-492,'Report 1 Detail (571 D)'!$A:$S,11,FALSE))</f>
        <v/>
      </c>
      <c r="R668" s="55" t="str">
        <f>IF(VLOOKUP(ROW()-492,'Report 1 Detail (571 D)'!$A:$S,12,FALSE)="","",VLOOKUP(ROW()-492,'Report 1 Detail (571 D)'!$A:$S,12,FALSE))</f>
        <v/>
      </c>
      <c r="S668" s="55" t="str">
        <f>IF(VLOOKUP(ROW()-492,'Report 1 Detail (571 D)'!$A:$S,13,FALSE)="","",VLOOKUP(ROW()-492,'Report 1 Detail (571 D)'!$A:$S,13,FALSE))</f>
        <v/>
      </c>
      <c r="T668" s="55" t="str">
        <f>IF(VLOOKUP(ROW()-492,'Report 1 Detail (571 D)'!$A:$S,14,FALSE)="","",VLOOKUP(ROW()-492,'Report 1 Detail (571 D)'!$A:$S,14,FALSE))</f>
        <v/>
      </c>
      <c r="U668" s="55" t="str">
        <f>IF(VLOOKUP(ROW()-492,'Report 1 Detail (571 D)'!$A:$S,15,FALSE)="","",VLOOKUP(ROW()-492,'Report 1 Detail (571 D)'!$A:$S,15,FALSE))</f>
        <v/>
      </c>
      <c r="V668" s="55" t="str">
        <f>IF(VLOOKUP(ROW()-492,'Report 1 Detail (571 D)'!$A:$S,16,FALSE)="","",VLOOKUP(ROW()-492,'Report 1 Detail (571 D)'!$A:$S,16,FALSE))</f>
        <v/>
      </c>
      <c r="W668" s="55" t="str">
        <f>IF(VLOOKUP(ROW()-492,'Report 1 Detail (571 D)'!$A:$S,17,FALSE)="","",VLOOKUP(ROW()-492,'Report 1 Detail (571 D)'!$A:$S,17,FALSE))</f>
        <v/>
      </c>
      <c r="X668" s="104" t="str">
        <f>IF(VLOOKUP(ROW()-492,'Report 1 Detail (571 D)'!$A:$S,18,FALSE)="","",VLOOKUP(ROW()-492,'Report 1 Detail (571 D)'!$A:$S,18,FALSE))</f>
        <v/>
      </c>
      <c r="Y668" s="55" t="str">
        <f>IF(VLOOKUP(ROW()-492,'Report 1 Detail (571 D)'!$A:$S,19,FALSE)="","",VLOOKUP(ROW()-492,'Report 1 Detail (571 D)'!$A:$S,19,FALSE))</f>
        <v/>
      </c>
      <c r="Z668" s="55" t="s">
        <v>81</v>
      </c>
    </row>
    <row r="669" spans="8:26" x14ac:dyDescent="0.2">
      <c r="H669" s="55" t="str">
        <f>IF(VLOOKUP(ROW()-492,'Report 1 Detail (571 D)'!$A:$S,2,FALSE)="","",VLOOKUP(ROW()-492,'Report 1 Detail (571 D)'!$A:$S,2,FALSE))</f>
        <v/>
      </c>
      <c r="I669" s="104" t="str">
        <f>IF(VLOOKUP(ROW()-492,'Report 1 Detail (571 D)'!$A:$S,3,FALSE)="","",VLOOKUP(ROW()-492,'Report 1 Detail (571 D)'!$A:$S,3,FALSE))</f>
        <v/>
      </c>
      <c r="J669" s="55" t="str">
        <f>IF(VLOOKUP(ROW()-492,'Report 1 Detail (571 D)'!$A:$S,4,FALSE)="","",VLOOKUP(ROW()-492,'Report 1 Detail (571 D)'!$A:$S,4,FALSE))</f>
        <v/>
      </c>
      <c r="K669" s="55" t="str">
        <f>IF(VLOOKUP(ROW()-492,'Report 1 Detail (571 D)'!$A:$S,5,FALSE)="","",VLOOKUP(ROW()-492,'Report 1 Detail (571 D)'!$A:$S,5,FALSE))</f>
        <v/>
      </c>
      <c r="L669" s="55" t="str">
        <f>IF(VLOOKUP(ROW()-492,'Report 1 Detail (571 D)'!$A:$S,6,FALSE)="","",VLOOKUP(ROW()-492,'Report 1 Detail (571 D)'!$A:$S,6,FALSE))</f>
        <v/>
      </c>
      <c r="M669" s="55" t="str">
        <f>IF(VLOOKUP(ROW()-492,'Report 1 Detail (571 D)'!$A:$S,7,FALSE)="","",VLOOKUP(ROW()-492,'Report 1 Detail (571 D)'!$A:$S,7,FALSE))</f>
        <v/>
      </c>
      <c r="N669" s="55" t="str">
        <f>IF(VLOOKUP(ROW()-492,'Report 1 Detail (571 D)'!$A:$S,8,FALSE)="","",VLOOKUP(ROW()-492,'Report 1 Detail (571 D)'!$A:$S,8,FALSE))</f>
        <v/>
      </c>
      <c r="O669" s="55" t="str">
        <f>IF(VLOOKUP(ROW()-492,'Report 1 Detail (571 D)'!$A:$S,9,FALSE)="","",VLOOKUP(ROW()-492,'Report 1 Detail (571 D)'!$A:$S,9,FALSE))</f>
        <v/>
      </c>
      <c r="P669" s="55" t="str">
        <f>IF(VLOOKUP(ROW()-492,'Report 1 Detail (571 D)'!$A:$S,10,FALSE)="","",VLOOKUP(ROW()-492,'Report 1 Detail (571 D)'!$A:$S,10,FALSE))</f>
        <v/>
      </c>
      <c r="Q669" s="55" t="str">
        <f>IF(VLOOKUP(ROW()-492,'Report 1 Detail (571 D)'!$A:$S,11,FALSE)="","",VLOOKUP(ROW()-492,'Report 1 Detail (571 D)'!$A:$S,11,FALSE))</f>
        <v/>
      </c>
      <c r="R669" s="55" t="str">
        <f>IF(VLOOKUP(ROW()-492,'Report 1 Detail (571 D)'!$A:$S,12,FALSE)="","",VLOOKUP(ROW()-492,'Report 1 Detail (571 D)'!$A:$S,12,FALSE))</f>
        <v/>
      </c>
      <c r="S669" s="55" t="str">
        <f>IF(VLOOKUP(ROW()-492,'Report 1 Detail (571 D)'!$A:$S,13,FALSE)="","",VLOOKUP(ROW()-492,'Report 1 Detail (571 D)'!$A:$S,13,FALSE))</f>
        <v/>
      </c>
      <c r="T669" s="55" t="str">
        <f>IF(VLOOKUP(ROW()-492,'Report 1 Detail (571 D)'!$A:$S,14,FALSE)="","",VLOOKUP(ROW()-492,'Report 1 Detail (571 D)'!$A:$S,14,FALSE))</f>
        <v/>
      </c>
      <c r="U669" s="55" t="str">
        <f>IF(VLOOKUP(ROW()-492,'Report 1 Detail (571 D)'!$A:$S,15,FALSE)="","",VLOOKUP(ROW()-492,'Report 1 Detail (571 D)'!$A:$S,15,FALSE))</f>
        <v/>
      </c>
      <c r="V669" s="55" t="str">
        <f>IF(VLOOKUP(ROW()-492,'Report 1 Detail (571 D)'!$A:$S,16,FALSE)="","",VLOOKUP(ROW()-492,'Report 1 Detail (571 D)'!$A:$S,16,FALSE))</f>
        <v/>
      </c>
      <c r="W669" s="55" t="str">
        <f>IF(VLOOKUP(ROW()-492,'Report 1 Detail (571 D)'!$A:$S,17,FALSE)="","",VLOOKUP(ROW()-492,'Report 1 Detail (571 D)'!$A:$S,17,FALSE))</f>
        <v/>
      </c>
      <c r="X669" s="104" t="str">
        <f>IF(VLOOKUP(ROW()-492,'Report 1 Detail (571 D)'!$A:$S,18,FALSE)="","",VLOOKUP(ROW()-492,'Report 1 Detail (571 D)'!$A:$S,18,FALSE))</f>
        <v/>
      </c>
      <c r="Y669" s="55" t="str">
        <f>IF(VLOOKUP(ROW()-492,'Report 1 Detail (571 D)'!$A:$S,19,FALSE)="","",VLOOKUP(ROW()-492,'Report 1 Detail (571 D)'!$A:$S,19,FALSE))</f>
        <v/>
      </c>
      <c r="Z669" s="55" t="s">
        <v>81</v>
      </c>
    </row>
    <row r="670" spans="8:26" x14ac:dyDescent="0.2">
      <c r="H670" s="55" t="str">
        <f>IF(VLOOKUP(ROW()-492,'Report 1 Detail (571 D)'!$A:$S,2,FALSE)="","",VLOOKUP(ROW()-492,'Report 1 Detail (571 D)'!$A:$S,2,FALSE))</f>
        <v/>
      </c>
      <c r="I670" s="104" t="str">
        <f>IF(VLOOKUP(ROW()-492,'Report 1 Detail (571 D)'!$A:$S,3,FALSE)="","",VLOOKUP(ROW()-492,'Report 1 Detail (571 D)'!$A:$S,3,FALSE))</f>
        <v/>
      </c>
      <c r="J670" s="55" t="str">
        <f>IF(VLOOKUP(ROW()-492,'Report 1 Detail (571 D)'!$A:$S,4,FALSE)="","",VLOOKUP(ROW()-492,'Report 1 Detail (571 D)'!$A:$S,4,FALSE))</f>
        <v/>
      </c>
      <c r="K670" s="55" t="str">
        <f>IF(VLOOKUP(ROW()-492,'Report 1 Detail (571 D)'!$A:$S,5,FALSE)="","",VLOOKUP(ROW()-492,'Report 1 Detail (571 D)'!$A:$S,5,FALSE))</f>
        <v/>
      </c>
      <c r="L670" s="55" t="str">
        <f>IF(VLOOKUP(ROW()-492,'Report 1 Detail (571 D)'!$A:$S,6,FALSE)="","",VLOOKUP(ROW()-492,'Report 1 Detail (571 D)'!$A:$S,6,FALSE))</f>
        <v/>
      </c>
      <c r="M670" s="55" t="str">
        <f>IF(VLOOKUP(ROW()-492,'Report 1 Detail (571 D)'!$A:$S,7,FALSE)="","",VLOOKUP(ROW()-492,'Report 1 Detail (571 D)'!$A:$S,7,FALSE))</f>
        <v/>
      </c>
      <c r="N670" s="55" t="str">
        <f>IF(VLOOKUP(ROW()-492,'Report 1 Detail (571 D)'!$A:$S,8,FALSE)="","",VLOOKUP(ROW()-492,'Report 1 Detail (571 D)'!$A:$S,8,FALSE))</f>
        <v/>
      </c>
      <c r="O670" s="55" t="str">
        <f>IF(VLOOKUP(ROW()-492,'Report 1 Detail (571 D)'!$A:$S,9,FALSE)="","",VLOOKUP(ROW()-492,'Report 1 Detail (571 D)'!$A:$S,9,FALSE))</f>
        <v/>
      </c>
      <c r="P670" s="55" t="str">
        <f>IF(VLOOKUP(ROW()-492,'Report 1 Detail (571 D)'!$A:$S,10,FALSE)="","",VLOOKUP(ROW()-492,'Report 1 Detail (571 D)'!$A:$S,10,FALSE))</f>
        <v/>
      </c>
      <c r="Q670" s="55" t="str">
        <f>IF(VLOOKUP(ROW()-492,'Report 1 Detail (571 D)'!$A:$S,11,FALSE)="","",VLOOKUP(ROW()-492,'Report 1 Detail (571 D)'!$A:$S,11,FALSE))</f>
        <v/>
      </c>
      <c r="R670" s="55" t="str">
        <f>IF(VLOOKUP(ROW()-492,'Report 1 Detail (571 D)'!$A:$S,12,FALSE)="","",VLOOKUP(ROW()-492,'Report 1 Detail (571 D)'!$A:$S,12,FALSE))</f>
        <v/>
      </c>
      <c r="S670" s="55" t="str">
        <f>IF(VLOOKUP(ROW()-492,'Report 1 Detail (571 D)'!$A:$S,13,FALSE)="","",VLOOKUP(ROW()-492,'Report 1 Detail (571 D)'!$A:$S,13,FALSE))</f>
        <v/>
      </c>
      <c r="T670" s="55" t="str">
        <f>IF(VLOOKUP(ROW()-492,'Report 1 Detail (571 D)'!$A:$S,14,FALSE)="","",VLOOKUP(ROW()-492,'Report 1 Detail (571 D)'!$A:$S,14,FALSE))</f>
        <v/>
      </c>
      <c r="U670" s="55" t="str">
        <f>IF(VLOOKUP(ROW()-492,'Report 1 Detail (571 D)'!$A:$S,15,FALSE)="","",VLOOKUP(ROW()-492,'Report 1 Detail (571 D)'!$A:$S,15,FALSE))</f>
        <v/>
      </c>
      <c r="V670" s="55" t="str">
        <f>IF(VLOOKUP(ROW()-492,'Report 1 Detail (571 D)'!$A:$S,16,FALSE)="","",VLOOKUP(ROW()-492,'Report 1 Detail (571 D)'!$A:$S,16,FALSE))</f>
        <v/>
      </c>
      <c r="W670" s="55" t="str">
        <f>IF(VLOOKUP(ROW()-492,'Report 1 Detail (571 D)'!$A:$S,17,FALSE)="","",VLOOKUP(ROW()-492,'Report 1 Detail (571 D)'!$A:$S,17,FALSE))</f>
        <v/>
      </c>
      <c r="X670" s="104" t="str">
        <f>IF(VLOOKUP(ROW()-492,'Report 1 Detail (571 D)'!$A:$S,18,FALSE)="","",VLOOKUP(ROW()-492,'Report 1 Detail (571 D)'!$A:$S,18,FALSE))</f>
        <v/>
      </c>
      <c r="Y670" s="55" t="str">
        <f>IF(VLOOKUP(ROW()-492,'Report 1 Detail (571 D)'!$A:$S,19,FALSE)="","",VLOOKUP(ROW()-492,'Report 1 Detail (571 D)'!$A:$S,19,FALSE))</f>
        <v/>
      </c>
      <c r="Z670" s="55" t="s">
        <v>81</v>
      </c>
    </row>
    <row r="671" spans="8:26" x14ac:dyDescent="0.2">
      <c r="H671" s="55" t="str">
        <f>IF(VLOOKUP(ROW()-492,'Report 1 Detail (571 D)'!$A:$S,2,FALSE)="","",VLOOKUP(ROW()-492,'Report 1 Detail (571 D)'!$A:$S,2,FALSE))</f>
        <v/>
      </c>
      <c r="I671" s="104" t="str">
        <f>IF(VLOOKUP(ROW()-492,'Report 1 Detail (571 D)'!$A:$S,3,FALSE)="","",VLOOKUP(ROW()-492,'Report 1 Detail (571 D)'!$A:$S,3,FALSE))</f>
        <v/>
      </c>
      <c r="J671" s="55" t="str">
        <f>IF(VLOOKUP(ROW()-492,'Report 1 Detail (571 D)'!$A:$S,4,FALSE)="","",VLOOKUP(ROW()-492,'Report 1 Detail (571 D)'!$A:$S,4,FALSE))</f>
        <v/>
      </c>
      <c r="K671" s="55" t="str">
        <f>IF(VLOOKUP(ROW()-492,'Report 1 Detail (571 D)'!$A:$S,5,FALSE)="","",VLOOKUP(ROW()-492,'Report 1 Detail (571 D)'!$A:$S,5,FALSE))</f>
        <v/>
      </c>
      <c r="L671" s="55" t="str">
        <f>IF(VLOOKUP(ROW()-492,'Report 1 Detail (571 D)'!$A:$S,6,FALSE)="","",VLOOKUP(ROW()-492,'Report 1 Detail (571 D)'!$A:$S,6,FALSE))</f>
        <v/>
      </c>
      <c r="M671" s="55" t="str">
        <f>IF(VLOOKUP(ROW()-492,'Report 1 Detail (571 D)'!$A:$S,7,FALSE)="","",VLOOKUP(ROW()-492,'Report 1 Detail (571 D)'!$A:$S,7,FALSE))</f>
        <v/>
      </c>
      <c r="N671" s="55" t="str">
        <f>IF(VLOOKUP(ROW()-492,'Report 1 Detail (571 D)'!$A:$S,8,FALSE)="","",VLOOKUP(ROW()-492,'Report 1 Detail (571 D)'!$A:$S,8,FALSE))</f>
        <v/>
      </c>
      <c r="O671" s="55" t="str">
        <f>IF(VLOOKUP(ROW()-492,'Report 1 Detail (571 D)'!$A:$S,9,FALSE)="","",VLOOKUP(ROW()-492,'Report 1 Detail (571 D)'!$A:$S,9,FALSE))</f>
        <v/>
      </c>
      <c r="P671" s="55" t="str">
        <f>IF(VLOOKUP(ROW()-492,'Report 1 Detail (571 D)'!$A:$S,10,FALSE)="","",VLOOKUP(ROW()-492,'Report 1 Detail (571 D)'!$A:$S,10,FALSE))</f>
        <v/>
      </c>
      <c r="Q671" s="55" t="str">
        <f>IF(VLOOKUP(ROW()-492,'Report 1 Detail (571 D)'!$A:$S,11,FALSE)="","",VLOOKUP(ROW()-492,'Report 1 Detail (571 D)'!$A:$S,11,FALSE))</f>
        <v/>
      </c>
      <c r="R671" s="55" t="str">
        <f>IF(VLOOKUP(ROW()-492,'Report 1 Detail (571 D)'!$A:$S,12,FALSE)="","",VLOOKUP(ROW()-492,'Report 1 Detail (571 D)'!$A:$S,12,FALSE))</f>
        <v/>
      </c>
      <c r="S671" s="55" t="str">
        <f>IF(VLOOKUP(ROW()-492,'Report 1 Detail (571 D)'!$A:$S,13,FALSE)="","",VLOOKUP(ROW()-492,'Report 1 Detail (571 D)'!$A:$S,13,FALSE))</f>
        <v/>
      </c>
      <c r="T671" s="55" t="str">
        <f>IF(VLOOKUP(ROW()-492,'Report 1 Detail (571 D)'!$A:$S,14,FALSE)="","",VLOOKUP(ROW()-492,'Report 1 Detail (571 D)'!$A:$S,14,FALSE))</f>
        <v/>
      </c>
      <c r="U671" s="55" t="str">
        <f>IF(VLOOKUP(ROW()-492,'Report 1 Detail (571 D)'!$A:$S,15,FALSE)="","",VLOOKUP(ROW()-492,'Report 1 Detail (571 D)'!$A:$S,15,FALSE))</f>
        <v/>
      </c>
      <c r="V671" s="55" t="str">
        <f>IF(VLOOKUP(ROW()-492,'Report 1 Detail (571 D)'!$A:$S,16,FALSE)="","",VLOOKUP(ROW()-492,'Report 1 Detail (571 D)'!$A:$S,16,FALSE))</f>
        <v/>
      </c>
      <c r="W671" s="55" t="str">
        <f>IF(VLOOKUP(ROW()-492,'Report 1 Detail (571 D)'!$A:$S,17,FALSE)="","",VLOOKUP(ROW()-492,'Report 1 Detail (571 D)'!$A:$S,17,FALSE))</f>
        <v/>
      </c>
      <c r="X671" s="104" t="str">
        <f>IF(VLOOKUP(ROW()-492,'Report 1 Detail (571 D)'!$A:$S,18,FALSE)="","",VLOOKUP(ROW()-492,'Report 1 Detail (571 D)'!$A:$S,18,FALSE))</f>
        <v/>
      </c>
      <c r="Y671" s="55" t="str">
        <f>IF(VLOOKUP(ROW()-492,'Report 1 Detail (571 D)'!$A:$S,19,FALSE)="","",VLOOKUP(ROW()-492,'Report 1 Detail (571 D)'!$A:$S,19,FALSE))</f>
        <v/>
      </c>
      <c r="Z671" s="55" t="s">
        <v>81</v>
      </c>
    </row>
    <row r="672" spans="8:26" x14ac:dyDescent="0.2">
      <c r="H672" s="55" t="str">
        <f>IF(VLOOKUP(ROW()-492,'Report 1 Detail (571 D)'!$A:$S,2,FALSE)="","",VLOOKUP(ROW()-492,'Report 1 Detail (571 D)'!$A:$S,2,FALSE))</f>
        <v/>
      </c>
      <c r="I672" s="104" t="str">
        <f>IF(VLOOKUP(ROW()-492,'Report 1 Detail (571 D)'!$A:$S,3,FALSE)="","",VLOOKUP(ROW()-492,'Report 1 Detail (571 D)'!$A:$S,3,FALSE))</f>
        <v/>
      </c>
      <c r="J672" s="55" t="str">
        <f>IF(VLOOKUP(ROW()-492,'Report 1 Detail (571 D)'!$A:$S,4,FALSE)="","",VLOOKUP(ROW()-492,'Report 1 Detail (571 D)'!$A:$S,4,FALSE))</f>
        <v/>
      </c>
      <c r="K672" s="55" t="str">
        <f>IF(VLOOKUP(ROW()-492,'Report 1 Detail (571 D)'!$A:$S,5,FALSE)="","",VLOOKUP(ROW()-492,'Report 1 Detail (571 D)'!$A:$S,5,FALSE))</f>
        <v/>
      </c>
      <c r="L672" s="55" t="str">
        <f>IF(VLOOKUP(ROW()-492,'Report 1 Detail (571 D)'!$A:$S,6,FALSE)="","",VLOOKUP(ROW()-492,'Report 1 Detail (571 D)'!$A:$S,6,FALSE))</f>
        <v/>
      </c>
      <c r="M672" s="55" t="str">
        <f>IF(VLOOKUP(ROW()-492,'Report 1 Detail (571 D)'!$A:$S,7,FALSE)="","",VLOOKUP(ROW()-492,'Report 1 Detail (571 D)'!$A:$S,7,FALSE))</f>
        <v/>
      </c>
      <c r="N672" s="55" t="str">
        <f>IF(VLOOKUP(ROW()-492,'Report 1 Detail (571 D)'!$A:$S,8,FALSE)="","",VLOOKUP(ROW()-492,'Report 1 Detail (571 D)'!$A:$S,8,FALSE))</f>
        <v/>
      </c>
      <c r="O672" s="55" t="str">
        <f>IF(VLOOKUP(ROW()-492,'Report 1 Detail (571 D)'!$A:$S,9,FALSE)="","",VLOOKUP(ROW()-492,'Report 1 Detail (571 D)'!$A:$S,9,FALSE))</f>
        <v/>
      </c>
      <c r="P672" s="55" t="str">
        <f>IF(VLOOKUP(ROW()-492,'Report 1 Detail (571 D)'!$A:$S,10,FALSE)="","",VLOOKUP(ROW()-492,'Report 1 Detail (571 D)'!$A:$S,10,FALSE))</f>
        <v/>
      </c>
      <c r="Q672" s="55" t="str">
        <f>IF(VLOOKUP(ROW()-492,'Report 1 Detail (571 D)'!$A:$S,11,FALSE)="","",VLOOKUP(ROW()-492,'Report 1 Detail (571 D)'!$A:$S,11,FALSE))</f>
        <v/>
      </c>
      <c r="R672" s="55" t="str">
        <f>IF(VLOOKUP(ROW()-492,'Report 1 Detail (571 D)'!$A:$S,12,FALSE)="","",VLOOKUP(ROW()-492,'Report 1 Detail (571 D)'!$A:$S,12,FALSE))</f>
        <v/>
      </c>
      <c r="S672" s="55" t="str">
        <f>IF(VLOOKUP(ROW()-492,'Report 1 Detail (571 D)'!$A:$S,13,FALSE)="","",VLOOKUP(ROW()-492,'Report 1 Detail (571 D)'!$A:$S,13,FALSE))</f>
        <v/>
      </c>
      <c r="T672" s="55" t="str">
        <f>IF(VLOOKUP(ROW()-492,'Report 1 Detail (571 D)'!$A:$S,14,FALSE)="","",VLOOKUP(ROW()-492,'Report 1 Detail (571 D)'!$A:$S,14,FALSE))</f>
        <v/>
      </c>
      <c r="U672" s="55" t="str">
        <f>IF(VLOOKUP(ROW()-492,'Report 1 Detail (571 D)'!$A:$S,15,FALSE)="","",VLOOKUP(ROW()-492,'Report 1 Detail (571 D)'!$A:$S,15,FALSE))</f>
        <v/>
      </c>
      <c r="V672" s="55" t="str">
        <f>IF(VLOOKUP(ROW()-492,'Report 1 Detail (571 D)'!$A:$S,16,FALSE)="","",VLOOKUP(ROW()-492,'Report 1 Detail (571 D)'!$A:$S,16,FALSE))</f>
        <v/>
      </c>
      <c r="W672" s="55" t="str">
        <f>IF(VLOOKUP(ROW()-492,'Report 1 Detail (571 D)'!$A:$S,17,FALSE)="","",VLOOKUP(ROW()-492,'Report 1 Detail (571 D)'!$A:$S,17,FALSE))</f>
        <v/>
      </c>
      <c r="X672" s="104" t="str">
        <f>IF(VLOOKUP(ROW()-492,'Report 1 Detail (571 D)'!$A:$S,18,FALSE)="","",VLOOKUP(ROW()-492,'Report 1 Detail (571 D)'!$A:$S,18,FALSE))</f>
        <v/>
      </c>
      <c r="Y672" s="55" t="str">
        <f>IF(VLOOKUP(ROW()-492,'Report 1 Detail (571 D)'!$A:$S,19,FALSE)="","",VLOOKUP(ROW()-492,'Report 1 Detail (571 D)'!$A:$S,19,FALSE))</f>
        <v/>
      </c>
      <c r="Z672" s="55" t="s">
        <v>81</v>
      </c>
    </row>
    <row r="673" spans="8:26" x14ac:dyDescent="0.2">
      <c r="H673" s="55" t="str">
        <f>IF(VLOOKUP(ROW()-492,'Report 1 Detail (571 D)'!$A:$S,2,FALSE)="","",VLOOKUP(ROW()-492,'Report 1 Detail (571 D)'!$A:$S,2,FALSE))</f>
        <v/>
      </c>
      <c r="I673" s="104" t="str">
        <f>IF(VLOOKUP(ROW()-492,'Report 1 Detail (571 D)'!$A:$S,3,FALSE)="","",VLOOKUP(ROW()-492,'Report 1 Detail (571 D)'!$A:$S,3,FALSE))</f>
        <v/>
      </c>
      <c r="J673" s="55" t="str">
        <f>IF(VLOOKUP(ROW()-492,'Report 1 Detail (571 D)'!$A:$S,4,FALSE)="","",VLOOKUP(ROW()-492,'Report 1 Detail (571 D)'!$A:$S,4,FALSE))</f>
        <v/>
      </c>
      <c r="K673" s="55" t="str">
        <f>IF(VLOOKUP(ROW()-492,'Report 1 Detail (571 D)'!$A:$S,5,FALSE)="","",VLOOKUP(ROW()-492,'Report 1 Detail (571 D)'!$A:$S,5,FALSE))</f>
        <v/>
      </c>
      <c r="L673" s="55" t="str">
        <f>IF(VLOOKUP(ROW()-492,'Report 1 Detail (571 D)'!$A:$S,6,FALSE)="","",VLOOKUP(ROW()-492,'Report 1 Detail (571 D)'!$A:$S,6,FALSE))</f>
        <v/>
      </c>
      <c r="M673" s="55" t="str">
        <f>IF(VLOOKUP(ROW()-492,'Report 1 Detail (571 D)'!$A:$S,7,FALSE)="","",VLOOKUP(ROW()-492,'Report 1 Detail (571 D)'!$A:$S,7,FALSE))</f>
        <v/>
      </c>
      <c r="N673" s="55" t="str">
        <f>IF(VLOOKUP(ROW()-492,'Report 1 Detail (571 D)'!$A:$S,8,FALSE)="","",VLOOKUP(ROW()-492,'Report 1 Detail (571 D)'!$A:$S,8,FALSE))</f>
        <v/>
      </c>
      <c r="O673" s="55" t="str">
        <f>IF(VLOOKUP(ROW()-492,'Report 1 Detail (571 D)'!$A:$S,9,FALSE)="","",VLOOKUP(ROW()-492,'Report 1 Detail (571 D)'!$A:$S,9,FALSE))</f>
        <v/>
      </c>
      <c r="P673" s="55" t="str">
        <f>IF(VLOOKUP(ROW()-492,'Report 1 Detail (571 D)'!$A:$S,10,FALSE)="","",VLOOKUP(ROW()-492,'Report 1 Detail (571 D)'!$A:$S,10,FALSE))</f>
        <v/>
      </c>
      <c r="Q673" s="55" t="str">
        <f>IF(VLOOKUP(ROW()-492,'Report 1 Detail (571 D)'!$A:$S,11,FALSE)="","",VLOOKUP(ROW()-492,'Report 1 Detail (571 D)'!$A:$S,11,FALSE))</f>
        <v/>
      </c>
      <c r="R673" s="55" t="str">
        <f>IF(VLOOKUP(ROW()-492,'Report 1 Detail (571 D)'!$A:$S,12,FALSE)="","",VLOOKUP(ROW()-492,'Report 1 Detail (571 D)'!$A:$S,12,FALSE))</f>
        <v/>
      </c>
      <c r="S673" s="55" t="str">
        <f>IF(VLOOKUP(ROW()-492,'Report 1 Detail (571 D)'!$A:$S,13,FALSE)="","",VLOOKUP(ROW()-492,'Report 1 Detail (571 D)'!$A:$S,13,FALSE))</f>
        <v/>
      </c>
      <c r="T673" s="55" t="str">
        <f>IF(VLOOKUP(ROW()-492,'Report 1 Detail (571 D)'!$A:$S,14,FALSE)="","",VLOOKUP(ROW()-492,'Report 1 Detail (571 D)'!$A:$S,14,FALSE))</f>
        <v/>
      </c>
      <c r="U673" s="55" t="str">
        <f>IF(VLOOKUP(ROW()-492,'Report 1 Detail (571 D)'!$A:$S,15,FALSE)="","",VLOOKUP(ROW()-492,'Report 1 Detail (571 D)'!$A:$S,15,FALSE))</f>
        <v/>
      </c>
      <c r="V673" s="55" t="str">
        <f>IF(VLOOKUP(ROW()-492,'Report 1 Detail (571 D)'!$A:$S,16,FALSE)="","",VLOOKUP(ROW()-492,'Report 1 Detail (571 D)'!$A:$S,16,FALSE))</f>
        <v/>
      </c>
      <c r="W673" s="55" t="str">
        <f>IF(VLOOKUP(ROW()-492,'Report 1 Detail (571 D)'!$A:$S,17,FALSE)="","",VLOOKUP(ROW()-492,'Report 1 Detail (571 D)'!$A:$S,17,FALSE))</f>
        <v/>
      </c>
      <c r="X673" s="104" t="str">
        <f>IF(VLOOKUP(ROW()-492,'Report 1 Detail (571 D)'!$A:$S,18,FALSE)="","",VLOOKUP(ROW()-492,'Report 1 Detail (571 D)'!$A:$S,18,FALSE))</f>
        <v/>
      </c>
      <c r="Y673" s="55" t="str">
        <f>IF(VLOOKUP(ROW()-492,'Report 1 Detail (571 D)'!$A:$S,19,FALSE)="","",VLOOKUP(ROW()-492,'Report 1 Detail (571 D)'!$A:$S,19,FALSE))</f>
        <v/>
      </c>
      <c r="Z673" s="55" t="s">
        <v>81</v>
      </c>
    </row>
    <row r="674" spans="8:26" x14ac:dyDescent="0.2">
      <c r="H674" s="55" t="str">
        <f>IF(VLOOKUP(ROW()-492,'Report 1 Detail (571 D)'!$A:$S,2,FALSE)="","",VLOOKUP(ROW()-492,'Report 1 Detail (571 D)'!$A:$S,2,FALSE))</f>
        <v/>
      </c>
      <c r="I674" s="104" t="str">
        <f>IF(VLOOKUP(ROW()-492,'Report 1 Detail (571 D)'!$A:$S,3,FALSE)="","",VLOOKUP(ROW()-492,'Report 1 Detail (571 D)'!$A:$S,3,FALSE))</f>
        <v/>
      </c>
      <c r="J674" s="55" t="str">
        <f>IF(VLOOKUP(ROW()-492,'Report 1 Detail (571 D)'!$A:$S,4,FALSE)="","",VLOOKUP(ROW()-492,'Report 1 Detail (571 D)'!$A:$S,4,FALSE))</f>
        <v/>
      </c>
      <c r="K674" s="55" t="str">
        <f>IF(VLOOKUP(ROW()-492,'Report 1 Detail (571 D)'!$A:$S,5,FALSE)="","",VLOOKUP(ROW()-492,'Report 1 Detail (571 D)'!$A:$S,5,FALSE))</f>
        <v/>
      </c>
      <c r="L674" s="55" t="str">
        <f>IF(VLOOKUP(ROW()-492,'Report 1 Detail (571 D)'!$A:$S,6,FALSE)="","",VLOOKUP(ROW()-492,'Report 1 Detail (571 D)'!$A:$S,6,FALSE))</f>
        <v/>
      </c>
      <c r="M674" s="55" t="str">
        <f>IF(VLOOKUP(ROW()-492,'Report 1 Detail (571 D)'!$A:$S,7,FALSE)="","",VLOOKUP(ROW()-492,'Report 1 Detail (571 D)'!$A:$S,7,FALSE))</f>
        <v/>
      </c>
      <c r="N674" s="55" t="str">
        <f>IF(VLOOKUP(ROW()-492,'Report 1 Detail (571 D)'!$A:$S,8,FALSE)="","",VLOOKUP(ROW()-492,'Report 1 Detail (571 D)'!$A:$S,8,FALSE))</f>
        <v/>
      </c>
      <c r="O674" s="55" t="str">
        <f>IF(VLOOKUP(ROW()-492,'Report 1 Detail (571 D)'!$A:$S,9,FALSE)="","",VLOOKUP(ROW()-492,'Report 1 Detail (571 D)'!$A:$S,9,FALSE))</f>
        <v/>
      </c>
      <c r="P674" s="55" t="str">
        <f>IF(VLOOKUP(ROW()-492,'Report 1 Detail (571 D)'!$A:$S,10,FALSE)="","",VLOOKUP(ROW()-492,'Report 1 Detail (571 D)'!$A:$S,10,FALSE))</f>
        <v/>
      </c>
      <c r="Q674" s="55" t="str">
        <f>IF(VLOOKUP(ROW()-492,'Report 1 Detail (571 D)'!$A:$S,11,FALSE)="","",VLOOKUP(ROW()-492,'Report 1 Detail (571 D)'!$A:$S,11,FALSE))</f>
        <v/>
      </c>
      <c r="R674" s="55" t="str">
        <f>IF(VLOOKUP(ROW()-492,'Report 1 Detail (571 D)'!$A:$S,12,FALSE)="","",VLOOKUP(ROW()-492,'Report 1 Detail (571 D)'!$A:$S,12,FALSE))</f>
        <v/>
      </c>
      <c r="S674" s="55" t="str">
        <f>IF(VLOOKUP(ROW()-492,'Report 1 Detail (571 D)'!$A:$S,13,FALSE)="","",VLOOKUP(ROW()-492,'Report 1 Detail (571 D)'!$A:$S,13,FALSE))</f>
        <v/>
      </c>
      <c r="T674" s="55" t="str">
        <f>IF(VLOOKUP(ROW()-492,'Report 1 Detail (571 D)'!$A:$S,14,FALSE)="","",VLOOKUP(ROW()-492,'Report 1 Detail (571 D)'!$A:$S,14,FALSE))</f>
        <v/>
      </c>
      <c r="U674" s="55" t="str">
        <f>IF(VLOOKUP(ROW()-492,'Report 1 Detail (571 D)'!$A:$S,15,FALSE)="","",VLOOKUP(ROW()-492,'Report 1 Detail (571 D)'!$A:$S,15,FALSE))</f>
        <v/>
      </c>
      <c r="V674" s="55" t="str">
        <f>IF(VLOOKUP(ROW()-492,'Report 1 Detail (571 D)'!$A:$S,16,FALSE)="","",VLOOKUP(ROW()-492,'Report 1 Detail (571 D)'!$A:$S,16,FALSE))</f>
        <v/>
      </c>
      <c r="W674" s="55" t="str">
        <f>IF(VLOOKUP(ROW()-492,'Report 1 Detail (571 D)'!$A:$S,17,FALSE)="","",VLOOKUP(ROW()-492,'Report 1 Detail (571 D)'!$A:$S,17,FALSE))</f>
        <v/>
      </c>
      <c r="X674" s="104" t="str">
        <f>IF(VLOOKUP(ROW()-492,'Report 1 Detail (571 D)'!$A:$S,18,FALSE)="","",VLOOKUP(ROW()-492,'Report 1 Detail (571 D)'!$A:$S,18,FALSE))</f>
        <v/>
      </c>
      <c r="Y674" s="55" t="str">
        <f>IF(VLOOKUP(ROW()-492,'Report 1 Detail (571 D)'!$A:$S,19,FALSE)="","",VLOOKUP(ROW()-492,'Report 1 Detail (571 D)'!$A:$S,19,FALSE))</f>
        <v/>
      </c>
      <c r="Z674" s="55" t="s">
        <v>81</v>
      </c>
    </row>
    <row r="675" spans="8:26" x14ac:dyDescent="0.2">
      <c r="H675" s="55" t="str">
        <f>IF(VLOOKUP(ROW()-492,'Report 1 Detail (571 D)'!$A:$S,2,FALSE)="","",VLOOKUP(ROW()-492,'Report 1 Detail (571 D)'!$A:$S,2,FALSE))</f>
        <v/>
      </c>
      <c r="I675" s="104" t="str">
        <f>IF(VLOOKUP(ROW()-492,'Report 1 Detail (571 D)'!$A:$S,3,FALSE)="","",VLOOKUP(ROW()-492,'Report 1 Detail (571 D)'!$A:$S,3,FALSE))</f>
        <v/>
      </c>
      <c r="J675" s="55" t="str">
        <f>IF(VLOOKUP(ROW()-492,'Report 1 Detail (571 D)'!$A:$S,4,FALSE)="","",VLOOKUP(ROW()-492,'Report 1 Detail (571 D)'!$A:$S,4,FALSE))</f>
        <v/>
      </c>
      <c r="K675" s="55" t="str">
        <f>IF(VLOOKUP(ROW()-492,'Report 1 Detail (571 D)'!$A:$S,5,FALSE)="","",VLOOKUP(ROW()-492,'Report 1 Detail (571 D)'!$A:$S,5,FALSE))</f>
        <v/>
      </c>
      <c r="L675" s="55" t="str">
        <f>IF(VLOOKUP(ROW()-492,'Report 1 Detail (571 D)'!$A:$S,6,FALSE)="","",VLOOKUP(ROW()-492,'Report 1 Detail (571 D)'!$A:$S,6,FALSE))</f>
        <v/>
      </c>
      <c r="M675" s="55" t="str">
        <f>IF(VLOOKUP(ROW()-492,'Report 1 Detail (571 D)'!$A:$S,7,FALSE)="","",VLOOKUP(ROW()-492,'Report 1 Detail (571 D)'!$A:$S,7,FALSE))</f>
        <v/>
      </c>
      <c r="N675" s="55" t="str">
        <f>IF(VLOOKUP(ROW()-492,'Report 1 Detail (571 D)'!$A:$S,8,FALSE)="","",VLOOKUP(ROW()-492,'Report 1 Detail (571 D)'!$A:$S,8,FALSE))</f>
        <v/>
      </c>
      <c r="O675" s="55" t="str">
        <f>IF(VLOOKUP(ROW()-492,'Report 1 Detail (571 D)'!$A:$S,9,FALSE)="","",VLOOKUP(ROW()-492,'Report 1 Detail (571 D)'!$A:$S,9,FALSE))</f>
        <v/>
      </c>
      <c r="P675" s="55" t="str">
        <f>IF(VLOOKUP(ROW()-492,'Report 1 Detail (571 D)'!$A:$S,10,FALSE)="","",VLOOKUP(ROW()-492,'Report 1 Detail (571 D)'!$A:$S,10,FALSE))</f>
        <v/>
      </c>
      <c r="Q675" s="55" t="str">
        <f>IF(VLOOKUP(ROW()-492,'Report 1 Detail (571 D)'!$A:$S,11,FALSE)="","",VLOOKUP(ROW()-492,'Report 1 Detail (571 D)'!$A:$S,11,FALSE))</f>
        <v/>
      </c>
      <c r="R675" s="55" t="str">
        <f>IF(VLOOKUP(ROW()-492,'Report 1 Detail (571 D)'!$A:$S,12,FALSE)="","",VLOOKUP(ROW()-492,'Report 1 Detail (571 D)'!$A:$S,12,FALSE))</f>
        <v/>
      </c>
      <c r="S675" s="55" t="str">
        <f>IF(VLOOKUP(ROW()-492,'Report 1 Detail (571 D)'!$A:$S,13,FALSE)="","",VLOOKUP(ROW()-492,'Report 1 Detail (571 D)'!$A:$S,13,FALSE))</f>
        <v/>
      </c>
      <c r="T675" s="55" t="str">
        <f>IF(VLOOKUP(ROW()-492,'Report 1 Detail (571 D)'!$A:$S,14,FALSE)="","",VLOOKUP(ROW()-492,'Report 1 Detail (571 D)'!$A:$S,14,FALSE))</f>
        <v/>
      </c>
      <c r="U675" s="55" t="str">
        <f>IF(VLOOKUP(ROW()-492,'Report 1 Detail (571 D)'!$A:$S,15,FALSE)="","",VLOOKUP(ROW()-492,'Report 1 Detail (571 D)'!$A:$S,15,FALSE))</f>
        <v/>
      </c>
      <c r="V675" s="55" t="str">
        <f>IF(VLOOKUP(ROW()-492,'Report 1 Detail (571 D)'!$A:$S,16,FALSE)="","",VLOOKUP(ROW()-492,'Report 1 Detail (571 D)'!$A:$S,16,FALSE))</f>
        <v/>
      </c>
      <c r="W675" s="55" t="str">
        <f>IF(VLOOKUP(ROW()-492,'Report 1 Detail (571 D)'!$A:$S,17,FALSE)="","",VLOOKUP(ROW()-492,'Report 1 Detail (571 D)'!$A:$S,17,FALSE))</f>
        <v/>
      </c>
      <c r="X675" s="104" t="str">
        <f>IF(VLOOKUP(ROW()-492,'Report 1 Detail (571 D)'!$A:$S,18,FALSE)="","",VLOOKUP(ROW()-492,'Report 1 Detail (571 D)'!$A:$S,18,FALSE))</f>
        <v/>
      </c>
      <c r="Y675" s="55" t="str">
        <f>IF(VLOOKUP(ROW()-492,'Report 1 Detail (571 D)'!$A:$S,19,FALSE)="","",VLOOKUP(ROW()-492,'Report 1 Detail (571 D)'!$A:$S,19,FALSE))</f>
        <v/>
      </c>
      <c r="Z675" s="55" t="s">
        <v>81</v>
      </c>
    </row>
    <row r="676" spans="8:26" x14ac:dyDescent="0.2">
      <c r="H676" s="55" t="str">
        <f>IF(VLOOKUP(ROW()-492,'Report 1 Detail (571 D)'!$A:$S,2,FALSE)="","",VLOOKUP(ROW()-492,'Report 1 Detail (571 D)'!$A:$S,2,FALSE))</f>
        <v/>
      </c>
      <c r="I676" s="104" t="str">
        <f>IF(VLOOKUP(ROW()-492,'Report 1 Detail (571 D)'!$A:$S,3,FALSE)="","",VLOOKUP(ROW()-492,'Report 1 Detail (571 D)'!$A:$S,3,FALSE))</f>
        <v/>
      </c>
      <c r="J676" s="55" t="str">
        <f>IF(VLOOKUP(ROW()-492,'Report 1 Detail (571 D)'!$A:$S,4,FALSE)="","",VLOOKUP(ROW()-492,'Report 1 Detail (571 D)'!$A:$S,4,FALSE))</f>
        <v/>
      </c>
      <c r="K676" s="55" t="str">
        <f>IF(VLOOKUP(ROW()-492,'Report 1 Detail (571 D)'!$A:$S,5,FALSE)="","",VLOOKUP(ROW()-492,'Report 1 Detail (571 D)'!$A:$S,5,FALSE))</f>
        <v/>
      </c>
      <c r="L676" s="55" t="str">
        <f>IF(VLOOKUP(ROW()-492,'Report 1 Detail (571 D)'!$A:$S,6,FALSE)="","",VLOOKUP(ROW()-492,'Report 1 Detail (571 D)'!$A:$S,6,FALSE))</f>
        <v/>
      </c>
      <c r="M676" s="55" t="str">
        <f>IF(VLOOKUP(ROW()-492,'Report 1 Detail (571 D)'!$A:$S,7,FALSE)="","",VLOOKUP(ROW()-492,'Report 1 Detail (571 D)'!$A:$S,7,FALSE))</f>
        <v/>
      </c>
      <c r="N676" s="55" t="str">
        <f>IF(VLOOKUP(ROW()-492,'Report 1 Detail (571 D)'!$A:$S,8,FALSE)="","",VLOOKUP(ROW()-492,'Report 1 Detail (571 D)'!$A:$S,8,FALSE))</f>
        <v/>
      </c>
      <c r="O676" s="55" t="str">
        <f>IF(VLOOKUP(ROW()-492,'Report 1 Detail (571 D)'!$A:$S,9,FALSE)="","",VLOOKUP(ROW()-492,'Report 1 Detail (571 D)'!$A:$S,9,FALSE))</f>
        <v/>
      </c>
      <c r="P676" s="55" t="str">
        <f>IF(VLOOKUP(ROW()-492,'Report 1 Detail (571 D)'!$A:$S,10,FALSE)="","",VLOOKUP(ROW()-492,'Report 1 Detail (571 D)'!$A:$S,10,FALSE))</f>
        <v/>
      </c>
      <c r="Q676" s="55" t="str">
        <f>IF(VLOOKUP(ROW()-492,'Report 1 Detail (571 D)'!$A:$S,11,FALSE)="","",VLOOKUP(ROW()-492,'Report 1 Detail (571 D)'!$A:$S,11,FALSE))</f>
        <v/>
      </c>
      <c r="R676" s="55" t="str">
        <f>IF(VLOOKUP(ROW()-492,'Report 1 Detail (571 D)'!$A:$S,12,FALSE)="","",VLOOKUP(ROW()-492,'Report 1 Detail (571 D)'!$A:$S,12,FALSE))</f>
        <v/>
      </c>
      <c r="S676" s="55" t="str">
        <f>IF(VLOOKUP(ROW()-492,'Report 1 Detail (571 D)'!$A:$S,13,FALSE)="","",VLOOKUP(ROW()-492,'Report 1 Detail (571 D)'!$A:$S,13,FALSE))</f>
        <v/>
      </c>
      <c r="T676" s="55" t="str">
        <f>IF(VLOOKUP(ROW()-492,'Report 1 Detail (571 D)'!$A:$S,14,FALSE)="","",VLOOKUP(ROW()-492,'Report 1 Detail (571 D)'!$A:$S,14,FALSE))</f>
        <v/>
      </c>
      <c r="U676" s="55" t="str">
        <f>IF(VLOOKUP(ROW()-492,'Report 1 Detail (571 D)'!$A:$S,15,FALSE)="","",VLOOKUP(ROW()-492,'Report 1 Detail (571 D)'!$A:$S,15,FALSE))</f>
        <v/>
      </c>
      <c r="V676" s="55" t="str">
        <f>IF(VLOOKUP(ROW()-492,'Report 1 Detail (571 D)'!$A:$S,16,FALSE)="","",VLOOKUP(ROW()-492,'Report 1 Detail (571 D)'!$A:$S,16,FALSE))</f>
        <v/>
      </c>
      <c r="W676" s="55" t="str">
        <f>IF(VLOOKUP(ROW()-492,'Report 1 Detail (571 D)'!$A:$S,17,FALSE)="","",VLOOKUP(ROW()-492,'Report 1 Detail (571 D)'!$A:$S,17,FALSE))</f>
        <v/>
      </c>
      <c r="X676" s="104" t="str">
        <f>IF(VLOOKUP(ROW()-492,'Report 1 Detail (571 D)'!$A:$S,18,FALSE)="","",VLOOKUP(ROW()-492,'Report 1 Detail (571 D)'!$A:$S,18,FALSE))</f>
        <v/>
      </c>
      <c r="Y676" s="55" t="str">
        <f>IF(VLOOKUP(ROW()-492,'Report 1 Detail (571 D)'!$A:$S,19,FALSE)="","",VLOOKUP(ROW()-492,'Report 1 Detail (571 D)'!$A:$S,19,FALSE))</f>
        <v/>
      </c>
      <c r="Z676" s="55" t="s">
        <v>81</v>
      </c>
    </row>
    <row r="677" spans="8:26" x14ac:dyDescent="0.2">
      <c r="H677" s="55" t="str">
        <f>IF(VLOOKUP(ROW()-492,'Report 1 Detail (571 D)'!$A:$S,2,FALSE)="","",VLOOKUP(ROW()-492,'Report 1 Detail (571 D)'!$A:$S,2,FALSE))</f>
        <v/>
      </c>
      <c r="I677" s="104" t="str">
        <f>IF(VLOOKUP(ROW()-492,'Report 1 Detail (571 D)'!$A:$S,3,FALSE)="","",VLOOKUP(ROW()-492,'Report 1 Detail (571 D)'!$A:$S,3,FALSE))</f>
        <v/>
      </c>
      <c r="J677" s="55" t="str">
        <f>IF(VLOOKUP(ROW()-492,'Report 1 Detail (571 D)'!$A:$S,4,FALSE)="","",VLOOKUP(ROW()-492,'Report 1 Detail (571 D)'!$A:$S,4,FALSE))</f>
        <v/>
      </c>
      <c r="K677" s="55" t="str">
        <f>IF(VLOOKUP(ROW()-492,'Report 1 Detail (571 D)'!$A:$S,5,FALSE)="","",VLOOKUP(ROW()-492,'Report 1 Detail (571 D)'!$A:$S,5,FALSE))</f>
        <v/>
      </c>
      <c r="L677" s="55" t="str">
        <f>IF(VLOOKUP(ROW()-492,'Report 1 Detail (571 D)'!$A:$S,6,FALSE)="","",VLOOKUP(ROW()-492,'Report 1 Detail (571 D)'!$A:$S,6,FALSE))</f>
        <v/>
      </c>
      <c r="M677" s="55" t="str">
        <f>IF(VLOOKUP(ROW()-492,'Report 1 Detail (571 D)'!$A:$S,7,FALSE)="","",VLOOKUP(ROW()-492,'Report 1 Detail (571 D)'!$A:$S,7,FALSE))</f>
        <v/>
      </c>
      <c r="N677" s="55" t="str">
        <f>IF(VLOOKUP(ROW()-492,'Report 1 Detail (571 D)'!$A:$S,8,FALSE)="","",VLOOKUP(ROW()-492,'Report 1 Detail (571 D)'!$A:$S,8,FALSE))</f>
        <v/>
      </c>
      <c r="O677" s="55" t="str">
        <f>IF(VLOOKUP(ROW()-492,'Report 1 Detail (571 D)'!$A:$S,9,FALSE)="","",VLOOKUP(ROW()-492,'Report 1 Detail (571 D)'!$A:$S,9,FALSE))</f>
        <v/>
      </c>
      <c r="P677" s="55" t="str">
        <f>IF(VLOOKUP(ROW()-492,'Report 1 Detail (571 D)'!$A:$S,10,FALSE)="","",VLOOKUP(ROW()-492,'Report 1 Detail (571 D)'!$A:$S,10,FALSE))</f>
        <v/>
      </c>
      <c r="Q677" s="55" t="str">
        <f>IF(VLOOKUP(ROW()-492,'Report 1 Detail (571 D)'!$A:$S,11,FALSE)="","",VLOOKUP(ROW()-492,'Report 1 Detail (571 D)'!$A:$S,11,FALSE))</f>
        <v/>
      </c>
      <c r="R677" s="55" t="str">
        <f>IF(VLOOKUP(ROW()-492,'Report 1 Detail (571 D)'!$A:$S,12,FALSE)="","",VLOOKUP(ROW()-492,'Report 1 Detail (571 D)'!$A:$S,12,FALSE))</f>
        <v/>
      </c>
      <c r="S677" s="55" t="str">
        <f>IF(VLOOKUP(ROW()-492,'Report 1 Detail (571 D)'!$A:$S,13,FALSE)="","",VLOOKUP(ROW()-492,'Report 1 Detail (571 D)'!$A:$S,13,FALSE))</f>
        <v/>
      </c>
      <c r="T677" s="55" t="str">
        <f>IF(VLOOKUP(ROW()-492,'Report 1 Detail (571 D)'!$A:$S,14,FALSE)="","",VLOOKUP(ROW()-492,'Report 1 Detail (571 D)'!$A:$S,14,FALSE))</f>
        <v/>
      </c>
      <c r="U677" s="55" t="str">
        <f>IF(VLOOKUP(ROW()-492,'Report 1 Detail (571 D)'!$A:$S,15,FALSE)="","",VLOOKUP(ROW()-492,'Report 1 Detail (571 D)'!$A:$S,15,FALSE))</f>
        <v/>
      </c>
      <c r="V677" s="55" t="str">
        <f>IF(VLOOKUP(ROW()-492,'Report 1 Detail (571 D)'!$A:$S,16,FALSE)="","",VLOOKUP(ROW()-492,'Report 1 Detail (571 D)'!$A:$S,16,FALSE))</f>
        <v/>
      </c>
      <c r="W677" s="55" t="str">
        <f>IF(VLOOKUP(ROW()-492,'Report 1 Detail (571 D)'!$A:$S,17,FALSE)="","",VLOOKUP(ROW()-492,'Report 1 Detail (571 D)'!$A:$S,17,FALSE))</f>
        <v/>
      </c>
      <c r="X677" s="104" t="str">
        <f>IF(VLOOKUP(ROW()-492,'Report 1 Detail (571 D)'!$A:$S,18,FALSE)="","",VLOOKUP(ROW()-492,'Report 1 Detail (571 D)'!$A:$S,18,FALSE))</f>
        <v/>
      </c>
      <c r="Y677" s="55" t="str">
        <f>IF(VLOOKUP(ROW()-492,'Report 1 Detail (571 D)'!$A:$S,19,FALSE)="","",VLOOKUP(ROW()-492,'Report 1 Detail (571 D)'!$A:$S,19,FALSE))</f>
        <v/>
      </c>
      <c r="Z677" s="55" t="s">
        <v>81</v>
      </c>
    </row>
    <row r="678" spans="8:26" x14ac:dyDescent="0.2">
      <c r="H678" s="55" t="str">
        <f>IF(VLOOKUP(ROW()-492,'Report 1 Detail (571 D)'!$A:$S,2,FALSE)="","",VLOOKUP(ROW()-492,'Report 1 Detail (571 D)'!$A:$S,2,FALSE))</f>
        <v/>
      </c>
      <c r="I678" s="104" t="str">
        <f>IF(VLOOKUP(ROW()-492,'Report 1 Detail (571 D)'!$A:$S,3,FALSE)="","",VLOOKUP(ROW()-492,'Report 1 Detail (571 D)'!$A:$S,3,FALSE))</f>
        <v/>
      </c>
      <c r="J678" s="55" t="str">
        <f>IF(VLOOKUP(ROW()-492,'Report 1 Detail (571 D)'!$A:$S,4,FALSE)="","",VLOOKUP(ROW()-492,'Report 1 Detail (571 D)'!$A:$S,4,FALSE))</f>
        <v/>
      </c>
      <c r="K678" s="55" t="str">
        <f>IF(VLOOKUP(ROW()-492,'Report 1 Detail (571 D)'!$A:$S,5,FALSE)="","",VLOOKUP(ROW()-492,'Report 1 Detail (571 D)'!$A:$S,5,FALSE))</f>
        <v/>
      </c>
      <c r="L678" s="55" t="str">
        <f>IF(VLOOKUP(ROW()-492,'Report 1 Detail (571 D)'!$A:$S,6,FALSE)="","",VLOOKUP(ROW()-492,'Report 1 Detail (571 D)'!$A:$S,6,FALSE))</f>
        <v/>
      </c>
      <c r="M678" s="55" t="str">
        <f>IF(VLOOKUP(ROW()-492,'Report 1 Detail (571 D)'!$A:$S,7,FALSE)="","",VLOOKUP(ROW()-492,'Report 1 Detail (571 D)'!$A:$S,7,FALSE))</f>
        <v/>
      </c>
      <c r="N678" s="55" t="str">
        <f>IF(VLOOKUP(ROW()-492,'Report 1 Detail (571 D)'!$A:$S,8,FALSE)="","",VLOOKUP(ROW()-492,'Report 1 Detail (571 D)'!$A:$S,8,FALSE))</f>
        <v/>
      </c>
      <c r="O678" s="55" t="str">
        <f>IF(VLOOKUP(ROW()-492,'Report 1 Detail (571 D)'!$A:$S,9,FALSE)="","",VLOOKUP(ROW()-492,'Report 1 Detail (571 D)'!$A:$S,9,FALSE))</f>
        <v/>
      </c>
      <c r="P678" s="55" t="str">
        <f>IF(VLOOKUP(ROW()-492,'Report 1 Detail (571 D)'!$A:$S,10,FALSE)="","",VLOOKUP(ROW()-492,'Report 1 Detail (571 D)'!$A:$S,10,FALSE))</f>
        <v/>
      </c>
      <c r="Q678" s="55" t="str">
        <f>IF(VLOOKUP(ROW()-492,'Report 1 Detail (571 D)'!$A:$S,11,FALSE)="","",VLOOKUP(ROW()-492,'Report 1 Detail (571 D)'!$A:$S,11,FALSE))</f>
        <v/>
      </c>
      <c r="R678" s="55" t="str">
        <f>IF(VLOOKUP(ROW()-492,'Report 1 Detail (571 D)'!$A:$S,12,FALSE)="","",VLOOKUP(ROW()-492,'Report 1 Detail (571 D)'!$A:$S,12,FALSE))</f>
        <v/>
      </c>
      <c r="S678" s="55" t="str">
        <f>IF(VLOOKUP(ROW()-492,'Report 1 Detail (571 D)'!$A:$S,13,FALSE)="","",VLOOKUP(ROW()-492,'Report 1 Detail (571 D)'!$A:$S,13,FALSE))</f>
        <v/>
      </c>
      <c r="T678" s="55" t="str">
        <f>IF(VLOOKUP(ROW()-492,'Report 1 Detail (571 D)'!$A:$S,14,FALSE)="","",VLOOKUP(ROW()-492,'Report 1 Detail (571 D)'!$A:$S,14,FALSE))</f>
        <v/>
      </c>
      <c r="U678" s="55" t="str">
        <f>IF(VLOOKUP(ROW()-492,'Report 1 Detail (571 D)'!$A:$S,15,FALSE)="","",VLOOKUP(ROW()-492,'Report 1 Detail (571 D)'!$A:$S,15,FALSE))</f>
        <v/>
      </c>
      <c r="V678" s="55" t="str">
        <f>IF(VLOOKUP(ROW()-492,'Report 1 Detail (571 D)'!$A:$S,16,FALSE)="","",VLOOKUP(ROW()-492,'Report 1 Detail (571 D)'!$A:$S,16,FALSE))</f>
        <v/>
      </c>
      <c r="W678" s="55" t="str">
        <f>IF(VLOOKUP(ROW()-492,'Report 1 Detail (571 D)'!$A:$S,17,FALSE)="","",VLOOKUP(ROW()-492,'Report 1 Detail (571 D)'!$A:$S,17,FALSE))</f>
        <v/>
      </c>
      <c r="X678" s="104" t="str">
        <f>IF(VLOOKUP(ROW()-492,'Report 1 Detail (571 D)'!$A:$S,18,FALSE)="","",VLOOKUP(ROW()-492,'Report 1 Detail (571 D)'!$A:$S,18,FALSE))</f>
        <v/>
      </c>
      <c r="Y678" s="55" t="str">
        <f>IF(VLOOKUP(ROW()-492,'Report 1 Detail (571 D)'!$A:$S,19,FALSE)="","",VLOOKUP(ROW()-492,'Report 1 Detail (571 D)'!$A:$S,19,FALSE))</f>
        <v/>
      </c>
      <c r="Z678" s="55" t="s">
        <v>81</v>
      </c>
    </row>
    <row r="679" spans="8:26" x14ac:dyDescent="0.2">
      <c r="H679" s="55" t="str">
        <f>IF(VLOOKUP(ROW()-492,'Report 1 Detail (571 D)'!$A:$S,2,FALSE)="","",VLOOKUP(ROW()-492,'Report 1 Detail (571 D)'!$A:$S,2,FALSE))</f>
        <v/>
      </c>
      <c r="I679" s="104" t="str">
        <f>IF(VLOOKUP(ROW()-492,'Report 1 Detail (571 D)'!$A:$S,3,FALSE)="","",VLOOKUP(ROW()-492,'Report 1 Detail (571 D)'!$A:$S,3,FALSE))</f>
        <v/>
      </c>
      <c r="J679" s="55" t="str">
        <f>IF(VLOOKUP(ROW()-492,'Report 1 Detail (571 D)'!$A:$S,4,FALSE)="","",VLOOKUP(ROW()-492,'Report 1 Detail (571 D)'!$A:$S,4,FALSE))</f>
        <v/>
      </c>
      <c r="K679" s="55" t="str">
        <f>IF(VLOOKUP(ROW()-492,'Report 1 Detail (571 D)'!$A:$S,5,FALSE)="","",VLOOKUP(ROW()-492,'Report 1 Detail (571 D)'!$A:$S,5,FALSE))</f>
        <v/>
      </c>
      <c r="L679" s="55" t="str">
        <f>IF(VLOOKUP(ROW()-492,'Report 1 Detail (571 D)'!$A:$S,6,FALSE)="","",VLOOKUP(ROW()-492,'Report 1 Detail (571 D)'!$A:$S,6,FALSE))</f>
        <v/>
      </c>
      <c r="M679" s="55" t="str">
        <f>IF(VLOOKUP(ROW()-492,'Report 1 Detail (571 D)'!$A:$S,7,FALSE)="","",VLOOKUP(ROW()-492,'Report 1 Detail (571 D)'!$A:$S,7,FALSE))</f>
        <v/>
      </c>
      <c r="N679" s="55" t="str">
        <f>IF(VLOOKUP(ROW()-492,'Report 1 Detail (571 D)'!$A:$S,8,FALSE)="","",VLOOKUP(ROW()-492,'Report 1 Detail (571 D)'!$A:$S,8,FALSE))</f>
        <v/>
      </c>
      <c r="O679" s="55" t="str">
        <f>IF(VLOOKUP(ROW()-492,'Report 1 Detail (571 D)'!$A:$S,9,FALSE)="","",VLOOKUP(ROW()-492,'Report 1 Detail (571 D)'!$A:$S,9,FALSE))</f>
        <v/>
      </c>
      <c r="P679" s="55" t="str">
        <f>IF(VLOOKUP(ROW()-492,'Report 1 Detail (571 D)'!$A:$S,10,FALSE)="","",VLOOKUP(ROW()-492,'Report 1 Detail (571 D)'!$A:$S,10,FALSE))</f>
        <v/>
      </c>
      <c r="Q679" s="55" t="str">
        <f>IF(VLOOKUP(ROW()-492,'Report 1 Detail (571 D)'!$A:$S,11,FALSE)="","",VLOOKUP(ROW()-492,'Report 1 Detail (571 D)'!$A:$S,11,FALSE))</f>
        <v/>
      </c>
      <c r="R679" s="55" t="str">
        <f>IF(VLOOKUP(ROW()-492,'Report 1 Detail (571 D)'!$A:$S,12,FALSE)="","",VLOOKUP(ROW()-492,'Report 1 Detail (571 D)'!$A:$S,12,FALSE))</f>
        <v/>
      </c>
      <c r="S679" s="55" t="str">
        <f>IF(VLOOKUP(ROW()-492,'Report 1 Detail (571 D)'!$A:$S,13,FALSE)="","",VLOOKUP(ROW()-492,'Report 1 Detail (571 D)'!$A:$S,13,FALSE))</f>
        <v/>
      </c>
      <c r="T679" s="55" t="str">
        <f>IF(VLOOKUP(ROW()-492,'Report 1 Detail (571 D)'!$A:$S,14,FALSE)="","",VLOOKUP(ROW()-492,'Report 1 Detail (571 D)'!$A:$S,14,FALSE))</f>
        <v/>
      </c>
      <c r="U679" s="55" t="str">
        <f>IF(VLOOKUP(ROW()-492,'Report 1 Detail (571 D)'!$A:$S,15,FALSE)="","",VLOOKUP(ROW()-492,'Report 1 Detail (571 D)'!$A:$S,15,FALSE))</f>
        <v/>
      </c>
      <c r="V679" s="55" t="str">
        <f>IF(VLOOKUP(ROW()-492,'Report 1 Detail (571 D)'!$A:$S,16,FALSE)="","",VLOOKUP(ROW()-492,'Report 1 Detail (571 D)'!$A:$S,16,FALSE))</f>
        <v/>
      </c>
      <c r="W679" s="55" t="str">
        <f>IF(VLOOKUP(ROW()-492,'Report 1 Detail (571 D)'!$A:$S,17,FALSE)="","",VLOOKUP(ROW()-492,'Report 1 Detail (571 D)'!$A:$S,17,FALSE))</f>
        <v/>
      </c>
      <c r="X679" s="104" t="str">
        <f>IF(VLOOKUP(ROW()-492,'Report 1 Detail (571 D)'!$A:$S,18,FALSE)="","",VLOOKUP(ROW()-492,'Report 1 Detail (571 D)'!$A:$S,18,FALSE))</f>
        <v/>
      </c>
      <c r="Y679" s="55" t="str">
        <f>IF(VLOOKUP(ROW()-492,'Report 1 Detail (571 D)'!$A:$S,19,FALSE)="","",VLOOKUP(ROW()-492,'Report 1 Detail (571 D)'!$A:$S,19,FALSE))</f>
        <v/>
      </c>
      <c r="Z679" s="55" t="s">
        <v>81</v>
      </c>
    </row>
    <row r="680" spans="8:26" x14ac:dyDescent="0.2">
      <c r="H680" s="55" t="str">
        <f>IF(VLOOKUP(ROW()-492,'Report 1 Detail (571 D)'!$A:$S,2,FALSE)="","",VLOOKUP(ROW()-492,'Report 1 Detail (571 D)'!$A:$S,2,FALSE))</f>
        <v/>
      </c>
      <c r="I680" s="104" t="str">
        <f>IF(VLOOKUP(ROW()-492,'Report 1 Detail (571 D)'!$A:$S,3,FALSE)="","",VLOOKUP(ROW()-492,'Report 1 Detail (571 D)'!$A:$S,3,FALSE))</f>
        <v/>
      </c>
      <c r="J680" s="55" t="str">
        <f>IF(VLOOKUP(ROW()-492,'Report 1 Detail (571 D)'!$A:$S,4,FALSE)="","",VLOOKUP(ROW()-492,'Report 1 Detail (571 D)'!$A:$S,4,FALSE))</f>
        <v/>
      </c>
      <c r="K680" s="55" t="str">
        <f>IF(VLOOKUP(ROW()-492,'Report 1 Detail (571 D)'!$A:$S,5,FALSE)="","",VLOOKUP(ROW()-492,'Report 1 Detail (571 D)'!$A:$S,5,FALSE))</f>
        <v/>
      </c>
      <c r="L680" s="55" t="str">
        <f>IF(VLOOKUP(ROW()-492,'Report 1 Detail (571 D)'!$A:$S,6,FALSE)="","",VLOOKUP(ROW()-492,'Report 1 Detail (571 D)'!$A:$S,6,FALSE))</f>
        <v/>
      </c>
      <c r="M680" s="55" t="str">
        <f>IF(VLOOKUP(ROW()-492,'Report 1 Detail (571 D)'!$A:$S,7,FALSE)="","",VLOOKUP(ROW()-492,'Report 1 Detail (571 D)'!$A:$S,7,FALSE))</f>
        <v/>
      </c>
      <c r="N680" s="55" t="str">
        <f>IF(VLOOKUP(ROW()-492,'Report 1 Detail (571 D)'!$A:$S,8,FALSE)="","",VLOOKUP(ROW()-492,'Report 1 Detail (571 D)'!$A:$S,8,FALSE))</f>
        <v/>
      </c>
      <c r="O680" s="55" t="str">
        <f>IF(VLOOKUP(ROW()-492,'Report 1 Detail (571 D)'!$A:$S,9,FALSE)="","",VLOOKUP(ROW()-492,'Report 1 Detail (571 D)'!$A:$S,9,FALSE))</f>
        <v/>
      </c>
      <c r="P680" s="55" t="str">
        <f>IF(VLOOKUP(ROW()-492,'Report 1 Detail (571 D)'!$A:$S,10,FALSE)="","",VLOOKUP(ROW()-492,'Report 1 Detail (571 D)'!$A:$S,10,FALSE))</f>
        <v/>
      </c>
      <c r="Q680" s="55" t="str">
        <f>IF(VLOOKUP(ROW()-492,'Report 1 Detail (571 D)'!$A:$S,11,FALSE)="","",VLOOKUP(ROW()-492,'Report 1 Detail (571 D)'!$A:$S,11,FALSE))</f>
        <v/>
      </c>
      <c r="R680" s="55" t="str">
        <f>IF(VLOOKUP(ROW()-492,'Report 1 Detail (571 D)'!$A:$S,12,FALSE)="","",VLOOKUP(ROW()-492,'Report 1 Detail (571 D)'!$A:$S,12,FALSE))</f>
        <v/>
      </c>
      <c r="S680" s="55" t="str">
        <f>IF(VLOOKUP(ROW()-492,'Report 1 Detail (571 D)'!$A:$S,13,FALSE)="","",VLOOKUP(ROW()-492,'Report 1 Detail (571 D)'!$A:$S,13,FALSE))</f>
        <v/>
      </c>
      <c r="T680" s="55" t="str">
        <f>IF(VLOOKUP(ROW()-492,'Report 1 Detail (571 D)'!$A:$S,14,FALSE)="","",VLOOKUP(ROW()-492,'Report 1 Detail (571 D)'!$A:$S,14,FALSE))</f>
        <v/>
      </c>
      <c r="U680" s="55" t="str">
        <f>IF(VLOOKUP(ROW()-492,'Report 1 Detail (571 D)'!$A:$S,15,FALSE)="","",VLOOKUP(ROW()-492,'Report 1 Detail (571 D)'!$A:$S,15,FALSE))</f>
        <v/>
      </c>
      <c r="V680" s="55" t="str">
        <f>IF(VLOOKUP(ROW()-492,'Report 1 Detail (571 D)'!$A:$S,16,FALSE)="","",VLOOKUP(ROW()-492,'Report 1 Detail (571 D)'!$A:$S,16,FALSE))</f>
        <v/>
      </c>
      <c r="W680" s="55" t="str">
        <f>IF(VLOOKUP(ROW()-492,'Report 1 Detail (571 D)'!$A:$S,17,FALSE)="","",VLOOKUP(ROW()-492,'Report 1 Detail (571 D)'!$A:$S,17,FALSE))</f>
        <v/>
      </c>
      <c r="X680" s="104" t="str">
        <f>IF(VLOOKUP(ROW()-492,'Report 1 Detail (571 D)'!$A:$S,18,FALSE)="","",VLOOKUP(ROW()-492,'Report 1 Detail (571 D)'!$A:$S,18,FALSE))</f>
        <v/>
      </c>
      <c r="Y680" s="55" t="str">
        <f>IF(VLOOKUP(ROW()-492,'Report 1 Detail (571 D)'!$A:$S,19,FALSE)="","",VLOOKUP(ROW()-492,'Report 1 Detail (571 D)'!$A:$S,19,FALSE))</f>
        <v/>
      </c>
      <c r="Z680" s="55" t="s">
        <v>81</v>
      </c>
    </row>
    <row r="681" spans="8:26" x14ac:dyDescent="0.2">
      <c r="H681" s="55" t="str">
        <f>IF(VLOOKUP(ROW()-492,'Report 1 Detail (571 D)'!$A:$S,2,FALSE)="","",VLOOKUP(ROW()-492,'Report 1 Detail (571 D)'!$A:$S,2,FALSE))</f>
        <v/>
      </c>
      <c r="I681" s="104" t="str">
        <f>IF(VLOOKUP(ROW()-492,'Report 1 Detail (571 D)'!$A:$S,3,FALSE)="","",VLOOKUP(ROW()-492,'Report 1 Detail (571 D)'!$A:$S,3,FALSE))</f>
        <v/>
      </c>
      <c r="J681" s="55" t="str">
        <f>IF(VLOOKUP(ROW()-492,'Report 1 Detail (571 D)'!$A:$S,4,FALSE)="","",VLOOKUP(ROW()-492,'Report 1 Detail (571 D)'!$A:$S,4,FALSE))</f>
        <v/>
      </c>
      <c r="K681" s="55" t="str">
        <f>IF(VLOOKUP(ROW()-492,'Report 1 Detail (571 D)'!$A:$S,5,FALSE)="","",VLOOKUP(ROW()-492,'Report 1 Detail (571 D)'!$A:$S,5,FALSE))</f>
        <v/>
      </c>
      <c r="L681" s="55" t="str">
        <f>IF(VLOOKUP(ROW()-492,'Report 1 Detail (571 D)'!$A:$S,6,FALSE)="","",VLOOKUP(ROW()-492,'Report 1 Detail (571 D)'!$A:$S,6,FALSE))</f>
        <v/>
      </c>
      <c r="M681" s="55" t="str">
        <f>IF(VLOOKUP(ROW()-492,'Report 1 Detail (571 D)'!$A:$S,7,FALSE)="","",VLOOKUP(ROW()-492,'Report 1 Detail (571 D)'!$A:$S,7,FALSE))</f>
        <v/>
      </c>
      <c r="N681" s="55" t="str">
        <f>IF(VLOOKUP(ROW()-492,'Report 1 Detail (571 D)'!$A:$S,8,FALSE)="","",VLOOKUP(ROW()-492,'Report 1 Detail (571 D)'!$A:$S,8,FALSE))</f>
        <v/>
      </c>
      <c r="O681" s="55" t="str">
        <f>IF(VLOOKUP(ROW()-492,'Report 1 Detail (571 D)'!$A:$S,9,FALSE)="","",VLOOKUP(ROW()-492,'Report 1 Detail (571 D)'!$A:$S,9,FALSE))</f>
        <v/>
      </c>
      <c r="P681" s="55" t="str">
        <f>IF(VLOOKUP(ROW()-492,'Report 1 Detail (571 D)'!$A:$S,10,FALSE)="","",VLOOKUP(ROW()-492,'Report 1 Detail (571 D)'!$A:$S,10,FALSE))</f>
        <v/>
      </c>
      <c r="Q681" s="55" t="str">
        <f>IF(VLOOKUP(ROW()-492,'Report 1 Detail (571 D)'!$A:$S,11,FALSE)="","",VLOOKUP(ROW()-492,'Report 1 Detail (571 D)'!$A:$S,11,FALSE))</f>
        <v/>
      </c>
      <c r="R681" s="55" t="str">
        <f>IF(VLOOKUP(ROW()-492,'Report 1 Detail (571 D)'!$A:$S,12,FALSE)="","",VLOOKUP(ROW()-492,'Report 1 Detail (571 D)'!$A:$S,12,FALSE))</f>
        <v/>
      </c>
      <c r="S681" s="55" t="str">
        <f>IF(VLOOKUP(ROW()-492,'Report 1 Detail (571 D)'!$A:$S,13,FALSE)="","",VLOOKUP(ROW()-492,'Report 1 Detail (571 D)'!$A:$S,13,FALSE))</f>
        <v/>
      </c>
      <c r="T681" s="55" t="str">
        <f>IF(VLOOKUP(ROW()-492,'Report 1 Detail (571 D)'!$A:$S,14,FALSE)="","",VLOOKUP(ROW()-492,'Report 1 Detail (571 D)'!$A:$S,14,FALSE))</f>
        <v/>
      </c>
      <c r="U681" s="55" t="str">
        <f>IF(VLOOKUP(ROW()-492,'Report 1 Detail (571 D)'!$A:$S,15,FALSE)="","",VLOOKUP(ROW()-492,'Report 1 Detail (571 D)'!$A:$S,15,FALSE))</f>
        <v/>
      </c>
      <c r="V681" s="55" t="str">
        <f>IF(VLOOKUP(ROW()-492,'Report 1 Detail (571 D)'!$A:$S,16,FALSE)="","",VLOOKUP(ROW()-492,'Report 1 Detail (571 D)'!$A:$S,16,FALSE))</f>
        <v/>
      </c>
      <c r="W681" s="55" t="str">
        <f>IF(VLOOKUP(ROW()-492,'Report 1 Detail (571 D)'!$A:$S,17,FALSE)="","",VLOOKUP(ROW()-492,'Report 1 Detail (571 D)'!$A:$S,17,FALSE))</f>
        <v/>
      </c>
      <c r="X681" s="104" t="str">
        <f>IF(VLOOKUP(ROW()-492,'Report 1 Detail (571 D)'!$A:$S,18,FALSE)="","",VLOOKUP(ROW()-492,'Report 1 Detail (571 D)'!$A:$S,18,FALSE))</f>
        <v/>
      </c>
      <c r="Y681" s="55" t="str">
        <f>IF(VLOOKUP(ROW()-492,'Report 1 Detail (571 D)'!$A:$S,19,FALSE)="","",VLOOKUP(ROW()-492,'Report 1 Detail (571 D)'!$A:$S,19,FALSE))</f>
        <v/>
      </c>
      <c r="Z681" s="55" t="s">
        <v>81</v>
      </c>
    </row>
    <row r="682" spans="8:26" x14ac:dyDescent="0.2">
      <c r="H682" s="55" t="str">
        <f>IF(VLOOKUP(ROW()-492,'Report 1 Detail (571 D)'!$A:$S,2,FALSE)="","",VLOOKUP(ROW()-492,'Report 1 Detail (571 D)'!$A:$S,2,FALSE))</f>
        <v/>
      </c>
      <c r="I682" s="104" t="str">
        <f>IF(VLOOKUP(ROW()-492,'Report 1 Detail (571 D)'!$A:$S,3,FALSE)="","",VLOOKUP(ROW()-492,'Report 1 Detail (571 D)'!$A:$S,3,FALSE))</f>
        <v/>
      </c>
      <c r="J682" s="55" t="str">
        <f>IF(VLOOKUP(ROW()-492,'Report 1 Detail (571 D)'!$A:$S,4,FALSE)="","",VLOOKUP(ROW()-492,'Report 1 Detail (571 D)'!$A:$S,4,FALSE))</f>
        <v/>
      </c>
      <c r="K682" s="55" t="str">
        <f>IF(VLOOKUP(ROW()-492,'Report 1 Detail (571 D)'!$A:$S,5,FALSE)="","",VLOOKUP(ROW()-492,'Report 1 Detail (571 D)'!$A:$S,5,FALSE))</f>
        <v/>
      </c>
      <c r="L682" s="55" t="str">
        <f>IF(VLOOKUP(ROW()-492,'Report 1 Detail (571 D)'!$A:$S,6,FALSE)="","",VLOOKUP(ROW()-492,'Report 1 Detail (571 D)'!$A:$S,6,FALSE))</f>
        <v/>
      </c>
      <c r="M682" s="55" t="str">
        <f>IF(VLOOKUP(ROW()-492,'Report 1 Detail (571 D)'!$A:$S,7,FALSE)="","",VLOOKUP(ROW()-492,'Report 1 Detail (571 D)'!$A:$S,7,FALSE))</f>
        <v/>
      </c>
      <c r="N682" s="55" t="str">
        <f>IF(VLOOKUP(ROW()-492,'Report 1 Detail (571 D)'!$A:$S,8,FALSE)="","",VLOOKUP(ROW()-492,'Report 1 Detail (571 D)'!$A:$S,8,FALSE))</f>
        <v/>
      </c>
      <c r="O682" s="55" t="str">
        <f>IF(VLOOKUP(ROW()-492,'Report 1 Detail (571 D)'!$A:$S,9,FALSE)="","",VLOOKUP(ROW()-492,'Report 1 Detail (571 D)'!$A:$S,9,FALSE))</f>
        <v/>
      </c>
      <c r="P682" s="55" t="str">
        <f>IF(VLOOKUP(ROW()-492,'Report 1 Detail (571 D)'!$A:$S,10,FALSE)="","",VLOOKUP(ROW()-492,'Report 1 Detail (571 D)'!$A:$S,10,FALSE))</f>
        <v/>
      </c>
      <c r="Q682" s="55" t="str">
        <f>IF(VLOOKUP(ROW()-492,'Report 1 Detail (571 D)'!$A:$S,11,FALSE)="","",VLOOKUP(ROW()-492,'Report 1 Detail (571 D)'!$A:$S,11,FALSE))</f>
        <v/>
      </c>
      <c r="R682" s="55" t="str">
        <f>IF(VLOOKUP(ROW()-492,'Report 1 Detail (571 D)'!$A:$S,12,FALSE)="","",VLOOKUP(ROW()-492,'Report 1 Detail (571 D)'!$A:$S,12,FALSE))</f>
        <v/>
      </c>
      <c r="S682" s="55" t="str">
        <f>IF(VLOOKUP(ROW()-492,'Report 1 Detail (571 D)'!$A:$S,13,FALSE)="","",VLOOKUP(ROW()-492,'Report 1 Detail (571 D)'!$A:$S,13,FALSE))</f>
        <v/>
      </c>
      <c r="T682" s="55" t="str">
        <f>IF(VLOOKUP(ROW()-492,'Report 1 Detail (571 D)'!$A:$S,14,FALSE)="","",VLOOKUP(ROW()-492,'Report 1 Detail (571 D)'!$A:$S,14,FALSE))</f>
        <v/>
      </c>
      <c r="U682" s="55" t="str">
        <f>IF(VLOOKUP(ROW()-492,'Report 1 Detail (571 D)'!$A:$S,15,FALSE)="","",VLOOKUP(ROW()-492,'Report 1 Detail (571 D)'!$A:$S,15,FALSE))</f>
        <v/>
      </c>
      <c r="V682" s="55" t="str">
        <f>IF(VLOOKUP(ROW()-492,'Report 1 Detail (571 D)'!$A:$S,16,FALSE)="","",VLOOKUP(ROW()-492,'Report 1 Detail (571 D)'!$A:$S,16,FALSE))</f>
        <v/>
      </c>
      <c r="W682" s="55" t="str">
        <f>IF(VLOOKUP(ROW()-492,'Report 1 Detail (571 D)'!$A:$S,17,FALSE)="","",VLOOKUP(ROW()-492,'Report 1 Detail (571 D)'!$A:$S,17,FALSE))</f>
        <v/>
      </c>
      <c r="X682" s="104" t="str">
        <f>IF(VLOOKUP(ROW()-492,'Report 1 Detail (571 D)'!$A:$S,18,FALSE)="","",VLOOKUP(ROW()-492,'Report 1 Detail (571 D)'!$A:$S,18,FALSE))</f>
        <v/>
      </c>
      <c r="Y682" s="55" t="str">
        <f>IF(VLOOKUP(ROW()-492,'Report 1 Detail (571 D)'!$A:$S,19,FALSE)="","",VLOOKUP(ROW()-492,'Report 1 Detail (571 D)'!$A:$S,19,FALSE))</f>
        <v/>
      </c>
      <c r="Z682" s="55" t="s">
        <v>81</v>
      </c>
    </row>
    <row r="683" spans="8:26" x14ac:dyDescent="0.2">
      <c r="H683" s="55" t="str">
        <f>IF(VLOOKUP(ROW()-492,'Report 1 Detail (571 D)'!$A:$S,2,FALSE)="","",VLOOKUP(ROW()-492,'Report 1 Detail (571 D)'!$A:$S,2,FALSE))</f>
        <v/>
      </c>
      <c r="I683" s="104" t="str">
        <f>IF(VLOOKUP(ROW()-492,'Report 1 Detail (571 D)'!$A:$S,3,FALSE)="","",VLOOKUP(ROW()-492,'Report 1 Detail (571 D)'!$A:$S,3,FALSE))</f>
        <v/>
      </c>
      <c r="J683" s="55" t="str">
        <f>IF(VLOOKUP(ROW()-492,'Report 1 Detail (571 D)'!$A:$S,4,FALSE)="","",VLOOKUP(ROW()-492,'Report 1 Detail (571 D)'!$A:$S,4,FALSE))</f>
        <v/>
      </c>
      <c r="K683" s="55" t="str">
        <f>IF(VLOOKUP(ROW()-492,'Report 1 Detail (571 D)'!$A:$S,5,FALSE)="","",VLOOKUP(ROW()-492,'Report 1 Detail (571 D)'!$A:$S,5,FALSE))</f>
        <v/>
      </c>
      <c r="L683" s="55" t="str">
        <f>IF(VLOOKUP(ROW()-492,'Report 1 Detail (571 D)'!$A:$S,6,FALSE)="","",VLOOKUP(ROW()-492,'Report 1 Detail (571 D)'!$A:$S,6,FALSE))</f>
        <v/>
      </c>
      <c r="M683" s="55" t="str">
        <f>IF(VLOOKUP(ROW()-492,'Report 1 Detail (571 D)'!$A:$S,7,FALSE)="","",VLOOKUP(ROW()-492,'Report 1 Detail (571 D)'!$A:$S,7,FALSE))</f>
        <v/>
      </c>
      <c r="N683" s="55" t="str">
        <f>IF(VLOOKUP(ROW()-492,'Report 1 Detail (571 D)'!$A:$S,8,FALSE)="","",VLOOKUP(ROW()-492,'Report 1 Detail (571 D)'!$A:$S,8,FALSE))</f>
        <v/>
      </c>
      <c r="O683" s="55" t="str">
        <f>IF(VLOOKUP(ROW()-492,'Report 1 Detail (571 D)'!$A:$S,9,FALSE)="","",VLOOKUP(ROW()-492,'Report 1 Detail (571 D)'!$A:$S,9,FALSE))</f>
        <v/>
      </c>
      <c r="P683" s="55" t="str">
        <f>IF(VLOOKUP(ROW()-492,'Report 1 Detail (571 D)'!$A:$S,10,FALSE)="","",VLOOKUP(ROW()-492,'Report 1 Detail (571 D)'!$A:$S,10,FALSE))</f>
        <v/>
      </c>
      <c r="Q683" s="55" t="str">
        <f>IF(VLOOKUP(ROW()-492,'Report 1 Detail (571 D)'!$A:$S,11,FALSE)="","",VLOOKUP(ROW()-492,'Report 1 Detail (571 D)'!$A:$S,11,FALSE))</f>
        <v/>
      </c>
      <c r="R683" s="55" t="str">
        <f>IF(VLOOKUP(ROW()-492,'Report 1 Detail (571 D)'!$A:$S,12,FALSE)="","",VLOOKUP(ROW()-492,'Report 1 Detail (571 D)'!$A:$S,12,FALSE))</f>
        <v/>
      </c>
      <c r="S683" s="55" t="str">
        <f>IF(VLOOKUP(ROW()-492,'Report 1 Detail (571 D)'!$A:$S,13,FALSE)="","",VLOOKUP(ROW()-492,'Report 1 Detail (571 D)'!$A:$S,13,FALSE))</f>
        <v/>
      </c>
      <c r="T683" s="55" t="str">
        <f>IF(VLOOKUP(ROW()-492,'Report 1 Detail (571 D)'!$A:$S,14,FALSE)="","",VLOOKUP(ROW()-492,'Report 1 Detail (571 D)'!$A:$S,14,FALSE))</f>
        <v/>
      </c>
      <c r="U683" s="55" t="str">
        <f>IF(VLOOKUP(ROW()-492,'Report 1 Detail (571 D)'!$A:$S,15,FALSE)="","",VLOOKUP(ROW()-492,'Report 1 Detail (571 D)'!$A:$S,15,FALSE))</f>
        <v/>
      </c>
      <c r="V683" s="55" t="str">
        <f>IF(VLOOKUP(ROW()-492,'Report 1 Detail (571 D)'!$A:$S,16,FALSE)="","",VLOOKUP(ROW()-492,'Report 1 Detail (571 D)'!$A:$S,16,FALSE))</f>
        <v/>
      </c>
      <c r="W683" s="55" t="str">
        <f>IF(VLOOKUP(ROW()-492,'Report 1 Detail (571 D)'!$A:$S,17,FALSE)="","",VLOOKUP(ROW()-492,'Report 1 Detail (571 D)'!$A:$S,17,FALSE))</f>
        <v/>
      </c>
      <c r="X683" s="104" t="str">
        <f>IF(VLOOKUP(ROW()-492,'Report 1 Detail (571 D)'!$A:$S,18,FALSE)="","",VLOOKUP(ROW()-492,'Report 1 Detail (571 D)'!$A:$S,18,FALSE))</f>
        <v/>
      </c>
      <c r="Y683" s="55" t="str">
        <f>IF(VLOOKUP(ROW()-492,'Report 1 Detail (571 D)'!$A:$S,19,FALSE)="","",VLOOKUP(ROW()-492,'Report 1 Detail (571 D)'!$A:$S,19,FALSE))</f>
        <v/>
      </c>
      <c r="Z683" s="55" t="s">
        <v>81</v>
      </c>
    </row>
    <row r="684" spans="8:26" x14ac:dyDescent="0.2">
      <c r="H684" s="55" t="str">
        <f>IF(VLOOKUP(ROW()-492,'Report 1 Detail (571 D)'!$A:$S,2,FALSE)="","",VLOOKUP(ROW()-492,'Report 1 Detail (571 D)'!$A:$S,2,FALSE))</f>
        <v/>
      </c>
      <c r="I684" s="104" t="str">
        <f>IF(VLOOKUP(ROW()-492,'Report 1 Detail (571 D)'!$A:$S,3,FALSE)="","",VLOOKUP(ROW()-492,'Report 1 Detail (571 D)'!$A:$S,3,FALSE))</f>
        <v/>
      </c>
      <c r="J684" s="55" t="str">
        <f>IF(VLOOKUP(ROW()-492,'Report 1 Detail (571 D)'!$A:$S,4,FALSE)="","",VLOOKUP(ROW()-492,'Report 1 Detail (571 D)'!$A:$S,4,FALSE))</f>
        <v/>
      </c>
      <c r="K684" s="55" t="str">
        <f>IF(VLOOKUP(ROW()-492,'Report 1 Detail (571 D)'!$A:$S,5,FALSE)="","",VLOOKUP(ROW()-492,'Report 1 Detail (571 D)'!$A:$S,5,FALSE))</f>
        <v/>
      </c>
      <c r="L684" s="55" t="str">
        <f>IF(VLOOKUP(ROW()-492,'Report 1 Detail (571 D)'!$A:$S,6,FALSE)="","",VLOOKUP(ROW()-492,'Report 1 Detail (571 D)'!$A:$S,6,FALSE))</f>
        <v/>
      </c>
      <c r="M684" s="55" t="str">
        <f>IF(VLOOKUP(ROW()-492,'Report 1 Detail (571 D)'!$A:$S,7,FALSE)="","",VLOOKUP(ROW()-492,'Report 1 Detail (571 D)'!$A:$S,7,FALSE))</f>
        <v/>
      </c>
      <c r="N684" s="55" t="str">
        <f>IF(VLOOKUP(ROW()-492,'Report 1 Detail (571 D)'!$A:$S,8,FALSE)="","",VLOOKUP(ROW()-492,'Report 1 Detail (571 D)'!$A:$S,8,FALSE))</f>
        <v/>
      </c>
      <c r="O684" s="55" t="str">
        <f>IF(VLOOKUP(ROW()-492,'Report 1 Detail (571 D)'!$A:$S,9,FALSE)="","",VLOOKUP(ROW()-492,'Report 1 Detail (571 D)'!$A:$S,9,FALSE))</f>
        <v/>
      </c>
      <c r="P684" s="55" t="str">
        <f>IF(VLOOKUP(ROW()-492,'Report 1 Detail (571 D)'!$A:$S,10,FALSE)="","",VLOOKUP(ROW()-492,'Report 1 Detail (571 D)'!$A:$S,10,FALSE))</f>
        <v/>
      </c>
      <c r="Q684" s="55" t="str">
        <f>IF(VLOOKUP(ROW()-492,'Report 1 Detail (571 D)'!$A:$S,11,FALSE)="","",VLOOKUP(ROW()-492,'Report 1 Detail (571 D)'!$A:$S,11,FALSE))</f>
        <v/>
      </c>
      <c r="R684" s="55" t="str">
        <f>IF(VLOOKUP(ROW()-492,'Report 1 Detail (571 D)'!$A:$S,12,FALSE)="","",VLOOKUP(ROW()-492,'Report 1 Detail (571 D)'!$A:$S,12,FALSE))</f>
        <v/>
      </c>
      <c r="S684" s="55" t="str">
        <f>IF(VLOOKUP(ROW()-492,'Report 1 Detail (571 D)'!$A:$S,13,FALSE)="","",VLOOKUP(ROW()-492,'Report 1 Detail (571 D)'!$A:$S,13,FALSE))</f>
        <v/>
      </c>
      <c r="T684" s="55" t="str">
        <f>IF(VLOOKUP(ROW()-492,'Report 1 Detail (571 D)'!$A:$S,14,FALSE)="","",VLOOKUP(ROW()-492,'Report 1 Detail (571 D)'!$A:$S,14,FALSE))</f>
        <v/>
      </c>
      <c r="U684" s="55" t="str">
        <f>IF(VLOOKUP(ROW()-492,'Report 1 Detail (571 D)'!$A:$S,15,FALSE)="","",VLOOKUP(ROW()-492,'Report 1 Detail (571 D)'!$A:$S,15,FALSE))</f>
        <v/>
      </c>
      <c r="V684" s="55" t="str">
        <f>IF(VLOOKUP(ROW()-492,'Report 1 Detail (571 D)'!$A:$S,16,FALSE)="","",VLOOKUP(ROW()-492,'Report 1 Detail (571 D)'!$A:$S,16,FALSE))</f>
        <v/>
      </c>
      <c r="W684" s="55" t="str">
        <f>IF(VLOOKUP(ROW()-492,'Report 1 Detail (571 D)'!$A:$S,17,FALSE)="","",VLOOKUP(ROW()-492,'Report 1 Detail (571 D)'!$A:$S,17,FALSE))</f>
        <v/>
      </c>
      <c r="X684" s="104" t="str">
        <f>IF(VLOOKUP(ROW()-492,'Report 1 Detail (571 D)'!$A:$S,18,FALSE)="","",VLOOKUP(ROW()-492,'Report 1 Detail (571 D)'!$A:$S,18,FALSE))</f>
        <v/>
      </c>
      <c r="Y684" s="55" t="str">
        <f>IF(VLOOKUP(ROW()-492,'Report 1 Detail (571 D)'!$A:$S,19,FALSE)="","",VLOOKUP(ROW()-492,'Report 1 Detail (571 D)'!$A:$S,19,FALSE))</f>
        <v/>
      </c>
      <c r="Z684" s="55" t="s">
        <v>81</v>
      </c>
    </row>
    <row r="685" spans="8:26" x14ac:dyDescent="0.2">
      <c r="H685" s="55" t="str">
        <f>IF(VLOOKUP(ROW()-492,'Report 1 Detail (571 D)'!$A:$S,2,FALSE)="","",VLOOKUP(ROW()-492,'Report 1 Detail (571 D)'!$A:$S,2,FALSE))</f>
        <v/>
      </c>
      <c r="I685" s="104" t="str">
        <f>IF(VLOOKUP(ROW()-492,'Report 1 Detail (571 D)'!$A:$S,3,FALSE)="","",VLOOKUP(ROW()-492,'Report 1 Detail (571 D)'!$A:$S,3,FALSE))</f>
        <v/>
      </c>
      <c r="J685" s="55" t="str">
        <f>IF(VLOOKUP(ROW()-492,'Report 1 Detail (571 D)'!$A:$S,4,FALSE)="","",VLOOKUP(ROW()-492,'Report 1 Detail (571 D)'!$A:$S,4,FALSE))</f>
        <v/>
      </c>
      <c r="K685" s="55" t="str">
        <f>IF(VLOOKUP(ROW()-492,'Report 1 Detail (571 D)'!$A:$S,5,FALSE)="","",VLOOKUP(ROW()-492,'Report 1 Detail (571 D)'!$A:$S,5,FALSE))</f>
        <v/>
      </c>
      <c r="L685" s="55" t="str">
        <f>IF(VLOOKUP(ROW()-492,'Report 1 Detail (571 D)'!$A:$S,6,FALSE)="","",VLOOKUP(ROW()-492,'Report 1 Detail (571 D)'!$A:$S,6,FALSE))</f>
        <v/>
      </c>
      <c r="M685" s="55" t="str">
        <f>IF(VLOOKUP(ROW()-492,'Report 1 Detail (571 D)'!$A:$S,7,FALSE)="","",VLOOKUP(ROW()-492,'Report 1 Detail (571 D)'!$A:$S,7,FALSE))</f>
        <v/>
      </c>
      <c r="N685" s="55" t="str">
        <f>IF(VLOOKUP(ROW()-492,'Report 1 Detail (571 D)'!$A:$S,8,FALSE)="","",VLOOKUP(ROW()-492,'Report 1 Detail (571 D)'!$A:$S,8,FALSE))</f>
        <v/>
      </c>
      <c r="O685" s="55" t="str">
        <f>IF(VLOOKUP(ROW()-492,'Report 1 Detail (571 D)'!$A:$S,9,FALSE)="","",VLOOKUP(ROW()-492,'Report 1 Detail (571 D)'!$A:$S,9,FALSE))</f>
        <v/>
      </c>
      <c r="P685" s="55" t="str">
        <f>IF(VLOOKUP(ROW()-492,'Report 1 Detail (571 D)'!$A:$S,10,FALSE)="","",VLOOKUP(ROW()-492,'Report 1 Detail (571 D)'!$A:$S,10,FALSE))</f>
        <v/>
      </c>
      <c r="Q685" s="55" t="str">
        <f>IF(VLOOKUP(ROW()-492,'Report 1 Detail (571 D)'!$A:$S,11,FALSE)="","",VLOOKUP(ROW()-492,'Report 1 Detail (571 D)'!$A:$S,11,FALSE))</f>
        <v/>
      </c>
      <c r="R685" s="55" t="str">
        <f>IF(VLOOKUP(ROW()-492,'Report 1 Detail (571 D)'!$A:$S,12,FALSE)="","",VLOOKUP(ROW()-492,'Report 1 Detail (571 D)'!$A:$S,12,FALSE))</f>
        <v/>
      </c>
      <c r="S685" s="55" t="str">
        <f>IF(VLOOKUP(ROW()-492,'Report 1 Detail (571 D)'!$A:$S,13,FALSE)="","",VLOOKUP(ROW()-492,'Report 1 Detail (571 D)'!$A:$S,13,FALSE))</f>
        <v/>
      </c>
      <c r="T685" s="55" t="str">
        <f>IF(VLOOKUP(ROW()-492,'Report 1 Detail (571 D)'!$A:$S,14,FALSE)="","",VLOOKUP(ROW()-492,'Report 1 Detail (571 D)'!$A:$S,14,FALSE))</f>
        <v/>
      </c>
      <c r="U685" s="55" t="str">
        <f>IF(VLOOKUP(ROW()-492,'Report 1 Detail (571 D)'!$A:$S,15,FALSE)="","",VLOOKUP(ROW()-492,'Report 1 Detail (571 D)'!$A:$S,15,FALSE))</f>
        <v/>
      </c>
      <c r="V685" s="55" t="str">
        <f>IF(VLOOKUP(ROW()-492,'Report 1 Detail (571 D)'!$A:$S,16,FALSE)="","",VLOOKUP(ROW()-492,'Report 1 Detail (571 D)'!$A:$S,16,FALSE))</f>
        <v/>
      </c>
      <c r="W685" s="55" t="str">
        <f>IF(VLOOKUP(ROW()-492,'Report 1 Detail (571 D)'!$A:$S,17,FALSE)="","",VLOOKUP(ROW()-492,'Report 1 Detail (571 D)'!$A:$S,17,FALSE))</f>
        <v/>
      </c>
      <c r="X685" s="104" t="str">
        <f>IF(VLOOKUP(ROW()-492,'Report 1 Detail (571 D)'!$A:$S,18,FALSE)="","",VLOOKUP(ROW()-492,'Report 1 Detail (571 D)'!$A:$S,18,FALSE))</f>
        <v/>
      </c>
      <c r="Y685" s="55" t="str">
        <f>IF(VLOOKUP(ROW()-492,'Report 1 Detail (571 D)'!$A:$S,19,FALSE)="","",VLOOKUP(ROW()-492,'Report 1 Detail (571 D)'!$A:$S,19,FALSE))</f>
        <v/>
      </c>
      <c r="Z685" s="55" t="s">
        <v>81</v>
      </c>
    </row>
    <row r="686" spans="8:26" x14ac:dyDescent="0.2">
      <c r="H686" s="55" t="str">
        <f>IF(VLOOKUP(ROW()-492,'Report 1 Detail (571 D)'!$A:$S,2,FALSE)="","",VLOOKUP(ROW()-492,'Report 1 Detail (571 D)'!$A:$S,2,FALSE))</f>
        <v/>
      </c>
      <c r="I686" s="104" t="str">
        <f>IF(VLOOKUP(ROW()-492,'Report 1 Detail (571 D)'!$A:$S,3,FALSE)="","",VLOOKUP(ROW()-492,'Report 1 Detail (571 D)'!$A:$S,3,FALSE))</f>
        <v/>
      </c>
      <c r="J686" s="55" t="str">
        <f>IF(VLOOKUP(ROW()-492,'Report 1 Detail (571 D)'!$A:$S,4,FALSE)="","",VLOOKUP(ROW()-492,'Report 1 Detail (571 D)'!$A:$S,4,FALSE))</f>
        <v/>
      </c>
      <c r="K686" s="55" t="str">
        <f>IF(VLOOKUP(ROW()-492,'Report 1 Detail (571 D)'!$A:$S,5,FALSE)="","",VLOOKUP(ROW()-492,'Report 1 Detail (571 D)'!$A:$S,5,FALSE))</f>
        <v/>
      </c>
      <c r="L686" s="55" t="str">
        <f>IF(VLOOKUP(ROW()-492,'Report 1 Detail (571 D)'!$A:$S,6,FALSE)="","",VLOOKUP(ROW()-492,'Report 1 Detail (571 D)'!$A:$S,6,FALSE))</f>
        <v/>
      </c>
      <c r="M686" s="55" t="str">
        <f>IF(VLOOKUP(ROW()-492,'Report 1 Detail (571 D)'!$A:$S,7,FALSE)="","",VLOOKUP(ROW()-492,'Report 1 Detail (571 D)'!$A:$S,7,FALSE))</f>
        <v/>
      </c>
      <c r="N686" s="55" t="str">
        <f>IF(VLOOKUP(ROW()-492,'Report 1 Detail (571 D)'!$A:$S,8,FALSE)="","",VLOOKUP(ROW()-492,'Report 1 Detail (571 D)'!$A:$S,8,FALSE))</f>
        <v/>
      </c>
      <c r="O686" s="55" t="str">
        <f>IF(VLOOKUP(ROW()-492,'Report 1 Detail (571 D)'!$A:$S,9,FALSE)="","",VLOOKUP(ROW()-492,'Report 1 Detail (571 D)'!$A:$S,9,FALSE))</f>
        <v/>
      </c>
      <c r="P686" s="55" t="str">
        <f>IF(VLOOKUP(ROW()-492,'Report 1 Detail (571 D)'!$A:$S,10,FALSE)="","",VLOOKUP(ROW()-492,'Report 1 Detail (571 D)'!$A:$S,10,FALSE))</f>
        <v/>
      </c>
      <c r="Q686" s="55" t="str">
        <f>IF(VLOOKUP(ROW()-492,'Report 1 Detail (571 D)'!$A:$S,11,FALSE)="","",VLOOKUP(ROW()-492,'Report 1 Detail (571 D)'!$A:$S,11,FALSE))</f>
        <v/>
      </c>
      <c r="R686" s="55" t="str">
        <f>IF(VLOOKUP(ROW()-492,'Report 1 Detail (571 D)'!$A:$S,12,FALSE)="","",VLOOKUP(ROW()-492,'Report 1 Detail (571 D)'!$A:$S,12,FALSE))</f>
        <v/>
      </c>
      <c r="S686" s="55" t="str">
        <f>IF(VLOOKUP(ROW()-492,'Report 1 Detail (571 D)'!$A:$S,13,FALSE)="","",VLOOKUP(ROW()-492,'Report 1 Detail (571 D)'!$A:$S,13,FALSE))</f>
        <v/>
      </c>
      <c r="T686" s="55" t="str">
        <f>IF(VLOOKUP(ROW()-492,'Report 1 Detail (571 D)'!$A:$S,14,FALSE)="","",VLOOKUP(ROW()-492,'Report 1 Detail (571 D)'!$A:$S,14,FALSE))</f>
        <v/>
      </c>
      <c r="U686" s="55" t="str">
        <f>IF(VLOOKUP(ROW()-492,'Report 1 Detail (571 D)'!$A:$S,15,FALSE)="","",VLOOKUP(ROW()-492,'Report 1 Detail (571 D)'!$A:$S,15,FALSE))</f>
        <v/>
      </c>
      <c r="V686" s="55" t="str">
        <f>IF(VLOOKUP(ROW()-492,'Report 1 Detail (571 D)'!$A:$S,16,FALSE)="","",VLOOKUP(ROW()-492,'Report 1 Detail (571 D)'!$A:$S,16,FALSE))</f>
        <v/>
      </c>
      <c r="W686" s="55" t="str">
        <f>IF(VLOOKUP(ROW()-492,'Report 1 Detail (571 D)'!$A:$S,17,FALSE)="","",VLOOKUP(ROW()-492,'Report 1 Detail (571 D)'!$A:$S,17,FALSE))</f>
        <v/>
      </c>
      <c r="X686" s="104" t="str">
        <f>IF(VLOOKUP(ROW()-492,'Report 1 Detail (571 D)'!$A:$S,18,FALSE)="","",VLOOKUP(ROW()-492,'Report 1 Detail (571 D)'!$A:$S,18,FALSE))</f>
        <v/>
      </c>
      <c r="Y686" s="55" t="str">
        <f>IF(VLOOKUP(ROW()-492,'Report 1 Detail (571 D)'!$A:$S,19,FALSE)="","",VLOOKUP(ROW()-492,'Report 1 Detail (571 D)'!$A:$S,19,FALSE))</f>
        <v/>
      </c>
      <c r="Z686" s="55" t="s">
        <v>81</v>
      </c>
    </row>
    <row r="687" spans="8:26" x14ac:dyDescent="0.2">
      <c r="H687" s="55" t="str">
        <f>IF(VLOOKUP(ROW()-492,'Report 1 Detail (571 D)'!$A:$S,2,FALSE)="","",VLOOKUP(ROW()-492,'Report 1 Detail (571 D)'!$A:$S,2,FALSE))</f>
        <v/>
      </c>
      <c r="I687" s="104" t="str">
        <f>IF(VLOOKUP(ROW()-492,'Report 1 Detail (571 D)'!$A:$S,3,FALSE)="","",VLOOKUP(ROW()-492,'Report 1 Detail (571 D)'!$A:$S,3,FALSE))</f>
        <v/>
      </c>
      <c r="J687" s="55" t="str">
        <f>IF(VLOOKUP(ROW()-492,'Report 1 Detail (571 D)'!$A:$S,4,FALSE)="","",VLOOKUP(ROW()-492,'Report 1 Detail (571 D)'!$A:$S,4,FALSE))</f>
        <v/>
      </c>
      <c r="K687" s="55" t="str">
        <f>IF(VLOOKUP(ROW()-492,'Report 1 Detail (571 D)'!$A:$S,5,FALSE)="","",VLOOKUP(ROW()-492,'Report 1 Detail (571 D)'!$A:$S,5,FALSE))</f>
        <v/>
      </c>
      <c r="L687" s="55" t="str">
        <f>IF(VLOOKUP(ROW()-492,'Report 1 Detail (571 D)'!$A:$S,6,FALSE)="","",VLOOKUP(ROW()-492,'Report 1 Detail (571 D)'!$A:$S,6,FALSE))</f>
        <v/>
      </c>
      <c r="M687" s="55" t="str">
        <f>IF(VLOOKUP(ROW()-492,'Report 1 Detail (571 D)'!$A:$S,7,FALSE)="","",VLOOKUP(ROW()-492,'Report 1 Detail (571 D)'!$A:$S,7,FALSE))</f>
        <v/>
      </c>
      <c r="N687" s="55" t="str">
        <f>IF(VLOOKUP(ROW()-492,'Report 1 Detail (571 D)'!$A:$S,8,FALSE)="","",VLOOKUP(ROW()-492,'Report 1 Detail (571 D)'!$A:$S,8,FALSE))</f>
        <v/>
      </c>
      <c r="O687" s="55" t="str">
        <f>IF(VLOOKUP(ROW()-492,'Report 1 Detail (571 D)'!$A:$S,9,FALSE)="","",VLOOKUP(ROW()-492,'Report 1 Detail (571 D)'!$A:$S,9,FALSE))</f>
        <v/>
      </c>
      <c r="P687" s="55" t="str">
        <f>IF(VLOOKUP(ROW()-492,'Report 1 Detail (571 D)'!$A:$S,10,FALSE)="","",VLOOKUP(ROW()-492,'Report 1 Detail (571 D)'!$A:$S,10,FALSE))</f>
        <v/>
      </c>
      <c r="Q687" s="55" t="str">
        <f>IF(VLOOKUP(ROW()-492,'Report 1 Detail (571 D)'!$A:$S,11,FALSE)="","",VLOOKUP(ROW()-492,'Report 1 Detail (571 D)'!$A:$S,11,FALSE))</f>
        <v/>
      </c>
      <c r="R687" s="55" t="str">
        <f>IF(VLOOKUP(ROW()-492,'Report 1 Detail (571 D)'!$A:$S,12,FALSE)="","",VLOOKUP(ROW()-492,'Report 1 Detail (571 D)'!$A:$S,12,FALSE))</f>
        <v/>
      </c>
      <c r="S687" s="55" t="str">
        <f>IF(VLOOKUP(ROW()-492,'Report 1 Detail (571 D)'!$A:$S,13,FALSE)="","",VLOOKUP(ROW()-492,'Report 1 Detail (571 D)'!$A:$S,13,FALSE))</f>
        <v/>
      </c>
      <c r="T687" s="55" t="str">
        <f>IF(VLOOKUP(ROW()-492,'Report 1 Detail (571 D)'!$A:$S,14,FALSE)="","",VLOOKUP(ROW()-492,'Report 1 Detail (571 D)'!$A:$S,14,FALSE))</f>
        <v/>
      </c>
      <c r="U687" s="55" t="str">
        <f>IF(VLOOKUP(ROW()-492,'Report 1 Detail (571 D)'!$A:$S,15,FALSE)="","",VLOOKUP(ROW()-492,'Report 1 Detail (571 D)'!$A:$S,15,FALSE))</f>
        <v/>
      </c>
      <c r="V687" s="55" t="str">
        <f>IF(VLOOKUP(ROW()-492,'Report 1 Detail (571 D)'!$A:$S,16,FALSE)="","",VLOOKUP(ROW()-492,'Report 1 Detail (571 D)'!$A:$S,16,FALSE))</f>
        <v/>
      </c>
      <c r="W687" s="55" t="str">
        <f>IF(VLOOKUP(ROW()-492,'Report 1 Detail (571 D)'!$A:$S,17,FALSE)="","",VLOOKUP(ROW()-492,'Report 1 Detail (571 D)'!$A:$S,17,FALSE))</f>
        <v/>
      </c>
      <c r="X687" s="104" t="str">
        <f>IF(VLOOKUP(ROW()-492,'Report 1 Detail (571 D)'!$A:$S,18,FALSE)="","",VLOOKUP(ROW()-492,'Report 1 Detail (571 D)'!$A:$S,18,FALSE))</f>
        <v/>
      </c>
      <c r="Y687" s="55" t="str">
        <f>IF(VLOOKUP(ROW()-492,'Report 1 Detail (571 D)'!$A:$S,19,FALSE)="","",VLOOKUP(ROW()-492,'Report 1 Detail (571 D)'!$A:$S,19,FALSE))</f>
        <v/>
      </c>
      <c r="Z687" s="55" t="s">
        <v>81</v>
      </c>
    </row>
    <row r="688" spans="8:26" x14ac:dyDescent="0.2">
      <c r="H688" s="55" t="str">
        <f>IF(VLOOKUP(ROW()-492,'Report 1 Detail (571 D)'!$A:$S,2,FALSE)="","",VLOOKUP(ROW()-492,'Report 1 Detail (571 D)'!$A:$S,2,FALSE))</f>
        <v/>
      </c>
      <c r="I688" s="104" t="str">
        <f>IF(VLOOKUP(ROW()-492,'Report 1 Detail (571 D)'!$A:$S,3,FALSE)="","",VLOOKUP(ROW()-492,'Report 1 Detail (571 D)'!$A:$S,3,FALSE))</f>
        <v/>
      </c>
      <c r="J688" s="55" t="str">
        <f>IF(VLOOKUP(ROW()-492,'Report 1 Detail (571 D)'!$A:$S,4,FALSE)="","",VLOOKUP(ROW()-492,'Report 1 Detail (571 D)'!$A:$S,4,FALSE))</f>
        <v/>
      </c>
      <c r="K688" s="55" t="str">
        <f>IF(VLOOKUP(ROW()-492,'Report 1 Detail (571 D)'!$A:$S,5,FALSE)="","",VLOOKUP(ROW()-492,'Report 1 Detail (571 D)'!$A:$S,5,FALSE))</f>
        <v/>
      </c>
      <c r="L688" s="55" t="str">
        <f>IF(VLOOKUP(ROW()-492,'Report 1 Detail (571 D)'!$A:$S,6,FALSE)="","",VLOOKUP(ROW()-492,'Report 1 Detail (571 D)'!$A:$S,6,FALSE))</f>
        <v/>
      </c>
      <c r="M688" s="55" t="str">
        <f>IF(VLOOKUP(ROW()-492,'Report 1 Detail (571 D)'!$A:$S,7,FALSE)="","",VLOOKUP(ROW()-492,'Report 1 Detail (571 D)'!$A:$S,7,FALSE))</f>
        <v/>
      </c>
      <c r="N688" s="55" t="str">
        <f>IF(VLOOKUP(ROW()-492,'Report 1 Detail (571 D)'!$A:$S,8,FALSE)="","",VLOOKUP(ROW()-492,'Report 1 Detail (571 D)'!$A:$S,8,FALSE))</f>
        <v/>
      </c>
      <c r="O688" s="55" t="str">
        <f>IF(VLOOKUP(ROW()-492,'Report 1 Detail (571 D)'!$A:$S,9,FALSE)="","",VLOOKUP(ROW()-492,'Report 1 Detail (571 D)'!$A:$S,9,FALSE))</f>
        <v/>
      </c>
      <c r="P688" s="55" t="str">
        <f>IF(VLOOKUP(ROW()-492,'Report 1 Detail (571 D)'!$A:$S,10,FALSE)="","",VLOOKUP(ROW()-492,'Report 1 Detail (571 D)'!$A:$S,10,FALSE))</f>
        <v/>
      </c>
      <c r="Q688" s="55" t="str">
        <f>IF(VLOOKUP(ROW()-492,'Report 1 Detail (571 D)'!$A:$S,11,FALSE)="","",VLOOKUP(ROW()-492,'Report 1 Detail (571 D)'!$A:$S,11,FALSE))</f>
        <v/>
      </c>
      <c r="R688" s="55" t="str">
        <f>IF(VLOOKUP(ROW()-492,'Report 1 Detail (571 D)'!$A:$S,12,FALSE)="","",VLOOKUP(ROW()-492,'Report 1 Detail (571 D)'!$A:$S,12,FALSE))</f>
        <v/>
      </c>
      <c r="S688" s="55" t="str">
        <f>IF(VLOOKUP(ROW()-492,'Report 1 Detail (571 D)'!$A:$S,13,FALSE)="","",VLOOKUP(ROW()-492,'Report 1 Detail (571 D)'!$A:$S,13,FALSE))</f>
        <v/>
      </c>
      <c r="T688" s="55" t="str">
        <f>IF(VLOOKUP(ROW()-492,'Report 1 Detail (571 D)'!$A:$S,14,FALSE)="","",VLOOKUP(ROW()-492,'Report 1 Detail (571 D)'!$A:$S,14,FALSE))</f>
        <v/>
      </c>
      <c r="U688" s="55" t="str">
        <f>IF(VLOOKUP(ROW()-492,'Report 1 Detail (571 D)'!$A:$S,15,FALSE)="","",VLOOKUP(ROW()-492,'Report 1 Detail (571 D)'!$A:$S,15,FALSE))</f>
        <v/>
      </c>
      <c r="V688" s="55" t="str">
        <f>IF(VLOOKUP(ROW()-492,'Report 1 Detail (571 D)'!$A:$S,16,FALSE)="","",VLOOKUP(ROW()-492,'Report 1 Detail (571 D)'!$A:$S,16,FALSE))</f>
        <v/>
      </c>
      <c r="W688" s="55" t="str">
        <f>IF(VLOOKUP(ROW()-492,'Report 1 Detail (571 D)'!$A:$S,17,FALSE)="","",VLOOKUP(ROW()-492,'Report 1 Detail (571 D)'!$A:$S,17,FALSE))</f>
        <v/>
      </c>
      <c r="X688" s="104" t="str">
        <f>IF(VLOOKUP(ROW()-492,'Report 1 Detail (571 D)'!$A:$S,18,FALSE)="","",VLOOKUP(ROW()-492,'Report 1 Detail (571 D)'!$A:$S,18,FALSE))</f>
        <v/>
      </c>
      <c r="Y688" s="55" t="str">
        <f>IF(VLOOKUP(ROW()-492,'Report 1 Detail (571 D)'!$A:$S,19,FALSE)="","",VLOOKUP(ROW()-492,'Report 1 Detail (571 D)'!$A:$S,19,FALSE))</f>
        <v/>
      </c>
      <c r="Z688" s="55" t="s">
        <v>81</v>
      </c>
    </row>
    <row r="689" spans="8:26" x14ac:dyDescent="0.2">
      <c r="H689" s="55" t="str">
        <f>IF(VLOOKUP(ROW()-492,'Report 1 Detail (571 D)'!$A:$S,2,FALSE)="","",VLOOKUP(ROW()-492,'Report 1 Detail (571 D)'!$A:$S,2,FALSE))</f>
        <v/>
      </c>
      <c r="I689" s="104" t="str">
        <f>IF(VLOOKUP(ROW()-492,'Report 1 Detail (571 D)'!$A:$S,3,FALSE)="","",VLOOKUP(ROW()-492,'Report 1 Detail (571 D)'!$A:$S,3,FALSE))</f>
        <v/>
      </c>
      <c r="J689" s="55" t="str">
        <f>IF(VLOOKUP(ROW()-492,'Report 1 Detail (571 D)'!$A:$S,4,FALSE)="","",VLOOKUP(ROW()-492,'Report 1 Detail (571 D)'!$A:$S,4,FALSE))</f>
        <v/>
      </c>
      <c r="K689" s="55" t="str">
        <f>IF(VLOOKUP(ROW()-492,'Report 1 Detail (571 D)'!$A:$S,5,FALSE)="","",VLOOKUP(ROW()-492,'Report 1 Detail (571 D)'!$A:$S,5,FALSE))</f>
        <v/>
      </c>
      <c r="L689" s="55" t="str">
        <f>IF(VLOOKUP(ROW()-492,'Report 1 Detail (571 D)'!$A:$S,6,FALSE)="","",VLOOKUP(ROW()-492,'Report 1 Detail (571 D)'!$A:$S,6,FALSE))</f>
        <v/>
      </c>
      <c r="M689" s="55" t="str">
        <f>IF(VLOOKUP(ROW()-492,'Report 1 Detail (571 D)'!$A:$S,7,FALSE)="","",VLOOKUP(ROW()-492,'Report 1 Detail (571 D)'!$A:$S,7,FALSE))</f>
        <v/>
      </c>
      <c r="N689" s="55" t="str">
        <f>IF(VLOOKUP(ROW()-492,'Report 1 Detail (571 D)'!$A:$S,8,FALSE)="","",VLOOKUP(ROW()-492,'Report 1 Detail (571 D)'!$A:$S,8,FALSE))</f>
        <v/>
      </c>
      <c r="O689" s="55" t="str">
        <f>IF(VLOOKUP(ROW()-492,'Report 1 Detail (571 D)'!$A:$S,9,FALSE)="","",VLOOKUP(ROW()-492,'Report 1 Detail (571 D)'!$A:$S,9,FALSE))</f>
        <v/>
      </c>
      <c r="P689" s="55" t="str">
        <f>IF(VLOOKUP(ROW()-492,'Report 1 Detail (571 D)'!$A:$S,10,FALSE)="","",VLOOKUP(ROW()-492,'Report 1 Detail (571 D)'!$A:$S,10,FALSE))</f>
        <v/>
      </c>
      <c r="Q689" s="55" t="str">
        <f>IF(VLOOKUP(ROW()-492,'Report 1 Detail (571 D)'!$A:$S,11,FALSE)="","",VLOOKUP(ROW()-492,'Report 1 Detail (571 D)'!$A:$S,11,FALSE))</f>
        <v/>
      </c>
      <c r="R689" s="55" t="str">
        <f>IF(VLOOKUP(ROW()-492,'Report 1 Detail (571 D)'!$A:$S,12,FALSE)="","",VLOOKUP(ROW()-492,'Report 1 Detail (571 D)'!$A:$S,12,FALSE))</f>
        <v/>
      </c>
      <c r="S689" s="55" t="str">
        <f>IF(VLOOKUP(ROW()-492,'Report 1 Detail (571 D)'!$A:$S,13,FALSE)="","",VLOOKUP(ROW()-492,'Report 1 Detail (571 D)'!$A:$S,13,FALSE))</f>
        <v/>
      </c>
      <c r="T689" s="55" t="str">
        <f>IF(VLOOKUP(ROW()-492,'Report 1 Detail (571 D)'!$A:$S,14,FALSE)="","",VLOOKUP(ROW()-492,'Report 1 Detail (571 D)'!$A:$S,14,FALSE))</f>
        <v/>
      </c>
      <c r="U689" s="55" t="str">
        <f>IF(VLOOKUP(ROW()-492,'Report 1 Detail (571 D)'!$A:$S,15,FALSE)="","",VLOOKUP(ROW()-492,'Report 1 Detail (571 D)'!$A:$S,15,FALSE))</f>
        <v/>
      </c>
      <c r="V689" s="55" t="str">
        <f>IF(VLOOKUP(ROW()-492,'Report 1 Detail (571 D)'!$A:$S,16,FALSE)="","",VLOOKUP(ROW()-492,'Report 1 Detail (571 D)'!$A:$S,16,FALSE))</f>
        <v/>
      </c>
      <c r="W689" s="55" t="str">
        <f>IF(VLOOKUP(ROW()-492,'Report 1 Detail (571 D)'!$A:$S,17,FALSE)="","",VLOOKUP(ROW()-492,'Report 1 Detail (571 D)'!$A:$S,17,FALSE))</f>
        <v/>
      </c>
      <c r="X689" s="104" t="str">
        <f>IF(VLOOKUP(ROW()-492,'Report 1 Detail (571 D)'!$A:$S,18,FALSE)="","",VLOOKUP(ROW()-492,'Report 1 Detail (571 D)'!$A:$S,18,FALSE))</f>
        <v/>
      </c>
      <c r="Y689" s="55" t="str">
        <f>IF(VLOOKUP(ROW()-492,'Report 1 Detail (571 D)'!$A:$S,19,FALSE)="","",VLOOKUP(ROW()-492,'Report 1 Detail (571 D)'!$A:$S,19,FALSE))</f>
        <v/>
      </c>
      <c r="Z689" s="55" t="s">
        <v>81</v>
      </c>
    </row>
    <row r="690" spans="8:26" x14ac:dyDescent="0.2">
      <c r="H690" s="55" t="str">
        <f>IF(VLOOKUP(ROW()-492,'Report 1 Detail (571 D)'!$A:$S,2,FALSE)="","",VLOOKUP(ROW()-492,'Report 1 Detail (571 D)'!$A:$S,2,FALSE))</f>
        <v/>
      </c>
      <c r="I690" s="104" t="str">
        <f>IF(VLOOKUP(ROW()-492,'Report 1 Detail (571 D)'!$A:$S,3,FALSE)="","",VLOOKUP(ROW()-492,'Report 1 Detail (571 D)'!$A:$S,3,FALSE))</f>
        <v/>
      </c>
      <c r="J690" s="55" t="str">
        <f>IF(VLOOKUP(ROW()-492,'Report 1 Detail (571 D)'!$A:$S,4,FALSE)="","",VLOOKUP(ROW()-492,'Report 1 Detail (571 D)'!$A:$S,4,FALSE))</f>
        <v/>
      </c>
      <c r="K690" s="55" t="str">
        <f>IF(VLOOKUP(ROW()-492,'Report 1 Detail (571 D)'!$A:$S,5,FALSE)="","",VLOOKUP(ROW()-492,'Report 1 Detail (571 D)'!$A:$S,5,FALSE))</f>
        <v/>
      </c>
      <c r="L690" s="55" t="str">
        <f>IF(VLOOKUP(ROW()-492,'Report 1 Detail (571 D)'!$A:$S,6,FALSE)="","",VLOOKUP(ROW()-492,'Report 1 Detail (571 D)'!$A:$S,6,FALSE))</f>
        <v/>
      </c>
      <c r="M690" s="55" t="str">
        <f>IF(VLOOKUP(ROW()-492,'Report 1 Detail (571 D)'!$A:$S,7,FALSE)="","",VLOOKUP(ROW()-492,'Report 1 Detail (571 D)'!$A:$S,7,FALSE))</f>
        <v/>
      </c>
      <c r="N690" s="55" t="str">
        <f>IF(VLOOKUP(ROW()-492,'Report 1 Detail (571 D)'!$A:$S,8,FALSE)="","",VLOOKUP(ROW()-492,'Report 1 Detail (571 D)'!$A:$S,8,FALSE))</f>
        <v/>
      </c>
      <c r="O690" s="55" t="str">
        <f>IF(VLOOKUP(ROW()-492,'Report 1 Detail (571 D)'!$A:$S,9,FALSE)="","",VLOOKUP(ROW()-492,'Report 1 Detail (571 D)'!$A:$S,9,FALSE))</f>
        <v/>
      </c>
      <c r="P690" s="55" t="str">
        <f>IF(VLOOKUP(ROW()-492,'Report 1 Detail (571 D)'!$A:$S,10,FALSE)="","",VLOOKUP(ROW()-492,'Report 1 Detail (571 D)'!$A:$S,10,FALSE))</f>
        <v/>
      </c>
      <c r="Q690" s="55" t="str">
        <f>IF(VLOOKUP(ROW()-492,'Report 1 Detail (571 D)'!$A:$S,11,FALSE)="","",VLOOKUP(ROW()-492,'Report 1 Detail (571 D)'!$A:$S,11,FALSE))</f>
        <v/>
      </c>
      <c r="R690" s="55" t="str">
        <f>IF(VLOOKUP(ROW()-492,'Report 1 Detail (571 D)'!$A:$S,12,FALSE)="","",VLOOKUP(ROW()-492,'Report 1 Detail (571 D)'!$A:$S,12,FALSE))</f>
        <v/>
      </c>
      <c r="S690" s="55" t="str">
        <f>IF(VLOOKUP(ROW()-492,'Report 1 Detail (571 D)'!$A:$S,13,FALSE)="","",VLOOKUP(ROW()-492,'Report 1 Detail (571 D)'!$A:$S,13,FALSE))</f>
        <v/>
      </c>
      <c r="T690" s="55" t="str">
        <f>IF(VLOOKUP(ROW()-492,'Report 1 Detail (571 D)'!$A:$S,14,FALSE)="","",VLOOKUP(ROW()-492,'Report 1 Detail (571 D)'!$A:$S,14,FALSE))</f>
        <v/>
      </c>
      <c r="U690" s="55" t="str">
        <f>IF(VLOOKUP(ROW()-492,'Report 1 Detail (571 D)'!$A:$S,15,FALSE)="","",VLOOKUP(ROW()-492,'Report 1 Detail (571 D)'!$A:$S,15,FALSE))</f>
        <v/>
      </c>
      <c r="V690" s="55" t="str">
        <f>IF(VLOOKUP(ROW()-492,'Report 1 Detail (571 D)'!$A:$S,16,FALSE)="","",VLOOKUP(ROW()-492,'Report 1 Detail (571 D)'!$A:$S,16,FALSE))</f>
        <v/>
      </c>
      <c r="W690" s="55" t="str">
        <f>IF(VLOOKUP(ROW()-492,'Report 1 Detail (571 D)'!$A:$S,17,FALSE)="","",VLOOKUP(ROW()-492,'Report 1 Detail (571 D)'!$A:$S,17,FALSE))</f>
        <v/>
      </c>
      <c r="X690" s="104" t="str">
        <f>IF(VLOOKUP(ROW()-492,'Report 1 Detail (571 D)'!$A:$S,18,FALSE)="","",VLOOKUP(ROW()-492,'Report 1 Detail (571 D)'!$A:$S,18,FALSE))</f>
        <v/>
      </c>
      <c r="Y690" s="55" t="str">
        <f>IF(VLOOKUP(ROW()-492,'Report 1 Detail (571 D)'!$A:$S,19,FALSE)="","",VLOOKUP(ROW()-492,'Report 1 Detail (571 D)'!$A:$S,19,FALSE))</f>
        <v/>
      </c>
      <c r="Z690" s="55" t="s">
        <v>81</v>
      </c>
    </row>
    <row r="691" spans="8:26" x14ac:dyDescent="0.2">
      <c r="H691" s="55" t="str">
        <f>IF(VLOOKUP(ROW()-492,'Report 1 Detail (571 D)'!$A:$S,2,FALSE)="","",VLOOKUP(ROW()-492,'Report 1 Detail (571 D)'!$A:$S,2,FALSE))</f>
        <v/>
      </c>
      <c r="I691" s="104" t="str">
        <f>IF(VLOOKUP(ROW()-492,'Report 1 Detail (571 D)'!$A:$S,3,FALSE)="","",VLOOKUP(ROW()-492,'Report 1 Detail (571 D)'!$A:$S,3,FALSE))</f>
        <v/>
      </c>
      <c r="J691" s="55" t="str">
        <f>IF(VLOOKUP(ROW()-492,'Report 1 Detail (571 D)'!$A:$S,4,FALSE)="","",VLOOKUP(ROW()-492,'Report 1 Detail (571 D)'!$A:$S,4,FALSE))</f>
        <v/>
      </c>
      <c r="K691" s="55" t="str">
        <f>IF(VLOOKUP(ROW()-492,'Report 1 Detail (571 D)'!$A:$S,5,FALSE)="","",VLOOKUP(ROW()-492,'Report 1 Detail (571 D)'!$A:$S,5,FALSE))</f>
        <v/>
      </c>
      <c r="L691" s="55" t="str">
        <f>IF(VLOOKUP(ROW()-492,'Report 1 Detail (571 D)'!$A:$S,6,FALSE)="","",VLOOKUP(ROW()-492,'Report 1 Detail (571 D)'!$A:$S,6,FALSE))</f>
        <v/>
      </c>
      <c r="M691" s="55" t="str">
        <f>IF(VLOOKUP(ROW()-492,'Report 1 Detail (571 D)'!$A:$S,7,FALSE)="","",VLOOKUP(ROW()-492,'Report 1 Detail (571 D)'!$A:$S,7,FALSE))</f>
        <v/>
      </c>
      <c r="N691" s="55" t="str">
        <f>IF(VLOOKUP(ROW()-492,'Report 1 Detail (571 D)'!$A:$S,8,FALSE)="","",VLOOKUP(ROW()-492,'Report 1 Detail (571 D)'!$A:$S,8,FALSE))</f>
        <v/>
      </c>
      <c r="O691" s="55" t="str">
        <f>IF(VLOOKUP(ROW()-492,'Report 1 Detail (571 D)'!$A:$S,9,FALSE)="","",VLOOKUP(ROW()-492,'Report 1 Detail (571 D)'!$A:$S,9,FALSE))</f>
        <v/>
      </c>
      <c r="P691" s="55" t="str">
        <f>IF(VLOOKUP(ROW()-492,'Report 1 Detail (571 D)'!$A:$S,10,FALSE)="","",VLOOKUP(ROW()-492,'Report 1 Detail (571 D)'!$A:$S,10,FALSE))</f>
        <v/>
      </c>
      <c r="Q691" s="55" t="str">
        <f>IF(VLOOKUP(ROW()-492,'Report 1 Detail (571 D)'!$A:$S,11,FALSE)="","",VLOOKUP(ROW()-492,'Report 1 Detail (571 D)'!$A:$S,11,FALSE))</f>
        <v/>
      </c>
      <c r="R691" s="55" t="str">
        <f>IF(VLOOKUP(ROW()-492,'Report 1 Detail (571 D)'!$A:$S,12,FALSE)="","",VLOOKUP(ROW()-492,'Report 1 Detail (571 D)'!$A:$S,12,FALSE))</f>
        <v/>
      </c>
      <c r="S691" s="55" t="str">
        <f>IF(VLOOKUP(ROW()-492,'Report 1 Detail (571 D)'!$A:$S,13,FALSE)="","",VLOOKUP(ROW()-492,'Report 1 Detail (571 D)'!$A:$S,13,FALSE))</f>
        <v/>
      </c>
      <c r="T691" s="55" t="str">
        <f>IF(VLOOKUP(ROW()-492,'Report 1 Detail (571 D)'!$A:$S,14,FALSE)="","",VLOOKUP(ROW()-492,'Report 1 Detail (571 D)'!$A:$S,14,FALSE))</f>
        <v/>
      </c>
      <c r="U691" s="55" t="str">
        <f>IF(VLOOKUP(ROW()-492,'Report 1 Detail (571 D)'!$A:$S,15,FALSE)="","",VLOOKUP(ROW()-492,'Report 1 Detail (571 D)'!$A:$S,15,FALSE))</f>
        <v/>
      </c>
      <c r="V691" s="55" t="str">
        <f>IF(VLOOKUP(ROW()-492,'Report 1 Detail (571 D)'!$A:$S,16,FALSE)="","",VLOOKUP(ROW()-492,'Report 1 Detail (571 D)'!$A:$S,16,FALSE))</f>
        <v/>
      </c>
      <c r="W691" s="55" t="str">
        <f>IF(VLOOKUP(ROW()-492,'Report 1 Detail (571 D)'!$A:$S,17,FALSE)="","",VLOOKUP(ROW()-492,'Report 1 Detail (571 D)'!$A:$S,17,FALSE))</f>
        <v/>
      </c>
      <c r="X691" s="104" t="str">
        <f>IF(VLOOKUP(ROW()-492,'Report 1 Detail (571 D)'!$A:$S,18,FALSE)="","",VLOOKUP(ROW()-492,'Report 1 Detail (571 D)'!$A:$S,18,FALSE))</f>
        <v/>
      </c>
      <c r="Y691" s="55" t="str">
        <f>IF(VLOOKUP(ROW()-492,'Report 1 Detail (571 D)'!$A:$S,19,FALSE)="","",VLOOKUP(ROW()-492,'Report 1 Detail (571 D)'!$A:$S,19,FALSE))</f>
        <v/>
      </c>
      <c r="Z691" s="55" t="s">
        <v>81</v>
      </c>
    </row>
    <row r="692" spans="8:26" x14ac:dyDescent="0.2">
      <c r="H692" s="55" t="str">
        <f>IF(VLOOKUP(ROW()-492,'Report 1 Detail (571 D)'!$A:$S,2,FALSE)="","",VLOOKUP(ROW()-492,'Report 1 Detail (571 D)'!$A:$S,2,FALSE))</f>
        <v/>
      </c>
      <c r="I692" s="104" t="str">
        <f>IF(VLOOKUP(ROW()-492,'Report 1 Detail (571 D)'!$A:$S,3,FALSE)="","",VLOOKUP(ROW()-492,'Report 1 Detail (571 D)'!$A:$S,3,FALSE))</f>
        <v/>
      </c>
      <c r="J692" s="55" t="str">
        <f>IF(VLOOKUP(ROW()-492,'Report 1 Detail (571 D)'!$A:$S,4,FALSE)="","",VLOOKUP(ROW()-492,'Report 1 Detail (571 D)'!$A:$S,4,FALSE))</f>
        <v/>
      </c>
      <c r="K692" s="55" t="str">
        <f>IF(VLOOKUP(ROW()-492,'Report 1 Detail (571 D)'!$A:$S,5,FALSE)="","",VLOOKUP(ROW()-492,'Report 1 Detail (571 D)'!$A:$S,5,FALSE))</f>
        <v/>
      </c>
      <c r="L692" s="55" t="str">
        <f>IF(VLOOKUP(ROW()-492,'Report 1 Detail (571 D)'!$A:$S,6,FALSE)="","",VLOOKUP(ROW()-492,'Report 1 Detail (571 D)'!$A:$S,6,FALSE))</f>
        <v/>
      </c>
      <c r="M692" s="55" t="str">
        <f>IF(VLOOKUP(ROW()-492,'Report 1 Detail (571 D)'!$A:$S,7,FALSE)="","",VLOOKUP(ROW()-492,'Report 1 Detail (571 D)'!$A:$S,7,FALSE))</f>
        <v/>
      </c>
      <c r="N692" s="55" t="str">
        <f>IF(VLOOKUP(ROW()-492,'Report 1 Detail (571 D)'!$A:$S,8,FALSE)="","",VLOOKUP(ROW()-492,'Report 1 Detail (571 D)'!$A:$S,8,FALSE))</f>
        <v/>
      </c>
      <c r="O692" s="55" t="str">
        <f>IF(VLOOKUP(ROW()-492,'Report 1 Detail (571 D)'!$A:$S,9,FALSE)="","",VLOOKUP(ROW()-492,'Report 1 Detail (571 D)'!$A:$S,9,FALSE))</f>
        <v/>
      </c>
      <c r="P692" s="55" t="str">
        <f>IF(VLOOKUP(ROW()-492,'Report 1 Detail (571 D)'!$A:$S,10,FALSE)="","",VLOOKUP(ROW()-492,'Report 1 Detail (571 D)'!$A:$S,10,FALSE))</f>
        <v/>
      </c>
      <c r="Q692" s="55" t="str">
        <f>IF(VLOOKUP(ROW()-492,'Report 1 Detail (571 D)'!$A:$S,11,FALSE)="","",VLOOKUP(ROW()-492,'Report 1 Detail (571 D)'!$A:$S,11,FALSE))</f>
        <v/>
      </c>
      <c r="R692" s="55" t="str">
        <f>IF(VLOOKUP(ROW()-492,'Report 1 Detail (571 D)'!$A:$S,12,FALSE)="","",VLOOKUP(ROW()-492,'Report 1 Detail (571 D)'!$A:$S,12,FALSE))</f>
        <v/>
      </c>
      <c r="S692" s="55" t="str">
        <f>IF(VLOOKUP(ROW()-492,'Report 1 Detail (571 D)'!$A:$S,13,FALSE)="","",VLOOKUP(ROW()-492,'Report 1 Detail (571 D)'!$A:$S,13,FALSE))</f>
        <v/>
      </c>
      <c r="T692" s="55" t="str">
        <f>IF(VLOOKUP(ROW()-492,'Report 1 Detail (571 D)'!$A:$S,14,FALSE)="","",VLOOKUP(ROW()-492,'Report 1 Detail (571 D)'!$A:$S,14,FALSE))</f>
        <v/>
      </c>
      <c r="U692" s="55" t="str">
        <f>IF(VLOOKUP(ROW()-492,'Report 1 Detail (571 D)'!$A:$S,15,FALSE)="","",VLOOKUP(ROW()-492,'Report 1 Detail (571 D)'!$A:$S,15,FALSE))</f>
        <v/>
      </c>
      <c r="V692" s="55" t="str">
        <f>IF(VLOOKUP(ROW()-492,'Report 1 Detail (571 D)'!$A:$S,16,FALSE)="","",VLOOKUP(ROW()-492,'Report 1 Detail (571 D)'!$A:$S,16,FALSE))</f>
        <v/>
      </c>
      <c r="W692" s="55" t="str">
        <f>IF(VLOOKUP(ROW()-492,'Report 1 Detail (571 D)'!$A:$S,17,FALSE)="","",VLOOKUP(ROW()-492,'Report 1 Detail (571 D)'!$A:$S,17,FALSE))</f>
        <v/>
      </c>
      <c r="X692" s="104" t="str">
        <f>IF(VLOOKUP(ROW()-492,'Report 1 Detail (571 D)'!$A:$S,18,FALSE)="","",VLOOKUP(ROW()-492,'Report 1 Detail (571 D)'!$A:$S,18,FALSE))</f>
        <v/>
      </c>
      <c r="Y692" s="55" t="str">
        <f>IF(VLOOKUP(ROW()-492,'Report 1 Detail (571 D)'!$A:$S,19,FALSE)="","",VLOOKUP(ROW()-492,'Report 1 Detail (571 D)'!$A:$S,19,FALSE))</f>
        <v/>
      </c>
      <c r="Z692" s="55" t="s">
        <v>81</v>
      </c>
    </row>
    <row r="693" spans="8:26" x14ac:dyDescent="0.2">
      <c r="H693" s="55" t="str">
        <f>IF(VLOOKUP(ROW()-492,'Report 1 Detail (571 D)'!$A:$S,2,FALSE)="","",VLOOKUP(ROW()-492,'Report 1 Detail (571 D)'!$A:$S,2,FALSE))</f>
        <v/>
      </c>
      <c r="I693" s="104" t="str">
        <f>IF(VLOOKUP(ROW()-492,'Report 1 Detail (571 D)'!$A:$S,3,FALSE)="","",VLOOKUP(ROW()-492,'Report 1 Detail (571 D)'!$A:$S,3,FALSE))</f>
        <v/>
      </c>
      <c r="J693" s="55" t="str">
        <f>IF(VLOOKUP(ROW()-492,'Report 1 Detail (571 D)'!$A:$S,4,FALSE)="","",VLOOKUP(ROW()-492,'Report 1 Detail (571 D)'!$A:$S,4,FALSE))</f>
        <v/>
      </c>
      <c r="K693" s="55" t="str">
        <f>IF(VLOOKUP(ROW()-492,'Report 1 Detail (571 D)'!$A:$S,5,FALSE)="","",VLOOKUP(ROW()-492,'Report 1 Detail (571 D)'!$A:$S,5,FALSE))</f>
        <v/>
      </c>
      <c r="L693" s="55" t="str">
        <f>IF(VLOOKUP(ROW()-492,'Report 1 Detail (571 D)'!$A:$S,6,FALSE)="","",VLOOKUP(ROW()-492,'Report 1 Detail (571 D)'!$A:$S,6,FALSE))</f>
        <v/>
      </c>
      <c r="M693" s="55" t="str">
        <f>IF(VLOOKUP(ROW()-492,'Report 1 Detail (571 D)'!$A:$S,7,FALSE)="","",VLOOKUP(ROW()-492,'Report 1 Detail (571 D)'!$A:$S,7,FALSE))</f>
        <v/>
      </c>
      <c r="N693" s="55" t="str">
        <f>IF(VLOOKUP(ROW()-492,'Report 1 Detail (571 D)'!$A:$S,8,FALSE)="","",VLOOKUP(ROW()-492,'Report 1 Detail (571 D)'!$A:$S,8,FALSE))</f>
        <v/>
      </c>
      <c r="O693" s="55" t="str">
        <f>IF(VLOOKUP(ROW()-492,'Report 1 Detail (571 D)'!$A:$S,9,FALSE)="","",VLOOKUP(ROW()-492,'Report 1 Detail (571 D)'!$A:$S,9,FALSE))</f>
        <v/>
      </c>
      <c r="P693" s="55" t="str">
        <f>IF(VLOOKUP(ROW()-492,'Report 1 Detail (571 D)'!$A:$S,10,FALSE)="","",VLOOKUP(ROW()-492,'Report 1 Detail (571 D)'!$A:$S,10,FALSE))</f>
        <v/>
      </c>
      <c r="Q693" s="55" t="str">
        <f>IF(VLOOKUP(ROW()-492,'Report 1 Detail (571 D)'!$A:$S,11,FALSE)="","",VLOOKUP(ROW()-492,'Report 1 Detail (571 D)'!$A:$S,11,FALSE))</f>
        <v/>
      </c>
      <c r="R693" s="55" t="str">
        <f>IF(VLOOKUP(ROW()-492,'Report 1 Detail (571 D)'!$A:$S,12,FALSE)="","",VLOOKUP(ROW()-492,'Report 1 Detail (571 D)'!$A:$S,12,FALSE))</f>
        <v/>
      </c>
      <c r="S693" s="55" t="str">
        <f>IF(VLOOKUP(ROW()-492,'Report 1 Detail (571 D)'!$A:$S,13,FALSE)="","",VLOOKUP(ROW()-492,'Report 1 Detail (571 D)'!$A:$S,13,FALSE))</f>
        <v/>
      </c>
      <c r="T693" s="55" t="str">
        <f>IF(VLOOKUP(ROW()-492,'Report 1 Detail (571 D)'!$A:$S,14,FALSE)="","",VLOOKUP(ROW()-492,'Report 1 Detail (571 D)'!$A:$S,14,FALSE))</f>
        <v/>
      </c>
      <c r="U693" s="55" t="str">
        <f>IF(VLOOKUP(ROW()-492,'Report 1 Detail (571 D)'!$A:$S,15,FALSE)="","",VLOOKUP(ROW()-492,'Report 1 Detail (571 D)'!$A:$S,15,FALSE))</f>
        <v/>
      </c>
      <c r="V693" s="55" t="str">
        <f>IF(VLOOKUP(ROW()-492,'Report 1 Detail (571 D)'!$A:$S,16,FALSE)="","",VLOOKUP(ROW()-492,'Report 1 Detail (571 D)'!$A:$S,16,FALSE))</f>
        <v/>
      </c>
      <c r="W693" s="55" t="str">
        <f>IF(VLOOKUP(ROW()-492,'Report 1 Detail (571 D)'!$A:$S,17,FALSE)="","",VLOOKUP(ROW()-492,'Report 1 Detail (571 D)'!$A:$S,17,FALSE))</f>
        <v/>
      </c>
      <c r="X693" s="104" t="str">
        <f>IF(VLOOKUP(ROW()-492,'Report 1 Detail (571 D)'!$A:$S,18,FALSE)="","",VLOOKUP(ROW()-492,'Report 1 Detail (571 D)'!$A:$S,18,FALSE))</f>
        <v/>
      </c>
      <c r="Y693" s="55" t="str">
        <f>IF(VLOOKUP(ROW()-492,'Report 1 Detail (571 D)'!$A:$S,19,FALSE)="","",VLOOKUP(ROW()-492,'Report 1 Detail (571 D)'!$A:$S,19,FALSE))</f>
        <v/>
      </c>
      <c r="Z693" s="55" t="s">
        <v>81</v>
      </c>
    </row>
    <row r="694" spans="8:26" x14ac:dyDescent="0.2">
      <c r="H694" s="55" t="str">
        <f>IF(VLOOKUP(ROW()-492,'Report 1 Detail (571 D)'!$A:$S,2,FALSE)="","",VLOOKUP(ROW()-492,'Report 1 Detail (571 D)'!$A:$S,2,FALSE))</f>
        <v/>
      </c>
      <c r="I694" s="104" t="str">
        <f>IF(VLOOKUP(ROW()-492,'Report 1 Detail (571 D)'!$A:$S,3,FALSE)="","",VLOOKUP(ROW()-492,'Report 1 Detail (571 D)'!$A:$S,3,FALSE))</f>
        <v/>
      </c>
      <c r="J694" s="55" t="str">
        <f>IF(VLOOKUP(ROW()-492,'Report 1 Detail (571 D)'!$A:$S,4,FALSE)="","",VLOOKUP(ROW()-492,'Report 1 Detail (571 D)'!$A:$S,4,FALSE))</f>
        <v/>
      </c>
      <c r="K694" s="55" t="str">
        <f>IF(VLOOKUP(ROW()-492,'Report 1 Detail (571 D)'!$A:$S,5,FALSE)="","",VLOOKUP(ROW()-492,'Report 1 Detail (571 D)'!$A:$S,5,FALSE))</f>
        <v/>
      </c>
      <c r="L694" s="55" t="str">
        <f>IF(VLOOKUP(ROW()-492,'Report 1 Detail (571 D)'!$A:$S,6,FALSE)="","",VLOOKUP(ROW()-492,'Report 1 Detail (571 D)'!$A:$S,6,FALSE))</f>
        <v/>
      </c>
      <c r="M694" s="55" t="str">
        <f>IF(VLOOKUP(ROW()-492,'Report 1 Detail (571 D)'!$A:$S,7,FALSE)="","",VLOOKUP(ROW()-492,'Report 1 Detail (571 D)'!$A:$S,7,FALSE))</f>
        <v/>
      </c>
      <c r="N694" s="55" t="str">
        <f>IF(VLOOKUP(ROW()-492,'Report 1 Detail (571 D)'!$A:$S,8,FALSE)="","",VLOOKUP(ROW()-492,'Report 1 Detail (571 D)'!$A:$S,8,FALSE))</f>
        <v/>
      </c>
      <c r="O694" s="55" t="str">
        <f>IF(VLOOKUP(ROW()-492,'Report 1 Detail (571 D)'!$A:$S,9,FALSE)="","",VLOOKUP(ROW()-492,'Report 1 Detail (571 D)'!$A:$S,9,FALSE))</f>
        <v/>
      </c>
      <c r="P694" s="55" t="str">
        <f>IF(VLOOKUP(ROW()-492,'Report 1 Detail (571 D)'!$A:$S,10,FALSE)="","",VLOOKUP(ROW()-492,'Report 1 Detail (571 D)'!$A:$S,10,FALSE))</f>
        <v/>
      </c>
      <c r="Q694" s="55" t="str">
        <f>IF(VLOOKUP(ROW()-492,'Report 1 Detail (571 D)'!$A:$S,11,FALSE)="","",VLOOKUP(ROW()-492,'Report 1 Detail (571 D)'!$A:$S,11,FALSE))</f>
        <v/>
      </c>
      <c r="R694" s="55" t="str">
        <f>IF(VLOOKUP(ROW()-492,'Report 1 Detail (571 D)'!$A:$S,12,FALSE)="","",VLOOKUP(ROW()-492,'Report 1 Detail (571 D)'!$A:$S,12,FALSE))</f>
        <v/>
      </c>
      <c r="S694" s="55" t="str">
        <f>IF(VLOOKUP(ROW()-492,'Report 1 Detail (571 D)'!$A:$S,13,FALSE)="","",VLOOKUP(ROW()-492,'Report 1 Detail (571 D)'!$A:$S,13,FALSE))</f>
        <v/>
      </c>
      <c r="T694" s="55" t="str">
        <f>IF(VLOOKUP(ROW()-492,'Report 1 Detail (571 D)'!$A:$S,14,FALSE)="","",VLOOKUP(ROW()-492,'Report 1 Detail (571 D)'!$A:$S,14,FALSE))</f>
        <v/>
      </c>
      <c r="U694" s="55" t="str">
        <f>IF(VLOOKUP(ROW()-492,'Report 1 Detail (571 D)'!$A:$S,15,FALSE)="","",VLOOKUP(ROW()-492,'Report 1 Detail (571 D)'!$A:$S,15,FALSE))</f>
        <v/>
      </c>
      <c r="V694" s="55" t="str">
        <f>IF(VLOOKUP(ROW()-492,'Report 1 Detail (571 D)'!$A:$S,16,FALSE)="","",VLOOKUP(ROW()-492,'Report 1 Detail (571 D)'!$A:$S,16,FALSE))</f>
        <v/>
      </c>
      <c r="W694" s="55" t="str">
        <f>IF(VLOOKUP(ROW()-492,'Report 1 Detail (571 D)'!$A:$S,17,FALSE)="","",VLOOKUP(ROW()-492,'Report 1 Detail (571 D)'!$A:$S,17,FALSE))</f>
        <v/>
      </c>
      <c r="X694" s="104" t="str">
        <f>IF(VLOOKUP(ROW()-492,'Report 1 Detail (571 D)'!$A:$S,18,FALSE)="","",VLOOKUP(ROW()-492,'Report 1 Detail (571 D)'!$A:$S,18,FALSE))</f>
        <v/>
      </c>
      <c r="Y694" s="55" t="str">
        <f>IF(VLOOKUP(ROW()-492,'Report 1 Detail (571 D)'!$A:$S,19,FALSE)="","",VLOOKUP(ROW()-492,'Report 1 Detail (571 D)'!$A:$S,19,FALSE))</f>
        <v/>
      </c>
      <c r="Z694" s="55" t="s">
        <v>81</v>
      </c>
    </row>
    <row r="695" spans="8:26" x14ac:dyDescent="0.2">
      <c r="H695" s="55" t="str">
        <f>IF(VLOOKUP(ROW()-492,'Report 1 Detail (571 D)'!$A:$S,2,FALSE)="","",VLOOKUP(ROW()-492,'Report 1 Detail (571 D)'!$A:$S,2,FALSE))</f>
        <v/>
      </c>
      <c r="I695" s="104" t="str">
        <f>IF(VLOOKUP(ROW()-492,'Report 1 Detail (571 D)'!$A:$S,3,FALSE)="","",VLOOKUP(ROW()-492,'Report 1 Detail (571 D)'!$A:$S,3,FALSE))</f>
        <v/>
      </c>
      <c r="J695" s="55" t="str">
        <f>IF(VLOOKUP(ROW()-492,'Report 1 Detail (571 D)'!$A:$S,4,FALSE)="","",VLOOKUP(ROW()-492,'Report 1 Detail (571 D)'!$A:$S,4,FALSE))</f>
        <v/>
      </c>
      <c r="K695" s="55" t="str">
        <f>IF(VLOOKUP(ROW()-492,'Report 1 Detail (571 D)'!$A:$S,5,FALSE)="","",VLOOKUP(ROW()-492,'Report 1 Detail (571 D)'!$A:$S,5,FALSE))</f>
        <v/>
      </c>
      <c r="L695" s="55" t="str">
        <f>IF(VLOOKUP(ROW()-492,'Report 1 Detail (571 D)'!$A:$S,6,FALSE)="","",VLOOKUP(ROW()-492,'Report 1 Detail (571 D)'!$A:$S,6,FALSE))</f>
        <v/>
      </c>
      <c r="M695" s="55" t="str">
        <f>IF(VLOOKUP(ROW()-492,'Report 1 Detail (571 D)'!$A:$S,7,FALSE)="","",VLOOKUP(ROW()-492,'Report 1 Detail (571 D)'!$A:$S,7,FALSE))</f>
        <v/>
      </c>
      <c r="N695" s="55" t="str">
        <f>IF(VLOOKUP(ROW()-492,'Report 1 Detail (571 D)'!$A:$S,8,FALSE)="","",VLOOKUP(ROW()-492,'Report 1 Detail (571 D)'!$A:$S,8,FALSE))</f>
        <v/>
      </c>
      <c r="O695" s="55" t="str">
        <f>IF(VLOOKUP(ROW()-492,'Report 1 Detail (571 D)'!$A:$S,9,FALSE)="","",VLOOKUP(ROW()-492,'Report 1 Detail (571 D)'!$A:$S,9,FALSE))</f>
        <v/>
      </c>
      <c r="P695" s="55" t="str">
        <f>IF(VLOOKUP(ROW()-492,'Report 1 Detail (571 D)'!$A:$S,10,FALSE)="","",VLOOKUP(ROW()-492,'Report 1 Detail (571 D)'!$A:$S,10,FALSE))</f>
        <v/>
      </c>
      <c r="Q695" s="55" t="str">
        <f>IF(VLOOKUP(ROW()-492,'Report 1 Detail (571 D)'!$A:$S,11,FALSE)="","",VLOOKUP(ROW()-492,'Report 1 Detail (571 D)'!$A:$S,11,FALSE))</f>
        <v/>
      </c>
      <c r="R695" s="55" t="str">
        <f>IF(VLOOKUP(ROW()-492,'Report 1 Detail (571 D)'!$A:$S,12,FALSE)="","",VLOOKUP(ROW()-492,'Report 1 Detail (571 D)'!$A:$S,12,FALSE))</f>
        <v/>
      </c>
      <c r="S695" s="55" t="str">
        <f>IF(VLOOKUP(ROW()-492,'Report 1 Detail (571 D)'!$A:$S,13,FALSE)="","",VLOOKUP(ROW()-492,'Report 1 Detail (571 D)'!$A:$S,13,FALSE))</f>
        <v/>
      </c>
      <c r="T695" s="55" t="str">
        <f>IF(VLOOKUP(ROW()-492,'Report 1 Detail (571 D)'!$A:$S,14,FALSE)="","",VLOOKUP(ROW()-492,'Report 1 Detail (571 D)'!$A:$S,14,FALSE))</f>
        <v/>
      </c>
      <c r="U695" s="55" t="str">
        <f>IF(VLOOKUP(ROW()-492,'Report 1 Detail (571 D)'!$A:$S,15,FALSE)="","",VLOOKUP(ROW()-492,'Report 1 Detail (571 D)'!$A:$S,15,FALSE))</f>
        <v/>
      </c>
      <c r="V695" s="55" t="str">
        <f>IF(VLOOKUP(ROW()-492,'Report 1 Detail (571 D)'!$A:$S,16,FALSE)="","",VLOOKUP(ROW()-492,'Report 1 Detail (571 D)'!$A:$S,16,FALSE))</f>
        <v/>
      </c>
      <c r="W695" s="55" t="str">
        <f>IF(VLOOKUP(ROW()-492,'Report 1 Detail (571 D)'!$A:$S,17,FALSE)="","",VLOOKUP(ROW()-492,'Report 1 Detail (571 D)'!$A:$S,17,FALSE))</f>
        <v/>
      </c>
      <c r="X695" s="104" t="str">
        <f>IF(VLOOKUP(ROW()-492,'Report 1 Detail (571 D)'!$A:$S,18,FALSE)="","",VLOOKUP(ROW()-492,'Report 1 Detail (571 D)'!$A:$S,18,FALSE))</f>
        <v/>
      </c>
      <c r="Y695" s="55" t="str">
        <f>IF(VLOOKUP(ROW()-492,'Report 1 Detail (571 D)'!$A:$S,19,FALSE)="","",VLOOKUP(ROW()-492,'Report 1 Detail (571 D)'!$A:$S,19,FALSE))</f>
        <v/>
      </c>
      <c r="Z695" s="55" t="s">
        <v>81</v>
      </c>
    </row>
    <row r="696" spans="8:26" x14ac:dyDescent="0.2">
      <c r="H696" s="55" t="str">
        <f>IF(VLOOKUP(ROW()-492,'Report 1 Detail (571 D)'!$A:$S,2,FALSE)="","",VLOOKUP(ROW()-492,'Report 1 Detail (571 D)'!$A:$S,2,FALSE))</f>
        <v/>
      </c>
      <c r="I696" s="104" t="str">
        <f>IF(VLOOKUP(ROW()-492,'Report 1 Detail (571 D)'!$A:$S,3,FALSE)="","",VLOOKUP(ROW()-492,'Report 1 Detail (571 D)'!$A:$S,3,FALSE))</f>
        <v/>
      </c>
      <c r="J696" s="55" t="str">
        <f>IF(VLOOKUP(ROW()-492,'Report 1 Detail (571 D)'!$A:$S,4,FALSE)="","",VLOOKUP(ROW()-492,'Report 1 Detail (571 D)'!$A:$S,4,FALSE))</f>
        <v/>
      </c>
      <c r="K696" s="55" t="str">
        <f>IF(VLOOKUP(ROW()-492,'Report 1 Detail (571 D)'!$A:$S,5,FALSE)="","",VLOOKUP(ROW()-492,'Report 1 Detail (571 D)'!$A:$S,5,FALSE))</f>
        <v/>
      </c>
      <c r="L696" s="55" t="str">
        <f>IF(VLOOKUP(ROW()-492,'Report 1 Detail (571 D)'!$A:$S,6,FALSE)="","",VLOOKUP(ROW()-492,'Report 1 Detail (571 D)'!$A:$S,6,FALSE))</f>
        <v/>
      </c>
      <c r="M696" s="55" t="str">
        <f>IF(VLOOKUP(ROW()-492,'Report 1 Detail (571 D)'!$A:$S,7,FALSE)="","",VLOOKUP(ROW()-492,'Report 1 Detail (571 D)'!$A:$S,7,FALSE))</f>
        <v/>
      </c>
      <c r="N696" s="55" t="str">
        <f>IF(VLOOKUP(ROW()-492,'Report 1 Detail (571 D)'!$A:$S,8,FALSE)="","",VLOOKUP(ROW()-492,'Report 1 Detail (571 D)'!$A:$S,8,FALSE))</f>
        <v/>
      </c>
      <c r="O696" s="55" t="str">
        <f>IF(VLOOKUP(ROW()-492,'Report 1 Detail (571 D)'!$A:$S,9,FALSE)="","",VLOOKUP(ROW()-492,'Report 1 Detail (571 D)'!$A:$S,9,FALSE))</f>
        <v/>
      </c>
      <c r="P696" s="55" t="str">
        <f>IF(VLOOKUP(ROW()-492,'Report 1 Detail (571 D)'!$A:$S,10,FALSE)="","",VLOOKUP(ROW()-492,'Report 1 Detail (571 D)'!$A:$S,10,FALSE))</f>
        <v/>
      </c>
      <c r="Q696" s="55" t="str">
        <f>IF(VLOOKUP(ROW()-492,'Report 1 Detail (571 D)'!$A:$S,11,FALSE)="","",VLOOKUP(ROW()-492,'Report 1 Detail (571 D)'!$A:$S,11,FALSE))</f>
        <v/>
      </c>
      <c r="R696" s="55" t="str">
        <f>IF(VLOOKUP(ROW()-492,'Report 1 Detail (571 D)'!$A:$S,12,FALSE)="","",VLOOKUP(ROW()-492,'Report 1 Detail (571 D)'!$A:$S,12,FALSE))</f>
        <v/>
      </c>
      <c r="S696" s="55" t="str">
        <f>IF(VLOOKUP(ROW()-492,'Report 1 Detail (571 D)'!$A:$S,13,FALSE)="","",VLOOKUP(ROW()-492,'Report 1 Detail (571 D)'!$A:$S,13,FALSE))</f>
        <v/>
      </c>
      <c r="T696" s="55" t="str">
        <f>IF(VLOOKUP(ROW()-492,'Report 1 Detail (571 D)'!$A:$S,14,FALSE)="","",VLOOKUP(ROW()-492,'Report 1 Detail (571 D)'!$A:$S,14,FALSE))</f>
        <v/>
      </c>
      <c r="U696" s="55" t="str">
        <f>IF(VLOOKUP(ROW()-492,'Report 1 Detail (571 D)'!$A:$S,15,FALSE)="","",VLOOKUP(ROW()-492,'Report 1 Detail (571 D)'!$A:$S,15,FALSE))</f>
        <v/>
      </c>
      <c r="V696" s="55" t="str">
        <f>IF(VLOOKUP(ROW()-492,'Report 1 Detail (571 D)'!$A:$S,16,FALSE)="","",VLOOKUP(ROW()-492,'Report 1 Detail (571 D)'!$A:$S,16,FALSE))</f>
        <v/>
      </c>
      <c r="W696" s="55" t="str">
        <f>IF(VLOOKUP(ROW()-492,'Report 1 Detail (571 D)'!$A:$S,17,FALSE)="","",VLOOKUP(ROW()-492,'Report 1 Detail (571 D)'!$A:$S,17,FALSE))</f>
        <v/>
      </c>
      <c r="X696" s="104" t="str">
        <f>IF(VLOOKUP(ROW()-492,'Report 1 Detail (571 D)'!$A:$S,18,FALSE)="","",VLOOKUP(ROW()-492,'Report 1 Detail (571 D)'!$A:$S,18,FALSE))</f>
        <v/>
      </c>
      <c r="Y696" s="55" t="str">
        <f>IF(VLOOKUP(ROW()-492,'Report 1 Detail (571 D)'!$A:$S,19,FALSE)="","",VLOOKUP(ROW()-492,'Report 1 Detail (571 D)'!$A:$S,19,FALSE))</f>
        <v/>
      </c>
      <c r="Z696" s="55" t="s">
        <v>81</v>
      </c>
    </row>
    <row r="697" spans="8:26" x14ac:dyDescent="0.2">
      <c r="H697" s="55" t="str">
        <f>IF(VLOOKUP(ROW()-492,'Report 1 Detail (571 D)'!$A:$S,2,FALSE)="","",VLOOKUP(ROW()-492,'Report 1 Detail (571 D)'!$A:$S,2,FALSE))</f>
        <v/>
      </c>
      <c r="I697" s="104" t="str">
        <f>IF(VLOOKUP(ROW()-492,'Report 1 Detail (571 D)'!$A:$S,3,FALSE)="","",VLOOKUP(ROW()-492,'Report 1 Detail (571 D)'!$A:$S,3,FALSE))</f>
        <v/>
      </c>
      <c r="J697" s="55" t="str">
        <f>IF(VLOOKUP(ROW()-492,'Report 1 Detail (571 D)'!$A:$S,4,FALSE)="","",VLOOKUP(ROW()-492,'Report 1 Detail (571 D)'!$A:$S,4,FALSE))</f>
        <v/>
      </c>
      <c r="K697" s="55" t="str">
        <f>IF(VLOOKUP(ROW()-492,'Report 1 Detail (571 D)'!$A:$S,5,FALSE)="","",VLOOKUP(ROW()-492,'Report 1 Detail (571 D)'!$A:$S,5,FALSE))</f>
        <v/>
      </c>
      <c r="L697" s="55" t="str">
        <f>IF(VLOOKUP(ROW()-492,'Report 1 Detail (571 D)'!$A:$S,6,FALSE)="","",VLOOKUP(ROW()-492,'Report 1 Detail (571 D)'!$A:$S,6,FALSE))</f>
        <v/>
      </c>
      <c r="M697" s="55" t="str">
        <f>IF(VLOOKUP(ROW()-492,'Report 1 Detail (571 D)'!$A:$S,7,FALSE)="","",VLOOKUP(ROW()-492,'Report 1 Detail (571 D)'!$A:$S,7,FALSE))</f>
        <v/>
      </c>
      <c r="N697" s="55" t="str">
        <f>IF(VLOOKUP(ROW()-492,'Report 1 Detail (571 D)'!$A:$S,8,FALSE)="","",VLOOKUP(ROW()-492,'Report 1 Detail (571 D)'!$A:$S,8,FALSE))</f>
        <v/>
      </c>
      <c r="O697" s="55" t="str">
        <f>IF(VLOOKUP(ROW()-492,'Report 1 Detail (571 D)'!$A:$S,9,FALSE)="","",VLOOKUP(ROW()-492,'Report 1 Detail (571 D)'!$A:$S,9,FALSE))</f>
        <v/>
      </c>
      <c r="P697" s="55" t="str">
        <f>IF(VLOOKUP(ROW()-492,'Report 1 Detail (571 D)'!$A:$S,10,FALSE)="","",VLOOKUP(ROW()-492,'Report 1 Detail (571 D)'!$A:$S,10,FALSE))</f>
        <v/>
      </c>
      <c r="Q697" s="55" t="str">
        <f>IF(VLOOKUP(ROW()-492,'Report 1 Detail (571 D)'!$A:$S,11,FALSE)="","",VLOOKUP(ROW()-492,'Report 1 Detail (571 D)'!$A:$S,11,FALSE))</f>
        <v/>
      </c>
      <c r="R697" s="55" t="str">
        <f>IF(VLOOKUP(ROW()-492,'Report 1 Detail (571 D)'!$A:$S,12,FALSE)="","",VLOOKUP(ROW()-492,'Report 1 Detail (571 D)'!$A:$S,12,FALSE))</f>
        <v/>
      </c>
      <c r="S697" s="55" t="str">
        <f>IF(VLOOKUP(ROW()-492,'Report 1 Detail (571 D)'!$A:$S,13,FALSE)="","",VLOOKUP(ROW()-492,'Report 1 Detail (571 D)'!$A:$S,13,FALSE))</f>
        <v/>
      </c>
      <c r="T697" s="55" t="str">
        <f>IF(VLOOKUP(ROW()-492,'Report 1 Detail (571 D)'!$A:$S,14,FALSE)="","",VLOOKUP(ROW()-492,'Report 1 Detail (571 D)'!$A:$S,14,FALSE))</f>
        <v/>
      </c>
      <c r="U697" s="55" t="str">
        <f>IF(VLOOKUP(ROW()-492,'Report 1 Detail (571 D)'!$A:$S,15,FALSE)="","",VLOOKUP(ROW()-492,'Report 1 Detail (571 D)'!$A:$S,15,FALSE))</f>
        <v/>
      </c>
      <c r="V697" s="55" t="str">
        <f>IF(VLOOKUP(ROW()-492,'Report 1 Detail (571 D)'!$A:$S,16,FALSE)="","",VLOOKUP(ROW()-492,'Report 1 Detail (571 D)'!$A:$S,16,FALSE))</f>
        <v/>
      </c>
      <c r="W697" s="55" t="str">
        <f>IF(VLOOKUP(ROW()-492,'Report 1 Detail (571 D)'!$A:$S,17,FALSE)="","",VLOOKUP(ROW()-492,'Report 1 Detail (571 D)'!$A:$S,17,FALSE))</f>
        <v/>
      </c>
      <c r="X697" s="104" t="str">
        <f>IF(VLOOKUP(ROW()-492,'Report 1 Detail (571 D)'!$A:$S,18,FALSE)="","",VLOOKUP(ROW()-492,'Report 1 Detail (571 D)'!$A:$S,18,FALSE))</f>
        <v/>
      </c>
      <c r="Y697" s="55" t="str">
        <f>IF(VLOOKUP(ROW()-492,'Report 1 Detail (571 D)'!$A:$S,19,FALSE)="","",VLOOKUP(ROW()-492,'Report 1 Detail (571 D)'!$A:$S,19,FALSE))</f>
        <v/>
      </c>
      <c r="Z697" s="55" t="s">
        <v>81</v>
      </c>
    </row>
    <row r="698" spans="8:26" x14ac:dyDescent="0.2">
      <c r="H698" s="55" t="str">
        <f>IF(VLOOKUP(ROW()-492,'Report 1 Detail (571 D)'!$A:$S,2,FALSE)="","",VLOOKUP(ROW()-492,'Report 1 Detail (571 D)'!$A:$S,2,FALSE))</f>
        <v/>
      </c>
      <c r="I698" s="104" t="str">
        <f>IF(VLOOKUP(ROW()-492,'Report 1 Detail (571 D)'!$A:$S,3,FALSE)="","",VLOOKUP(ROW()-492,'Report 1 Detail (571 D)'!$A:$S,3,FALSE))</f>
        <v/>
      </c>
      <c r="J698" s="55" t="str">
        <f>IF(VLOOKUP(ROW()-492,'Report 1 Detail (571 D)'!$A:$S,4,FALSE)="","",VLOOKUP(ROW()-492,'Report 1 Detail (571 D)'!$A:$S,4,FALSE))</f>
        <v/>
      </c>
      <c r="K698" s="55" t="str">
        <f>IF(VLOOKUP(ROW()-492,'Report 1 Detail (571 D)'!$A:$S,5,FALSE)="","",VLOOKUP(ROW()-492,'Report 1 Detail (571 D)'!$A:$S,5,FALSE))</f>
        <v/>
      </c>
      <c r="L698" s="55" t="str">
        <f>IF(VLOOKUP(ROW()-492,'Report 1 Detail (571 D)'!$A:$S,6,FALSE)="","",VLOOKUP(ROW()-492,'Report 1 Detail (571 D)'!$A:$S,6,FALSE))</f>
        <v/>
      </c>
      <c r="M698" s="55" t="str">
        <f>IF(VLOOKUP(ROW()-492,'Report 1 Detail (571 D)'!$A:$S,7,FALSE)="","",VLOOKUP(ROW()-492,'Report 1 Detail (571 D)'!$A:$S,7,FALSE))</f>
        <v/>
      </c>
      <c r="N698" s="55" t="str">
        <f>IF(VLOOKUP(ROW()-492,'Report 1 Detail (571 D)'!$A:$S,8,FALSE)="","",VLOOKUP(ROW()-492,'Report 1 Detail (571 D)'!$A:$S,8,FALSE))</f>
        <v/>
      </c>
      <c r="O698" s="55" t="str">
        <f>IF(VLOOKUP(ROW()-492,'Report 1 Detail (571 D)'!$A:$S,9,FALSE)="","",VLOOKUP(ROW()-492,'Report 1 Detail (571 D)'!$A:$S,9,FALSE))</f>
        <v/>
      </c>
      <c r="P698" s="55" t="str">
        <f>IF(VLOOKUP(ROW()-492,'Report 1 Detail (571 D)'!$A:$S,10,FALSE)="","",VLOOKUP(ROW()-492,'Report 1 Detail (571 D)'!$A:$S,10,FALSE))</f>
        <v/>
      </c>
      <c r="Q698" s="55" t="str">
        <f>IF(VLOOKUP(ROW()-492,'Report 1 Detail (571 D)'!$A:$S,11,FALSE)="","",VLOOKUP(ROW()-492,'Report 1 Detail (571 D)'!$A:$S,11,FALSE))</f>
        <v/>
      </c>
      <c r="R698" s="55" t="str">
        <f>IF(VLOOKUP(ROW()-492,'Report 1 Detail (571 D)'!$A:$S,12,FALSE)="","",VLOOKUP(ROW()-492,'Report 1 Detail (571 D)'!$A:$S,12,FALSE))</f>
        <v/>
      </c>
      <c r="S698" s="55" t="str">
        <f>IF(VLOOKUP(ROW()-492,'Report 1 Detail (571 D)'!$A:$S,13,FALSE)="","",VLOOKUP(ROW()-492,'Report 1 Detail (571 D)'!$A:$S,13,FALSE))</f>
        <v/>
      </c>
      <c r="T698" s="55" t="str">
        <f>IF(VLOOKUP(ROW()-492,'Report 1 Detail (571 D)'!$A:$S,14,FALSE)="","",VLOOKUP(ROW()-492,'Report 1 Detail (571 D)'!$A:$S,14,FALSE))</f>
        <v/>
      </c>
      <c r="U698" s="55" t="str">
        <f>IF(VLOOKUP(ROW()-492,'Report 1 Detail (571 D)'!$A:$S,15,FALSE)="","",VLOOKUP(ROW()-492,'Report 1 Detail (571 D)'!$A:$S,15,FALSE))</f>
        <v/>
      </c>
      <c r="V698" s="55" t="str">
        <f>IF(VLOOKUP(ROW()-492,'Report 1 Detail (571 D)'!$A:$S,16,FALSE)="","",VLOOKUP(ROW()-492,'Report 1 Detail (571 D)'!$A:$S,16,FALSE))</f>
        <v/>
      </c>
      <c r="W698" s="55" t="str">
        <f>IF(VLOOKUP(ROW()-492,'Report 1 Detail (571 D)'!$A:$S,17,FALSE)="","",VLOOKUP(ROW()-492,'Report 1 Detail (571 D)'!$A:$S,17,FALSE))</f>
        <v/>
      </c>
      <c r="X698" s="104" t="str">
        <f>IF(VLOOKUP(ROW()-492,'Report 1 Detail (571 D)'!$A:$S,18,FALSE)="","",VLOOKUP(ROW()-492,'Report 1 Detail (571 D)'!$A:$S,18,FALSE))</f>
        <v/>
      </c>
      <c r="Y698" s="55" t="str">
        <f>IF(VLOOKUP(ROW()-492,'Report 1 Detail (571 D)'!$A:$S,19,FALSE)="","",VLOOKUP(ROW()-492,'Report 1 Detail (571 D)'!$A:$S,19,FALSE))</f>
        <v/>
      </c>
      <c r="Z698" s="55" t="s">
        <v>81</v>
      </c>
    </row>
    <row r="699" spans="8:26" x14ac:dyDescent="0.2">
      <c r="H699" s="55" t="str">
        <f>IF(VLOOKUP(ROW()-492,'Report 1 Detail (571 D)'!$A:$S,2,FALSE)="","",VLOOKUP(ROW()-492,'Report 1 Detail (571 D)'!$A:$S,2,FALSE))</f>
        <v/>
      </c>
      <c r="I699" s="104" t="str">
        <f>IF(VLOOKUP(ROW()-492,'Report 1 Detail (571 D)'!$A:$S,3,FALSE)="","",VLOOKUP(ROW()-492,'Report 1 Detail (571 D)'!$A:$S,3,FALSE))</f>
        <v/>
      </c>
      <c r="J699" s="55" t="str">
        <f>IF(VLOOKUP(ROW()-492,'Report 1 Detail (571 D)'!$A:$S,4,FALSE)="","",VLOOKUP(ROW()-492,'Report 1 Detail (571 D)'!$A:$S,4,FALSE))</f>
        <v/>
      </c>
      <c r="K699" s="55" t="str">
        <f>IF(VLOOKUP(ROW()-492,'Report 1 Detail (571 D)'!$A:$S,5,FALSE)="","",VLOOKUP(ROW()-492,'Report 1 Detail (571 D)'!$A:$S,5,FALSE))</f>
        <v/>
      </c>
      <c r="L699" s="55" t="str">
        <f>IF(VLOOKUP(ROW()-492,'Report 1 Detail (571 D)'!$A:$S,6,FALSE)="","",VLOOKUP(ROW()-492,'Report 1 Detail (571 D)'!$A:$S,6,FALSE))</f>
        <v/>
      </c>
      <c r="M699" s="55" t="str">
        <f>IF(VLOOKUP(ROW()-492,'Report 1 Detail (571 D)'!$A:$S,7,FALSE)="","",VLOOKUP(ROW()-492,'Report 1 Detail (571 D)'!$A:$S,7,FALSE))</f>
        <v/>
      </c>
      <c r="N699" s="55" t="str">
        <f>IF(VLOOKUP(ROW()-492,'Report 1 Detail (571 D)'!$A:$S,8,FALSE)="","",VLOOKUP(ROW()-492,'Report 1 Detail (571 D)'!$A:$S,8,FALSE))</f>
        <v/>
      </c>
      <c r="O699" s="55" t="str">
        <f>IF(VLOOKUP(ROW()-492,'Report 1 Detail (571 D)'!$A:$S,9,FALSE)="","",VLOOKUP(ROW()-492,'Report 1 Detail (571 D)'!$A:$S,9,FALSE))</f>
        <v/>
      </c>
      <c r="P699" s="55" t="str">
        <f>IF(VLOOKUP(ROW()-492,'Report 1 Detail (571 D)'!$A:$S,10,FALSE)="","",VLOOKUP(ROW()-492,'Report 1 Detail (571 D)'!$A:$S,10,FALSE))</f>
        <v/>
      </c>
      <c r="Q699" s="55" t="str">
        <f>IF(VLOOKUP(ROW()-492,'Report 1 Detail (571 D)'!$A:$S,11,FALSE)="","",VLOOKUP(ROW()-492,'Report 1 Detail (571 D)'!$A:$S,11,FALSE))</f>
        <v/>
      </c>
      <c r="R699" s="55" t="str">
        <f>IF(VLOOKUP(ROW()-492,'Report 1 Detail (571 D)'!$A:$S,12,FALSE)="","",VLOOKUP(ROW()-492,'Report 1 Detail (571 D)'!$A:$S,12,FALSE))</f>
        <v/>
      </c>
      <c r="S699" s="55" t="str">
        <f>IF(VLOOKUP(ROW()-492,'Report 1 Detail (571 D)'!$A:$S,13,FALSE)="","",VLOOKUP(ROW()-492,'Report 1 Detail (571 D)'!$A:$S,13,FALSE))</f>
        <v/>
      </c>
      <c r="T699" s="55" t="str">
        <f>IF(VLOOKUP(ROW()-492,'Report 1 Detail (571 D)'!$A:$S,14,FALSE)="","",VLOOKUP(ROW()-492,'Report 1 Detail (571 D)'!$A:$S,14,FALSE))</f>
        <v/>
      </c>
      <c r="U699" s="55" t="str">
        <f>IF(VLOOKUP(ROW()-492,'Report 1 Detail (571 D)'!$A:$S,15,FALSE)="","",VLOOKUP(ROW()-492,'Report 1 Detail (571 D)'!$A:$S,15,FALSE))</f>
        <v/>
      </c>
      <c r="V699" s="55" t="str">
        <f>IF(VLOOKUP(ROW()-492,'Report 1 Detail (571 D)'!$A:$S,16,FALSE)="","",VLOOKUP(ROW()-492,'Report 1 Detail (571 D)'!$A:$S,16,FALSE))</f>
        <v/>
      </c>
      <c r="W699" s="55" t="str">
        <f>IF(VLOOKUP(ROW()-492,'Report 1 Detail (571 D)'!$A:$S,17,FALSE)="","",VLOOKUP(ROW()-492,'Report 1 Detail (571 D)'!$A:$S,17,FALSE))</f>
        <v/>
      </c>
      <c r="X699" s="104" t="str">
        <f>IF(VLOOKUP(ROW()-492,'Report 1 Detail (571 D)'!$A:$S,18,FALSE)="","",VLOOKUP(ROW()-492,'Report 1 Detail (571 D)'!$A:$S,18,FALSE))</f>
        <v/>
      </c>
      <c r="Y699" s="55" t="str">
        <f>IF(VLOOKUP(ROW()-492,'Report 1 Detail (571 D)'!$A:$S,19,FALSE)="","",VLOOKUP(ROW()-492,'Report 1 Detail (571 D)'!$A:$S,19,FALSE))</f>
        <v/>
      </c>
      <c r="Z699" s="55" t="s">
        <v>81</v>
      </c>
    </row>
    <row r="700" spans="8:26" x14ac:dyDescent="0.2">
      <c r="H700" s="55" t="str">
        <f>IF(VLOOKUP(ROW()-492,'Report 1 Detail (571 D)'!$A:$S,2,FALSE)="","",VLOOKUP(ROW()-492,'Report 1 Detail (571 D)'!$A:$S,2,FALSE))</f>
        <v/>
      </c>
      <c r="I700" s="104" t="str">
        <f>IF(VLOOKUP(ROW()-492,'Report 1 Detail (571 D)'!$A:$S,3,FALSE)="","",VLOOKUP(ROW()-492,'Report 1 Detail (571 D)'!$A:$S,3,FALSE))</f>
        <v/>
      </c>
      <c r="J700" s="55" t="str">
        <f>IF(VLOOKUP(ROW()-492,'Report 1 Detail (571 D)'!$A:$S,4,FALSE)="","",VLOOKUP(ROW()-492,'Report 1 Detail (571 D)'!$A:$S,4,FALSE))</f>
        <v/>
      </c>
      <c r="K700" s="55" t="str">
        <f>IF(VLOOKUP(ROW()-492,'Report 1 Detail (571 D)'!$A:$S,5,FALSE)="","",VLOOKUP(ROW()-492,'Report 1 Detail (571 D)'!$A:$S,5,FALSE))</f>
        <v/>
      </c>
      <c r="L700" s="55" t="str">
        <f>IF(VLOOKUP(ROW()-492,'Report 1 Detail (571 D)'!$A:$S,6,FALSE)="","",VLOOKUP(ROW()-492,'Report 1 Detail (571 D)'!$A:$S,6,FALSE))</f>
        <v/>
      </c>
      <c r="M700" s="55" t="str">
        <f>IF(VLOOKUP(ROW()-492,'Report 1 Detail (571 D)'!$A:$S,7,FALSE)="","",VLOOKUP(ROW()-492,'Report 1 Detail (571 D)'!$A:$S,7,FALSE))</f>
        <v/>
      </c>
      <c r="N700" s="55" t="str">
        <f>IF(VLOOKUP(ROW()-492,'Report 1 Detail (571 D)'!$A:$S,8,FALSE)="","",VLOOKUP(ROW()-492,'Report 1 Detail (571 D)'!$A:$S,8,FALSE))</f>
        <v/>
      </c>
      <c r="O700" s="55" t="str">
        <f>IF(VLOOKUP(ROW()-492,'Report 1 Detail (571 D)'!$A:$S,9,FALSE)="","",VLOOKUP(ROW()-492,'Report 1 Detail (571 D)'!$A:$S,9,FALSE))</f>
        <v/>
      </c>
      <c r="P700" s="55" t="str">
        <f>IF(VLOOKUP(ROW()-492,'Report 1 Detail (571 D)'!$A:$S,10,FALSE)="","",VLOOKUP(ROW()-492,'Report 1 Detail (571 D)'!$A:$S,10,FALSE))</f>
        <v/>
      </c>
      <c r="Q700" s="55" t="str">
        <f>IF(VLOOKUP(ROW()-492,'Report 1 Detail (571 D)'!$A:$S,11,FALSE)="","",VLOOKUP(ROW()-492,'Report 1 Detail (571 D)'!$A:$S,11,FALSE))</f>
        <v/>
      </c>
      <c r="R700" s="55" t="str">
        <f>IF(VLOOKUP(ROW()-492,'Report 1 Detail (571 D)'!$A:$S,12,FALSE)="","",VLOOKUP(ROW()-492,'Report 1 Detail (571 D)'!$A:$S,12,FALSE))</f>
        <v/>
      </c>
      <c r="S700" s="55" t="str">
        <f>IF(VLOOKUP(ROW()-492,'Report 1 Detail (571 D)'!$A:$S,13,FALSE)="","",VLOOKUP(ROW()-492,'Report 1 Detail (571 D)'!$A:$S,13,FALSE))</f>
        <v/>
      </c>
      <c r="T700" s="55" t="str">
        <f>IF(VLOOKUP(ROW()-492,'Report 1 Detail (571 D)'!$A:$S,14,FALSE)="","",VLOOKUP(ROW()-492,'Report 1 Detail (571 D)'!$A:$S,14,FALSE))</f>
        <v/>
      </c>
      <c r="U700" s="55" t="str">
        <f>IF(VLOOKUP(ROW()-492,'Report 1 Detail (571 D)'!$A:$S,15,FALSE)="","",VLOOKUP(ROW()-492,'Report 1 Detail (571 D)'!$A:$S,15,FALSE))</f>
        <v/>
      </c>
      <c r="V700" s="55" t="str">
        <f>IF(VLOOKUP(ROW()-492,'Report 1 Detail (571 D)'!$A:$S,16,FALSE)="","",VLOOKUP(ROW()-492,'Report 1 Detail (571 D)'!$A:$S,16,FALSE))</f>
        <v/>
      </c>
      <c r="W700" s="55" t="str">
        <f>IF(VLOOKUP(ROW()-492,'Report 1 Detail (571 D)'!$A:$S,17,FALSE)="","",VLOOKUP(ROW()-492,'Report 1 Detail (571 D)'!$A:$S,17,FALSE))</f>
        <v/>
      </c>
      <c r="X700" s="104" t="str">
        <f>IF(VLOOKUP(ROW()-492,'Report 1 Detail (571 D)'!$A:$S,18,FALSE)="","",VLOOKUP(ROW()-492,'Report 1 Detail (571 D)'!$A:$S,18,FALSE))</f>
        <v/>
      </c>
      <c r="Y700" s="55" t="str">
        <f>IF(VLOOKUP(ROW()-492,'Report 1 Detail (571 D)'!$A:$S,19,FALSE)="","",VLOOKUP(ROW()-492,'Report 1 Detail (571 D)'!$A:$S,19,FALSE))</f>
        <v/>
      </c>
      <c r="Z700" s="55" t="s">
        <v>81</v>
      </c>
    </row>
    <row r="701" spans="8:26" x14ac:dyDescent="0.2">
      <c r="H701" s="55" t="str">
        <f>IF(VLOOKUP(ROW()-492,'Report 1 Detail (571 D)'!$A:$S,2,FALSE)="","",VLOOKUP(ROW()-492,'Report 1 Detail (571 D)'!$A:$S,2,FALSE))</f>
        <v/>
      </c>
      <c r="I701" s="104" t="str">
        <f>IF(VLOOKUP(ROW()-492,'Report 1 Detail (571 D)'!$A:$S,3,FALSE)="","",VLOOKUP(ROW()-492,'Report 1 Detail (571 D)'!$A:$S,3,FALSE))</f>
        <v/>
      </c>
      <c r="J701" s="55" t="str">
        <f>IF(VLOOKUP(ROW()-492,'Report 1 Detail (571 D)'!$A:$S,4,FALSE)="","",VLOOKUP(ROW()-492,'Report 1 Detail (571 D)'!$A:$S,4,FALSE))</f>
        <v/>
      </c>
      <c r="K701" s="55" t="str">
        <f>IF(VLOOKUP(ROW()-492,'Report 1 Detail (571 D)'!$A:$S,5,FALSE)="","",VLOOKUP(ROW()-492,'Report 1 Detail (571 D)'!$A:$S,5,FALSE))</f>
        <v/>
      </c>
      <c r="L701" s="55" t="str">
        <f>IF(VLOOKUP(ROW()-492,'Report 1 Detail (571 D)'!$A:$S,6,FALSE)="","",VLOOKUP(ROW()-492,'Report 1 Detail (571 D)'!$A:$S,6,FALSE))</f>
        <v/>
      </c>
      <c r="M701" s="55" t="str">
        <f>IF(VLOOKUP(ROW()-492,'Report 1 Detail (571 D)'!$A:$S,7,FALSE)="","",VLOOKUP(ROW()-492,'Report 1 Detail (571 D)'!$A:$S,7,FALSE))</f>
        <v/>
      </c>
      <c r="N701" s="55" t="str">
        <f>IF(VLOOKUP(ROW()-492,'Report 1 Detail (571 D)'!$A:$S,8,FALSE)="","",VLOOKUP(ROW()-492,'Report 1 Detail (571 D)'!$A:$S,8,FALSE))</f>
        <v/>
      </c>
      <c r="O701" s="55" t="str">
        <f>IF(VLOOKUP(ROW()-492,'Report 1 Detail (571 D)'!$A:$S,9,FALSE)="","",VLOOKUP(ROW()-492,'Report 1 Detail (571 D)'!$A:$S,9,FALSE))</f>
        <v/>
      </c>
      <c r="P701" s="55" t="str">
        <f>IF(VLOOKUP(ROW()-492,'Report 1 Detail (571 D)'!$A:$S,10,FALSE)="","",VLOOKUP(ROW()-492,'Report 1 Detail (571 D)'!$A:$S,10,FALSE))</f>
        <v/>
      </c>
      <c r="Q701" s="55" t="str">
        <f>IF(VLOOKUP(ROW()-492,'Report 1 Detail (571 D)'!$A:$S,11,FALSE)="","",VLOOKUP(ROW()-492,'Report 1 Detail (571 D)'!$A:$S,11,FALSE))</f>
        <v/>
      </c>
      <c r="R701" s="55" t="str">
        <f>IF(VLOOKUP(ROW()-492,'Report 1 Detail (571 D)'!$A:$S,12,FALSE)="","",VLOOKUP(ROW()-492,'Report 1 Detail (571 D)'!$A:$S,12,FALSE))</f>
        <v/>
      </c>
      <c r="S701" s="55" t="str">
        <f>IF(VLOOKUP(ROW()-492,'Report 1 Detail (571 D)'!$A:$S,13,FALSE)="","",VLOOKUP(ROW()-492,'Report 1 Detail (571 D)'!$A:$S,13,FALSE))</f>
        <v/>
      </c>
      <c r="T701" s="55" t="str">
        <f>IF(VLOOKUP(ROW()-492,'Report 1 Detail (571 D)'!$A:$S,14,FALSE)="","",VLOOKUP(ROW()-492,'Report 1 Detail (571 D)'!$A:$S,14,FALSE))</f>
        <v/>
      </c>
      <c r="U701" s="55" t="str">
        <f>IF(VLOOKUP(ROW()-492,'Report 1 Detail (571 D)'!$A:$S,15,FALSE)="","",VLOOKUP(ROW()-492,'Report 1 Detail (571 D)'!$A:$S,15,FALSE))</f>
        <v/>
      </c>
      <c r="V701" s="55" t="str">
        <f>IF(VLOOKUP(ROW()-492,'Report 1 Detail (571 D)'!$A:$S,16,FALSE)="","",VLOOKUP(ROW()-492,'Report 1 Detail (571 D)'!$A:$S,16,FALSE))</f>
        <v/>
      </c>
      <c r="W701" s="55" t="str">
        <f>IF(VLOOKUP(ROW()-492,'Report 1 Detail (571 D)'!$A:$S,17,FALSE)="","",VLOOKUP(ROW()-492,'Report 1 Detail (571 D)'!$A:$S,17,FALSE))</f>
        <v/>
      </c>
      <c r="X701" s="104" t="str">
        <f>IF(VLOOKUP(ROW()-492,'Report 1 Detail (571 D)'!$A:$S,18,FALSE)="","",VLOOKUP(ROW()-492,'Report 1 Detail (571 D)'!$A:$S,18,FALSE))</f>
        <v/>
      </c>
      <c r="Y701" s="55" t="str">
        <f>IF(VLOOKUP(ROW()-492,'Report 1 Detail (571 D)'!$A:$S,19,FALSE)="","",VLOOKUP(ROW()-492,'Report 1 Detail (571 D)'!$A:$S,19,FALSE))</f>
        <v/>
      </c>
      <c r="Z701" s="55" t="s">
        <v>81</v>
      </c>
    </row>
    <row r="702" spans="8:26" x14ac:dyDescent="0.2">
      <c r="H702" s="55" t="str">
        <f>IF(VLOOKUP(ROW()-492,'Report 1 Detail (571 D)'!$A:$S,2,FALSE)="","",VLOOKUP(ROW()-492,'Report 1 Detail (571 D)'!$A:$S,2,FALSE))</f>
        <v/>
      </c>
      <c r="I702" s="104" t="str">
        <f>IF(VLOOKUP(ROW()-492,'Report 1 Detail (571 D)'!$A:$S,3,FALSE)="","",VLOOKUP(ROW()-492,'Report 1 Detail (571 D)'!$A:$S,3,FALSE))</f>
        <v/>
      </c>
      <c r="J702" s="55" t="str">
        <f>IF(VLOOKUP(ROW()-492,'Report 1 Detail (571 D)'!$A:$S,4,FALSE)="","",VLOOKUP(ROW()-492,'Report 1 Detail (571 D)'!$A:$S,4,FALSE))</f>
        <v/>
      </c>
      <c r="K702" s="55" t="str">
        <f>IF(VLOOKUP(ROW()-492,'Report 1 Detail (571 D)'!$A:$S,5,FALSE)="","",VLOOKUP(ROW()-492,'Report 1 Detail (571 D)'!$A:$S,5,FALSE))</f>
        <v/>
      </c>
      <c r="L702" s="55" t="str">
        <f>IF(VLOOKUP(ROW()-492,'Report 1 Detail (571 D)'!$A:$S,6,FALSE)="","",VLOOKUP(ROW()-492,'Report 1 Detail (571 D)'!$A:$S,6,FALSE))</f>
        <v/>
      </c>
      <c r="M702" s="55" t="str">
        <f>IF(VLOOKUP(ROW()-492,'Report 1 Detail (571 D)'!$A:$S,7,FALSE)="","",VLOOKUP(ROW()-492,'Report 1 Detail (571 D)'!$A:$S,7,FALSE))</f>
        <v/>
      </c>
      <c r="N702" s="55" t="str">
        <f>IF(VLOOKUP(ROW()-492,'Report 1 Detail (571 D)'!$A:$S,8,FALSE)="","",VLOOKUP(ROW()-492,'Report 1 Detail (571 D)'!$A:$S,8,FALSE))</f>
        <v/>
      </c>
      <c r="O702" s="55" t="str">
        <f>IF(VLOOKUP(ROW()-492,'Report 1 Detail (571 D)'!$A:$S,9,FALSE)="","",VLOOKUP(ROW()-492,'Report 1 Detail (571 D)'!$A:$S,9,FALSE))</f>
        <v/>
      </c>
      <c r="P702" s="55" t="str">
        <f>IF(VLOOKUP(ROW()-492,'Report 1 Detail (571 D)'!$A:$S,10,FALSE)="","",VLOOKUP(ROW()-492,'Report 1 Detail (571 D)'!$A:$S,10,FALSE))</f>
        <v/>
      </c>
      <c r="Q702" s="55" t="str">
        <f>IF(VLOOKUP(ROW()-492,'Report 1 Detail (571 D)'!$A:$S,11,FALSE)="","",VLOOKUP(ROW()-492,'Report 1 Detail (571 D)'!$A:$S,11,FALSE))</f>
        <v/>
      </c>
      <c r="R702" s="55" t="str">
        <f>IF(VLOOKUP(ROW()-492,'Report 1 Detail (571 D)'!$A:$S,12,FALSE)="","",VLOOKUP(ROW()-492,'Report 1 Detail (571 D)'!$A:$S,12,FALSE))</f>
        <v/>
      </c>
      <c r="S702" s="55" t="str">
        <f>IF(VLOOKUP(ROW()-492,'Report 1 Detail (571 D)'!$A:$S,13,FALSE)="","",VLOOKUP(ROW()-492,'Report 1 Detail (571 D)'!$A:$S,13,FALSE))</f>
        <v/>
      </c>
      <c r="T702" s="55" t="str">
        <f>IF(VLOOKUP(ROW()-492,'Report 1 Detail (571 D)'!$A:$S,14,FALSE)="","",VLOOKUP(ROW()-492,'Report 1 Detail (571 D)'!$A:$S,14,FALSE))</f>
        <v/>
      </c>
      <c r="U702" s="55" t="str">
        <f>IF(VLOOKUP(ROW()-492,'Report 1 Detail (571 D)'!$A:$S,15,FALSE)="","",VLOOKUP(ROW()-492,'Report 1 Detail (571 D)'!$A:$S,15,FALSE))</f>
        <v/>
      </c>
      <c r="V702" s="55" t="str">
        <f>IF(VLOOKUP(ROW()-492,'Report 1 Detail (571 D)'!$A:$S,16,FALSE)="","",VLOOKUP(ROW()-492,'Report 1 Detail (571 D)'!$A:$S,16,FALSE))</f>
        <v/>
      </c>
      <c r="W702" s="55" t="str">
        <f>IF(VLOOKUP(ROW()-492,'Report 1 Detail (571 D)'!$A:$S,17,FALSE)="","",VLOOKUP(ROW()-492,'Report 1 Detail (571 D)'!$A:$S,17,FALSE))</f>
        <v/>
      </c>
      <c r="X702" s="104" t="str">
        <f>IF(VLOOKUP(ROW()-492,'Report 1 Detail (571 D)'!$A:$S,18,FALSE)="","",VLOOKUP(ROW()-492,'Report 1 Detail (571 D)'!$A:$S,18,FALSE))</f>
        <v/>
      </c>
      <c r="Y702" s="55" t="str">
        <f>IF(VLOOKUP(ROW()-492,'Report 1 Detail (571 D)'!$A:$S,19,FALSE)="","",VLOOKUP(ROW()-492,'Report 1 Detail (571 D)'!$A:$S,19,FALSE))</f>
        <v/>
      </c>
      <c r="Z702" s="55" t="s">
        <v>81</v>
      </c>
    </row>
    <row r="703" spans="8:26" x14ac:dyDescent="0.2">
      <c r="H703" s="55" t="str">
        <f>IF(VLOOKUP(ROW()-492,'Report 1 Detail (571 D)'!$A:$S,2,FALSE)="","",VLOOKUP(ROW()-492,'Report 1 Detail (571 D)'!$A:$S,2,FALSE))</f>
        <v/>
      </c>
      <c r="I703" s="104" t="str">
        <f>IF(VLOOKUP(ROW()-492,'Report 1 Detail (571 D)'!$A:$S,3,FALSE)="","",VLOOKUP(ROW()-492,'Report 1 Detail (571 D)'!$A:$S,3,FALSE))</f>
        <v/>
      </c>
      <c r="J703" s="55" t="str">
        <f>IF(VLOOKUP(ROW()-492,'Report 1 Detail (571 D)'!$A:$S,4,FALSE)="","",VLOOKUP(ROW()-492,'Report 1 Detail (571 D)'!$A:$S,4,FALSE))</f>
        <v/>
      </c>
      <c r="K703" s="55" t="str">
        <f>IF(VLOOKUP(ROW()-492,'Report 1 Detail (571 D)'!$A:$S,5,FALSE)="","",VLOOKUP(ROW()-492,'Report 1 Detail (571 D)'!$A:$S,5,FALSE))</f>
        <v/>
      </c>
      <c r="L703" s="55" t="str">
        <f>IF(VLOOKUP(ROW()-492,'Report 1 Detail (571 D)'!$A:$S,6,FALSE)="","",VLOOKUP(ROW()-492,'Report 1 Detail (571 D)'!$A:$S,6,FALSE))</f>
        <v/>
      </c>
      <c r="M703" s="55" t="str">
        <f>IF(VLOOKUP(ROW()-492,'Report 1 Detail (571 D)'!$A:$S,7,FALSE)="","",VLOOKUP(ROW()-492,'Report 1 Detail (571 D)'!$A:$S,7,FALSE))</f>
        <v/>
      </c>
      <c r="N703" s="55" t="str">
        <f>IF(VLOOKUP(ROW()-492,'Report 1 Detail (571 D)'!$A:$S,8,FALSE)="","",VLOOKUP(ROW()-492,'Report 1 Detail (571 D)'!$A:$S,8,FALSE))</f>
        <v/>
      </c>
      <c r="O703" s="55" t="str">
        <f>IF(VLOOKUP(ROW()-492,'Report 1 Detail (571 D)'!$A:$S,9,FALSE)="","",VLOOKUP(ROW()-492,'Report 1 Detail (571 D)'!$A:$S,9,FALSE))</f>
        <v/>
      </c>
      <c r="P703" s="55" t="str">
        <f>IF(VLOOKUP(ROW()-492,'Report 1 Detail (571 D)'!$A:$S,10,FALSE)="","",VLOOKUP(ROW()-492,'Report 1 Detail (571 D)'!$A:$S,10,FALSE))</f>
        <v/>
      </c>
      <c r="Q703" s="55" t="str">
        <f>IF(VLOOKUP(ROW()-492,'Report 1 Detail (571 D)'!$A:$S,11,FALSE)="","",VLOOKUP(ROW()-492,'Report 1 Detail (571 D)'!$A:$S,11,FALSE))</f>
        <v/>
      </c>
      <c r="R703" s="55" t="str">
        <f>IF(VLOOKUP(ROW()-492,'Report 1 Detail (571 D)'!$A:$S,12,FALSE)="","",VLOOKUP(ROW()-492,'Report 1 Detail (571 D)'!$A:$S,12,FALSE))</f>
        <v/>
      </c>
      <c r="S703" s="55" t="str">
        <f>IF(VLOOKUP(ROW()-492,'Report 1 Detail (571 D)'!$A:$S,13,FALSE)="","",VLOOKUP(ROW()-492,'Report 1 Detail (571 D)'!$A:$S,13,FALSE))</f>
        <v/>
      </c>
      <c r="T703" s="55" t="str">
        <f>IF(VLOOKUP(ROW()-492,'Report 1 Detail (571 D)'!$A:$S,14,FALSE)="","",VLOOKUP(ROW()-492,'Report 1 Detail (571 D)'!$A:$S,14,FALSE))</f>
        <v/>
      </c>
      <c r="U703" s="55" t="str">
        <f>IF(VLOOKUP(ROW()-492,'Report 1 Detail (571 D)'!$A:$S,15,FALSE)="","",VLOOKUP(ROW()-492,'Report 1 Detail (571 D)'!$A:$S,15,FALSE))</f>
        <v/>
      </c>
      <c r="V703" s="55" t="str">
        <f>IF(VLOOKUP(ROW()-492,'Report 1 Detail (571 D)'!$A:$S,16,FALSE)="","",VLOOKUP(ROW()-492,'Report 1 Detail (571 D)'!$A:$S,16,FALSE))</f>
        <v/>
      </c>
      <c r="W703" s="55" t="str">
        <f>IF(VLOOKUP(ROW()-492,'Report 1 Detail (571 D)'!$A:$S,17,FALSE)="","",VLOOKUP(ROW()-492,'Report 1 Detail (571 D)'!$A:$S,17,FALSE))</f>
        <v/>
      </c>
      <c r="X703" s="104" t="str">
        <f>IF(VLOOKUP(ROW()-492,'Report 1 Detail (571 D)'!$A:$S,18,FALSE)="","",VLOOKUP(ROW()-492,'Report 1 Detail (571 D)'!$A:$S,18,FALSE))</f>
        <v/>
      </c>
      <c r="Y703" s="55" t="str">
        <f>IF(VLOOKUP(ROW()-492,'Report 1 Detail (571 D)'!$A:$S,19,FALSE)="","",VLOOKUP(ROW()-492,'Report 1 Detail (571 D)'!$A:$S,19,FALSE))</f>
        <v/>
      </c>
      <c r="Z703" s="55" t="s">
        <v>81</v>
      </c>
    </row>
    <row r="704" spans="8:26" x14ac:dyDescent="0.2">
      <c r="H704" s="55" t="str">
        <f>IF(VLOOKUP(ROW()-492,'Report 1 Detail (571 D)'!$A:$S,2,FALSE)="","",VLOOKUP(ROW()-492,'Report 1 Detail (571 D)'!$A:$S,2,FALSE))</f>
        <v/>
      </c>
      <c r="I704" s="104" t="str">
        <f>IF(VLOOKUP(ROW()-492,'Report 1 Detail (571 D)'!$A:$S,3,FALSE)="","",VLOOKUP(ROW()-492,'Report 1 Detail (571 D)'!$A:$S,3,FALSE))</f>
        <v/>
      </c>
      <c r="J704" s="55" t="str">
        <f>IF(VLOOKUP(ROW()-492,'Report 1 Detail (571 D)'!$A:$S,4,FALSE)="","",VLOOKUP(ROW()-492,'Report 1 Detail (571 D)'!$A:$S,4,FALSE))</f>
        <v/>
      </c>
      <c r="K704" s="55" t="str">
        <f>IF(VLOOKUP(ROW()-492,'Report 1 Detail (571 D)'!$A:$S,5,FALSE)="","",VLOOKUP(ROW()-492,'Report 1 Detail (571 D)'!$A:$S,5,FALSE))</f>
        <v/>
      </c>
      <c r="L704" s="55" t="str">
        <f>IF(VLOOKUP(ROW()-492,'Report 1 Detail (571 D)'!$A:$S,6,FALSE)="","",VLOOKUP(ROW()-492,'Report 1 Detail (571 D)'!$A:$S,6,FALSE))</f>
        <v/>
      </c>
      <c r="M704" s="55" t="str">
        <f>IF(VLOOKUP(ROW()-492,'Report 1 Detail (571 D)'!$A:$S,7,FALSE)="","",VLOOKUP(ROW()-492,'Report 1 Detail (571 D)'!$A:$S,7,FALSE))</f>
        <v/>
      </c>
      <c r="N704" s="55" t="str">
        <f>IF(VLOOKUP(ROW()-492,'Report 1 Detail (571 D)'!$A:$S,8,FALSE)="","",VLOOKUP(ROW()-492,'Report 1 Detail (571 D)'!$A:$S,8,FALSE))</f>
        <v/>
      </c>
      <c r="O704" s="55" t="str">
        <f>IF(VLOOKUP(ROW()-492,'Report 1 Detail (571 D)'!$A:$S,9,FALSE)="","",VLOOKUP(ROW()-492,'Report 1 Detail (571 D)'!$A:$S,9,FALSE))</f>
        <v/>
      </c>
      <c r="P704" s="55" t="str">
        <f>IF(VLOOKUP(ROW()-492,'Report 1 Detail (571 D)'!$A:$S,10,FALSE)="","",VLOOKUP(ROW()-492,'Report 1 Detail (571 D)'!$A:$S,10,FALSE))</f>
        <v/>
      </c>
      <c r="Q704" s="55" t="str">
        <f>IF(VLOOKUP(ROW()-492,'Report 1 Detail (571 D)'!$A:$S,11,FALSE)="","",VLOOKUP(ROW()-492,'Report 1 Detail (571 D)'!$A:$S,11,FALSE))</f>
        <v/>
      </c>
      <c r="R704" s="55" t="str">
        <f>IF(VLOOKUP(ROW()-492,'Report 1 Detail (571 D)'!$A:$S,12,FALSE)="","",VLOOKUP(ROW()-492,'Report 1 Detail (571 D)'!$A:$S,12,FALSE))</f>
        <v/>
      </c>
      <c r="S704" s="55" t="str">
        <f>IF(VLOOKUP(ROW()-492,'Report 1 Detail (571 D)'!$A:$S,13,FALSE)="","",VLOOKUP(ROW()-492,'Report 1 Detail (571 D)'!$A:$S,13,FALSE))</f>
        <v/>
      </c>
      <c r="T704" s="55" t="str">
        <f>IF(VLOOKUP(ROW()-492,'Report 1 Detail (571 D)'!$A:$S,14,FALSE)="","",VLOOKUP(ROW()-492,'Report 1 Detail (571 D)'!$A:$S,14,FALSE))</f>
        <v/>
      </c>
      <c r="U704" s="55" t="str">
        <f>IF(VLOOKUP(ROW()-492,'Report 1 Detail (571 D)'!$A:$S,15,FALSE)="","",VLOOKUP(ROW()-492,'Report 1 Detail (571 D)'!$A:$S,15,FALSE))</f>
        <v/>
      </c>
      <c r="V704" s="55" t="str">
        <f>IF(VLOOKUP(ROW()-492,'Report 1 Detail (571 D)'!$A:$S,16,FALSE)="","",VLOOKUP(ROW()-492,'Report 1 Detail (571 D)'!$A:$S,16,FALSE))</f>
        <v/>
      </c>
      <c r="W704" s="55" t="str">
        <f>IF(VLOOKUP(ROW()-492,'Report 1 Detail (571 D)'!$A:$S,17,FALSE)="","",VLOOKUP(ROW()-492,'Report 1 Detail (571 D)'!$A:$S,17,FALSE))</f>
        <v/>
      </c>
      <c r="X704" s="104" t="str">
        <f>IF(VLOOKUP(ROW()-492,'Report 1 Detail (571 D)'!$A:$S,18,FALSE)="","",VLOOKUP(ROW()-492,'Report 1 Detail (571 D)'!$A:$S,18,FALSE))</f>
        <v/>
      </c>
      <c r="Y704" s="55" t="str">
        <f>IF(VLOOKUP(ROW()-492,'Report 1 Detail (571 D)'!$A:$S,19,FALSE)="","",VLOOKUP(ROW()-492,'Report 1 Detail (571 D)'!$A:$S,19,FALSE))</f>
        <v/>
      </c>
      <c r="Z704" s="55" t="s">
        <v>81</v>
      </c>
    </row>
    <row r="705" spans="8:26" x14ac:dyDescent="0.2">
      <c r="H705" s="55" t="str">
        <f>IF(VLOOKUP(ROW()-492,'Report 1 Detail (571 D)'!$A:$S,2,FALSE)="","",VLOOKUP(ROW()-492,'Report 1 Detail (571 D)'!$A:$S,2,FALSE))</f>
        <v/>
      </c>
      <c r="I705" s="104" t="str">
        <f>IF(VLOOKUP(ROW()-492,'Report 1 Detail (571 D)'!$A:$S,3,FALSE)="","",VLOOKUP(ROW()-492,'Report 1 Detail (571 D)'!$A:$S,3,FALSE))</f>
        <v/>
      </c>
      <c r="J705" s="55" t="str">
        <f>IF(VLOOKUP(ROW()-492,'Report 1 Detail (571 D)'!$A:$S,4,FALSE)="","",VLOOKUP(ROW()-492,'Report 1 Detail (571 D)'!$A:$S,4,FALSE))</f>
        <v/>
      </c>
      <c r="K705" s="55" t="str">
        <f>IF(VLOOKUP(ROW()-492,'Report 1 Detail (571 D)'!$A:$S,5,FALSE)="","",VLOOKUP(ROW()-492,'Report 1 Detail (571 D)'!$A:$S,5,FALSE))</f>
        <v/>
      </c>
      <c r="L705" s="55" t="str">
        <f>IF(VLOOKUP(ROW()-492,'Report 1 Detail (571 D)'!$A:$S,6,FALSE)="","",VLOOKUP(ROW()-492,'Report 1 Detail (571 D)'!$A:$S,6,FALSE))</f>
        <v/>
      </c>
      <c r="M705" s="55" t="str">
        <f>IF(VLOOKUP(ROW()-492,'Report 1 Detail (571 D)'!$A:$S,7,FALSE)="","",VLOOKUP(ROW()-492,'Report 1 Detail (571 D)'!$A:$S,7,FALSE))</f>
        <v/>
      </c>
      <c r="N705" s="55" t="str">
        <f>IF(VLOOKUP(ROW()-492,'Report 1 Detail (571 D)'!$A:$S,8,FALSE)="","",VLOOKUP(ROW()-492,'Report 1 Detail (571 D)'!$A:$S,8,FALSE))</f>
        <v/>
      </c>
      <c r="O705" s="55" t="str">
        <f>IF(VLOOKUP(ROW()-492,'Report 1 Detail (571 D)'!$A:$S,9,FALSE)="","",VLOOKUP(ROW()-492,'Report 1 Detail (571 D)'!$A:$S,9,FALSE))</f>
        <v/>
      </c>
      <c r="P705" s="55" t="str">
        <f>IF(VLOOKUP(ROW()-492,'Report 1 Detail (571 D)'!$A:$S,10,FALSE)="","",VLOOKUP(ROW()-492,'Report 1 Detail (571 D)'!$A:$S,10,FALSE))</f>
        <v/>
      </c>
      <c r="Q705" s="55" t="str">
        <f>IF(VLOOKUP(ROW()-492,'Report 1 Detail (571 D)'!$A:$S,11,FALSE)="","",VLOOKUP(ROW()-492,'Report 1 Detail (571 D)'!$A:$S,11,FALSE))</f>
        <v/>
      </c>
      <c r="R705" s="55" t="str">
        <f>IF(VLOOKUP(ROW()-492,'Report 1 Detail (571 D)'!$A:$S,12,FALSE)="","",VLOOKUP(ROW()-492,'Report 1 Detail (571 D)'!$A:$S,12,FALSE))</f>
        <v/>
      </c>
      <c r="S705" s="55" t="str">
        <f>IF(VLOOKUP(ROW()-492,'Report 1 Detail (571 D)'!$A:$S,13,FALSE)="","",VLOOKUP(ROW()-492,'Report 1 Detail (571 D)'!$A:$S,13,FALSE))</f>
        <v/>
      </c>
      <c r="T705" s="55" t="str">
        <f>IF(VLOOKUP(ROW()-492,'Report 1 Detail (571 D)'!$A:$S,14,FALSE)="","",VLOOKUP(ROW()-492,'Report 1 Detail (571 D)'!$A:$S,14,FALSE))</f>
        <v/>
      </c>
      <c r="U705" s="55" t="str">
        <f>IF(VLOOKUP(ROW()-492,'Report 1 Detail (571 D)'!$A:$S,15,FALSE)="","",VLOOKUP(ROW()-492,'Report 1 Detail (571 D)'!$A:$S,15,FALSE))</f>
        <v/>
      </c>
      <c r="V705" s="55" t="str">
        <f>IF(VLOOKUP(ROW()-492,'Report 1 Detail (571 D)'!$A:$S,16,FALSE)="","",VLOOKUP(ROW()-492,'Report 1 Detail (571 D)'!$A:$S,16,FALSE))</f>
        <v/>
      </c>
      <c r="W705" s="55" t="str">
        <f>IF(VLOOKUP(ROW()-492,'Report 1 Detail (571 D)'!$A:$S,17,FALSE)="","",VLOOKUP(ROW()-492,'Report 1 Detail (571 D)'!$A:$S,17,FALSE))</f>
        <v/>
      </c>
      <c r="X705" s="104" t="str">
        <f>IF(VLOOKUP(ROW()-492,'Report 1 Detail (571 D)'!$A:$S,18,FALSE)="","",VLOOKUP(ROW()-492,'Report 1 Detail (571 D)'!$A:$S,18,FALSE))</f>
        <v/>
      </c>
      <c r="Y705" s="55" t="str">
        <f>IF(VLOOKUP(ROW()-492,'Report 1 Detail (571 D)'!$A:$S,19,FALSE)="","",VLOOKUP(ROW()-492,'Report 1 Detail (571 D)'!$A:$S,19,FALSE))</f>
        <v/>
      </c>
      <c r="Z705" s="55" t="s">
        <v>81</v>
      </c>
    </row>
    <row r="706" spans="8:26" x14ac:dyDescent="0.2">
      <c r="H706" s="55" t="str">
        <f>IF(VLOOKUP(ROW()-492,'Report 1 Detail (571 D)'!$A:$S,2,FALSE)="","",VLOOKUP(ROW()-492,'Report 1 Detail (571 D)'!$A:$S,2,FALSE))</f>
        <v/>
      </c>
      <c r="I706" s="104" t="str">
        <f>IF(VLOOKUP(ROW()-492,'Report 1 Detail (571 D)'!$A:$S,3,FALSE)="","",VLOOKUP(ROW()-492,'Report 1 Detail (571 D)'!$A:$S,3,FALSE))</f>
        <v/>
      </c>
      <c r="J706" s="55" t="str">
        <f>IF(VLOOKUP(ROW()-492,'Report 1 Detail (571 D)'!$A:$S,4,FALSE)="","",VLOOKUP(ROW()-492,'Report 1 Detail (571 D)'!$A:$S,4,FALSE))</f>
        <v/>
      </c>
      <c r="K706" s="55" t="str">
        <f>IF(VLOOKUP(ROW()-492,'Report 1 Detail (571 D)'!$A:$S,5,FALSE)="","",VLOOKUP(ROW()-492,'Report 1 Detail (571 D)'!$A:$S,5,FALSE))</f>
        <v/>
      </c>
      <c r="L706" s="55" t="str">
        <f>IF(VLOOKUP(ROW()-492,'Report 1 Detail (571 D)'!$A:$S,6,FALSE)="","",VLOOKUP(ROW()-492,'Report 1 Detail (571 D)'!$A:$S,6,FALSE))</f>
        <v/>
      </c>
      <c r="M706" s="55" t="str">
        <f>IF(VLOOKUP(ROW()-492,'Report 1 Detail (571 D)'!$A:$S,7,FALSE)="","",VLOOKUP(ROW()-492,'Report 1 Detail (571 D)'!$A:$S,7,FALSE))</f>
        <v/>
      </c>
      <c r="N706" s="55" t="str">
        <f>IF(VLOOKUP(ROW()-492,'Report 1 Detail (571 D)'!$A:$S,8,FALSE)="","",VLOOKUP(ROW()-492,'Report 1 Detail (571 D)'!$A:$S,8,FALSE))</f>
        <v/>
      </c>
      <c r="O706" s="55" t="str">
        <f>IF(VLOOKUP(ROW()-492,'Report 1 Detail (571 D)'!$A:$S,9,FALSE)="","",VLOOKUP(ROW()-492,'Report 1 Detail (571 D)'!$A:$S,9,FALSE))</f>
        <v/>
      </c>
      <c r="P706" s="55" t="str">
        <f>IF(VLOOKUP(ROW()-492,'Report 1 Detail (571 D)'!$A:$S,10,FALSE)="","",VLOOKUP(ROW()-492,'Report 1 Detail (571 D)'!$A:$S,10,FALSE))</f>
        <v/>
      </c>
      <c r="Q706" s="55" t="str">
        <f>IF(VLOOKUP(ROW()-492,'Report 1 Detail (571 D)'!$A:$S,11,FALSE)="","",VLOOKUP(ROW()-492,'Report 1 Detail (571 D)'!$A:$S,11,FALSE))</f>
        <v/>
      </c>
      <c r="R706" s="55" t="str">
        <f>IF(VLOOKUP(ROW()-492,'Report 1 Detail (571 D)'!$A:$S,12,FALSE)="","",VLOOKUP(ROW()-492,'Report 1 Detail (571 D)'!$A:$S,12,FALSE))</f>
        <v/>
      </c>
      <c r="S706" s="55" t="str">
        <f>IF(VLOOKUP(ROW()-492,'Report 1 Detail (571 D)'!$A:$S,13,FALSE)="","",VLOOKUP(ROW()-492,'Report 1 Detail (571 D)'!$A:$S,13,FALSE))</f>
        <v/>
      </c>
      <c r="T706" s="55" t="str">
        <f>IF(VLOOKUP(ROW()-492,'Report 1 Detail (571 D)'!$A:$S,14,FALSE)="","",VLOOKUP(ROW()-492,'Report 1 Detail (571 D)'!$A:$S,14,FALSE))</f>
        <v/>
      </c>
      <c r="U706" s="55" t="str">
        <f>IF(VLOOKUP(ROW()-492,'Report 1 Detail (571 D)'!$A:$S,15,FALSE)="","",VLOOKUP(ROW()-492,'Report 1 Detail (571 D)'!$A:$S,15,FALSE))</f>
        <v/>
      </c>
      <c r="V706" s="55" t="str">
        <f>IF(VLOOKUP(ROW()-492,'Report 1 Detail (571 D)'!$A:$S,16,FALSE)="","",VLOOKUP(ROW()-492,'Report 1 Detail (571 D)'!$A:$S,16,FALSE))</f>
        <v/>
      </c>
      <c r="W706" s="55" t="str">
        <f>IF(VLOOKUP(ROW()-492,'Report 1 Detail (571 D)'!$A:$S,17,FALSE)="","",VLOOKUP(ROW()-492,'Report 1 Detail (571 D)'!$A:$S,17,FALSE))</f>
        <v/>
      </c>
      <c r="X706" s="104" t="str">
        <f>IF(VLOOKUP(ROW()-492,'Report 1 Detail (571 D)'!$A:$S,18,FALSE)="","",VLOOKUP(ROW()-492,'Report 1 Detail (571 D)'!$A:$S,18,FALSE))</f>
        <v/>
      </c>
      <c r="Y706" s="55" t="str">
        <f>IF(VLOOKUP(ROW()-492,'Report 1 Detail (571 D)'!$A:$S,19,FALSE)="","",VLOOKUP(ROW()-492,'Report 1 Detail (571 D)'!$A:$S,19,FALSE))</f>
        <v/>
      </c>
      <c r="Z706" s="55" t="s">
        <v>81</v>
      </c>
    </row>
    <row r="707" spans="8:26" x14ac:dyDescent="0.2">
      <c r="H707" s="55" t="str">
        <f>IF(VLOOKUP(ROW()-492,'Report 1 Detail (571 D)'!$A:$S,2,FALSE)="","",VLOOKUP(ROW()-492,'Report 1 Detail (571 D)'!$A:$S,2,FALSE))</f>
        <v/>
      </c>
      <c r="I707" s="104" t="str">
        <f>IF(VLOOKUP(ROW()-492,'Report 1 Detail (571 D)'!$A:$S,3,FALSE)="","",VLOOKUP(ROW()-492,'Report 1 Detail (571 D)'!$A:$S,3,FALSE))</f>
        <v/>
      </c>
      <c r="J707" s="55" t="str">
        <f>IF(VLOOKUP(ROW()-492,'Report 1 Detail (571 D)'!$A:$S,4,FALSE)="","",VLOOKUP(ROW()-492,'Report 1 Detail (571 D)'!$A:$S,4,FALSE))</f>
        <v/>
      </c>
      <c r="K707" s="55" t="str">
        <f>IF(VLOOKUP(ROW()-492,'Report 1 Detail (571 D)'!$A:$S,5,FALSE)="","",VLOOKUP(ROW()-492,'Report 1 Detail (571 D)'!$A:$S,5,FALSE))</f>
        <v/>
      </c>
      <c r="L707" s="55" t="str">
        <f>IF(VLOOKUP(ROW()-492,'Report 1 Detail (571 D)'!$A:$S,6,FALSE)="","",VLOOKUP(ROW()-492,'Report 1 Detail (571 D)'!$A:$S,6,FALSE))</f>
        <v/>
      </c>
      <c r="M707" s="55" t="str">
        <f>IF(VLOOKUP(ROW()-492,'Report 1 Detail (571 D)'!$A:$S,7,FALSE)="","",VLOOKUP(ROW()-492,'Report 1 Detail (571 D)'!$A:$S,7,FALSE))</f>
        <v/>
      </c>
      <c r="N707" s="55" t="str">
        <f>IF(VLOOKUP(ROW()-492,'Report 1 Detail (571 D)'!$A:$S,8,FALSE)="","",VLOOKUP(ROW()-492,'Report 1 Detail (571 D)'!$A:$S,8,FALSE))</f>
        <v/>
      </c>
      <c r="O707" s="55" t="str">
        <f>IF(VLOOKUP(ROW()-492,'Report 1 Detail (571 D)'!$A:$S,9,FALSE)="","",VLOOKUP(ROW()-492,'Report 1 Detail (571 D)'!$A:$S,9,FALSE))</f>
        <v/>
      </c>
      <c r="P707" s="55" t="str">
        <f>IF(VLOOKUP(ROW()-492,'Report 1 Detail (571 D)'!$A:$S,10,FALSE)="","",VLOOKUP(ROW()-492,'Report 1 Detail (571 D)'!$A:$S,10,FALSE))</f>
        <v/>
      </c>
      <c r="Q707" s="55" t="str">
        <f>IF(VLOOKUP(ROW()-492,'Report 1 Detail (571 D)'!$A:$S,11,FALSE)="","",VLOOKUP(ROW()-492,'Report 1 Detail (571 D)'!$A:$S,11,FALSE))</f>
        <v/>
      </c>
      <c r="R707" s="55" t="str">
        <f>IF(VLOOKUP(ROW()-492,'Report 1 Detail (571 D)'!$A:$S,12,FALSE)="","",VLOOKUP(ROW()-492,'Report 1 Detail (571 D)'!$A:$S,12,FALSE))</f>
        <v/>
      </c>
      <c r="S707" s="55" t="str">
        <f>IF(VLOOKUP(ROW()-492,'Report 1 Detail (571 D)'!$A:$S,13,FALSE)="","",VLOOKUP(ROW()-492,'Report 1 Detail (571 D)'!$A:$S,13,FALSE))</f>
        <v/>
      </c>
      <c r="T707" s="55" t="str">
        <f>IF(VLOOKUP(ROW()-492,'Report 1 Detail (571 D)'!$A:$S,14,FALSE)="","",VLOOKUP(ROW()-492,'Report 1 Detail (571 D)'!$A:$S,14,FALSE))</f>
        <v/>
      </c>
      <c r="U707" s="55" t="str">
        <f>IF(VLOOKUP(ROW()-492,'Report 1 Detail (571 D)'!$A:$S,15,FALSE)="","",VLOOKUP(ROW()-492,'Report 1 Detail (571 D)'!$A:$S,15,FALSE))</f>
        <v/>
      </c>
      <c r="V707" s="55" t="str">
        <f>IF(VLOOKUP(ROW()-492,'Report 1 Detail (571 D)'!$A:$S,16,FALSE)="","",VLOOKUP(ROW()-492,'Report 1 Detail (571 D)'!$A:$S,16,FALSE))</f>
        <v/>
      </c>
      <c r="W707" s="55" t="str">
        <f>IF(VLOOKUP(ROW()-492,'Report 1 Detail (571 D)'!$A:$S,17,FALSE)="","",VLOOKUP(ROW()-492,'Report 1 Detail (571 D)'!$A:$S,17,FALSE))</f>
        <v/>
      </c>
      <c r="X707" s="104" t="str">
        <f>IF(VLOOKUP(ROW()-492,'Report 1 Detail (571 D)'!$A:$S,18,FALSE)="","",VLOOKUP(ROW()-492,'Report 1 Detail (571 D)'!$A:$S,18,FALSE))</f>
        <v/>
      </c>
      <c r="Y707" s="55" t="str">
        <f>IF(VLOOKUP(ROW()-492,'Report 1 Detail (571 D)'!$A:$S,19,FALSE)="","",VLOOKUP(ROW()-492,'Report 1 Detail (571 D)'!$A:$S,19,FALSE))</f>
        <v/>
      </c>
      <c r="Z707" s="55" t="s">
        <v>81</v>
      </c>
    </row>
    <row r="708" spans="8:26" x14ac:dyDescent="0.2">
      <c r="H708" s="55" t="str">
        <f>IF(VLOOKUP(ROW()-492,'Report 1 Detail (571 D)'!$A:$S,2,FALSE)="","",VLOOKUP(ROW()-492,'Report 1 Detail (571 D)'!$A:$S,2,FALSE))</f>
        <v/>
      </c>
      <c r="I708" s="104" t="str">
        <f>IF(VLOOKUP(ROW()-492,'Report 1 Detail (571 D)'!$A:$S,3,FALSE)="","",VLOOKUP(ROW()-492,'Report 1 Detail (571 D)'!$A:$S,3,FALSE))</f>
        <v/>
      </c>
      <c r="J708" s="55" t="str">
        <f>IF(VLOOKUP(ROW()-492,'Report 1 Detail (571 D)'!$A:$S,4,FALSE)="","",VLOOKUP(ROW()-492,'Report 1 Detail (571 D)'!$A:$S,4,FALSE))</f>
        <v/>
      </c>
      <c r="K708" s="55" t="str">
        <f>IF(VLOOKUP(ROW()-492,'Report 1 Detail (571 D)'!$A:$S,5,FALSE)="","",VLOOKUP(ROW()-492,'Report 1 Detail (571 D)'!$A:$S,5,FALSE))</f>
        <v/>
      </c>
      <c r="L708" s="55" t="str">
        <f>IF(VLOOKUP(ROW()-492,'Report 1 Detail (571 D)'!$A:$S,6,FALSE)="","",VLOOKUP(ROW()-492,'Report 1 Detail (571 D)'!$A:$S,6,FALSE))</f>
        <v/>
      </c>
      <c r="M708" s="55" t="str">
        <f>IF(VLOOKUP(ROW()-492,'Report 1 Detail (571 D)'!$A:$S,7,FALSE)="","",VLOOKUP(ROW()-492,'Report 1 Detail (571 D)'!$A:$S,7,FALSE))</f>
        <v/>
      </c>
      <c r="N708" s="55" t="str">
        <f>IF(VLOOKUP(ROW()-492,'Report 1 Detail (571 D)'!$A:$S,8,FALSE)="","",VLOOKUP(ROW()-492,'Report 1 Detail (571 D)'!$A:$S,8,FALSE))</f>
        <v/>
      </c>
      <c r="O708" s="55" t="str">
        <f>IF(VLOOKUP(ROW()-492,'Report 1 Detail (571 D)'!$A:$S,9,FALSE)="","",VLOOKUP(ROW()-492,'Report 1 Detail (571 D)'!$A:$S,9,FALSE))</f>
        <v/>
      </c>
      <c r="P708" s="55" t="str">
        <f>IF(VLOOKUP(ROW()-492,'Report 1 Detail (571 D)'!$A:$S,10,FALSE)="","",VLOOKUP(ROW()-492,'Report 1 Detail (571 D)'!$A:$S,10,FALSE))</f>
        <v/>
      </c>
      <c r="Q708" s="55" t="str">
        <f>IF(VLOOKUP(ROW()-492,'Report 1 Detail (571 D)'!$A:$S,11,FALSE)="","",VLOOKUP(ROW()-492,'Report 1 Detail (571 D)'!$A:$S,11,FALSE))</f>
        <v/>
      </c>
      <c r="R708" s="55" t="str">
        <f>IF(VLOOKUP(ROW()-492,'Report 1 Detail (571 D)'!$A:$S,12,FALSE)="","",VLOOKUP(ROW()-492,'Report 1 Detail (571 D)'!$A:$S,12,FALSE))</f>
        <v/>
      </c>
      <c r="S708" s="55" t="str">
        <f>IF(VLOOKUP(ROW()-492,'Report 1 Detail (571 D)'!$A:$S,13,FALSE)="","",VLOOKUP(ROW()-492,'Report 1 Detail (571 D)'!$A:$S,13,FALSE))</f>
        <v/>
      </c>
      <c r="T708" s="55" t="str">
        <f>IF(VLOOKUP(ROW()-492,'Report 1 Detail (571 D)'!$A:$S,14,FALSE)="","",VLOOKUP(ROW()-492,'Report 1 Detail (571 D)'!$A:$S,14,FALSE))</f>
        <v/>
      </c>
      <c r="U708" s="55" t="str">
        <f>IF(VLOOKUP(ROW()-492,'Report 1 Detail (571 D)'!$A:$S,15,FALSE)="","",VLOOKUP(ROW()-492,'Report 1 Detail (571 D)'!$A:$S,15,FALSE))</f>
        <v/>
      </c>
      <c r="V708" s="55" t="str">
        <f>IF(VLOOKUP(ROW()-492,'Report 1 Detail (571 D)'!$A:$S,16,FALSE)="","",VLOOKUP(ROW()-492,'Report 1 Detail (571 D)'!$A:$S,16,FALSE))</f>
        <v/>
      </c>
      <c r="W708" s="55" t="str">
        <f>IF(VLOOKUP(ROW()-492,'Report 1 Detail (571 D)'!$A:$S,17,FALSE)="","",VLOOKUP(ROW()-492,'Report 1 Detail (571 D)'!$A:$S,17,FALSE))</f>
        <v/>
      </c>
      <c r="X708" s="104" t="str">
        <f>IF(VLOOKUP(ROW()-492,'Report 1 Detail (571 D)'!$A:$S,18,FALSE)="","",VLOOKUP(ROW()-492,'Report 1 Detail (571 D)'!$A:$S,18,FALSE))</f>
        <v/>
      </c>
      <c r="Y708" s="55" t="str">
        <f>IF(VLOOKUP(ROW()-492,'Report 1 Detail (571 D)'!$A:$S,19,FALSE)="","",VLOOKUP(ROW()-492,'Report 1 Detail (571 D)'!$A:$S,19,FALSE))</f>
        <v/>
      </c>
      <c r="Z708" s="55" t="s">
        <v>81</v>
      </c>
    </row>
    <row r="709" spans="8:26" x14ac:dyDescent="0.2">
      <c r="H709" s="55" t="str">
        <f>IF(VLOOKUP(ROW()-492,'Report 1 Detail (571 D)'!$A:$S,2,FALSE)="","",VLOOKUP(ROW()-492,'Report 1 Detail (571 D)'!$A:$S,2,FALSE))</f>
        <v/>
      </c>
      <c r="I709" s="104" t="str">
        <f>IF(VLOOKUP(ROW()-492,'Report 1 Detail (571 D)'!$A:$S,3,FALSE)="","",VLOOKUP(ROW()-492,'Report 1 Detail (571 D)'!$A:$S,3,FALSE))</f>
        <v/>
      </c>
      <c r="J709" s="55" t="str">
        <f>IF(VLOOKUP(ROW()-492,'Report 1 Detail (571 D)'!$A:$S,4,FALSE)="","",VLOOKUP(ROW()-492,'Report 1 Detail (571 D)'!$A:$S,4,FALSE))</f>
        <v/>
      </c>
      <c r="K709" s="55" t="str">
        <f>IF(VLOOKUP(ROW()-492,'Report 1 Detail (571 D)'!$A:$S,5,FALSE)="","",VLOOKUP(ROW()-492,'Report 1 Detail (571 D)'!$A:$S,5,FALSE))</f>
        <v/>
      </c>
      <c r="L709" s="55" t="str">
        <f>IF(VLOOKUP(ROW()-492,'Report 1 Detail (571 D)'!$A:$S,6,FALSE)="","",VLOOKUP(ROW()-492,'Report 1 Detail (571 D)'!$A:$S,6,FALSE))</f>
        <v/>
      </c>
      <c r="M709" s="55" t="str">
        <f>IF(VLOOKUP(ROW()-492,'Report 1 Detail (571 D)'!$A:$S,7,FALSE)="","",VLOOKUP(ROW()-492,'Report 1 Detail (571 D)'!$A:$S,7,FALSE))</f>
        <v/>
      </c>
      <c r="N709" s="55" t="str">
        <f>IF(VLOOKUP(ROW()-492,'Report 1 Detail (571 D)'!$A:$S,8,FALSE)="","",VLOOKUP(ROW()-492,'Report 1 Detail (571 D)'!$A:$S,8,FALSE))</f>
        <v/>
      </c>
      <c r="O709" s="55" t="str">
        <f>IF(VLOOKUP(ROW()-492,'Report 1 Detail (571 D)'!$A:$S,9,FALSE)="","",VLOOKUP(ROW()-492,'Report 1 Detail (571 D)'!$A:$S,9,FALSE))</f>
        <v/>
      </c>
      <c r="P709" s="55" t="str">
        <f>IF(VLOOKUP(ROW()-492,'Report 1 Detail (571 D)'!$A:$S,10,FALSE)="","",VLOOKUP(ROW()-492,'Report 1 Detail (571 D)'!$A:$S,10,FALSE))</f>
        <v/>
      </c>
      <c r="Q709" s="55" t="str">
        <f>IF(VLOOKUP(ROW()-492,'Report 1 Detail (571 D)'!$A:$S,11,FALSE)="","",VLOOKUP(ROW()-492,'Report 1 Detail (571 D)'!$A:$S,11,FALSE))</f>
        <v/>
      </c>
      <c r="R709" s="55" t="str">
        <f>IF(VLOOKUP(ROW()-492,'Report 1 Detail (571 D)'!$A:$S,12,FALSE)="","",VLOOKUP(ROW()-492,'Report 1 Detail (571 D)'!$A:$S,12,FALSE))</f>
        <v/>
      </c>
      <c r="S709" s="55" t="str">
        <f>IF(VLOOKUP(ROW()-492,'Report 1 Detail (571 D)'!$A:$S,13,FALSE)="","",VLOOKUP(ROW()-492,'Report 1 Detail (571 D)'!$A:$S,13,FALSE))</f>
        <v/>
      </c>
      <c r="T709" s="55" t="str">
        <f>IF(VLOOKUP(ROW()-492,'Report 1 Detail (571 D)'!$A:$S,14,FALSE)="","",VLOOKUP(ROW()-492,'Report 1 Detail (571 D)'!$A:$S,14,FALSE))</f>
        <v/>
      </c>
      <c r="U709" s="55" t="str">
        <f>IF(VLOOKUP(ROW()-492,'Report 1 Detail (571 D)'!$A:$S,15,FALSE)="","",VLOOKUP(ROW()-492,'Report 1 Detail (571 D)'!$A:$S,15,FALSE))</f>
        <v/>
      </c>
      <c r="V709" s="55" t="str">
        <f>IF(VLOOKUP(ROW()-492,'Report 1 Detail (571 D)'!$A:$S,16,FALSE)="","",VLOOKUP(ROW()-492,'Report 1 Detail (571 D)'!$A:$S,16,FALSE))</f>
        <v/>
      </c>
      <c r="W709" s="55" t="str">
        <f>IF(VLOOKUP(ROW()-492,'Report 1 Detail (571 D)'!$A:$S,17,FALSE)="","",VLOOKUP(ROW()-492,'Report 1 Detail (571 D)'!$A:$S,17,FALSE))</f>
        <v/>
      </c>
      <c r="X709" s="104" t="str">
        <f>IF(VLOOKUP(ROW()-492,'Report 1 Detail (571 D)'!$A:$S,18,FALSE)="","",VLOOKUP(ROW()-492,'Report 1 Detail (571 D)'!$A:$S,18,FALSE))</f>
        <v/>
      </c>
      <c r="Y709" s="55" t="str">
        <f>IF(VLOOKUP(ROW()-492,'Report 1 Detail (571 D)'!$A:$S,19,FALSE)="","",VLOOKUP(ROW()-492,'Report 1 Detail (571 D)'!$A:$S,19,FALSE))</f>
        <v/>
      </c>
      <c r="Z709" s="55" t="s">
        <v>81</v>
      </c>
    </row>
    <row r="710" spans="8:26" x14ac:dyDescent="0.2">
      <c r="H710" s="55" t="str">
        <f>IF(VLOOKUP(ROW()-492,'Report 1 Detail (571 D)'!$A:$S,2,FALSE)="","",VLOOKUP(ROW()-492,'Report 1 Detail (571 D)'!$A:$S,2,FALSE))</f>
        <v/>
      </c>
      <c r="I710" s="104" t="str">
        <f>IF(VLOOKUP(ROW()-492,'Report 1 Detail (571 D)'!$A:$S,3,FALSE)="","",VLOOKUP(ROW()-492,'Report 1 Detail (571 D)'!$A:$S,3,FALSE))</f>
        <v/>
      </c>
      <c r="J710" s="55" t="str">
        <f>IF(VLOOKUP(ROW()-492,'Report 1 Detail (571 D)'!$A:$S,4,FALSE)="","",VLOOKUP(ROW()-492,'Report 1 Detail (571 D)'!$A:$S,4,FALSE))</f>
        <v/>
      </c>
      <c r="K710" s="55" t="str">
        <f>IF(VLOOKUP(ROW()-492,'Report 1 Detail (571 D)'!$A:$S,5,FALSE)="","",VLOOKUP(ROW()-492,'Report 1 Detail (571 D)'!$A:$S,5,FALSE))</f>
        <v/>
      </c>
      <c r="L710" s="55" t="str">
        <f>IF(VLOOKUP(ROW()-492,'Report 1 Detail (571 D)'!$A:$S,6,FALSE)="","",VLOOKUP(ROW()-492,'Report 1 Detail (571 D)'!$A:$S,6,FALSE))</f>
        <v/>
      </c>
      <c r="M710" s="55" t="str">
        <f>IF(VLOOKUP(ROW()-492,'Report 1 Detail (571 D)'!$A:$S,7,FALSE)="","",VLOOKUP(ROW()-492,'Report 1 Detail (571 D)'!$A:$S,7,FALSE))</f>
        <v/>
      </c>
      <c r="N710" s="55" t="str">
        <f>IF(VLOOKUP(ROW()-492,'Report 1 Detail (571 D)'!$A:$S,8,FALSE)="","",VLOOKUP(ROW()-492,'Report 1 Detail (571 D)'!$A:$S,8,FALSE))</f>
        <v/>
      </c>
      <c r="O710" s="55" t="str">
        <f>IF(VLOOKUP(ROW()-492,'Report 1 Detail (571 D)'!$A:$S,9,FALSE)="","",VLOOKUP(ROW()-492,'Report 1 Detail (571 D)'!$A:$S,9,FALSE))</f>
        <v/>
      </c>
      <c r="P710" s="55" t="str">
        <f>IF(VLOOKUP(ROW()-492,'Report 1 Detail (571 D)'!$A:$S,10,FALSE)="","",VLOOKUP(ROW()-492,'Report 1 Detail (571 D)'!$A:$S,10,FALSE))</f>
        <v/>
      </c>
      <c r="Q710" s="55" t="str">
        <f>IF(VLOOKUP(ROW()-492,'Report 1 Detail (571 D)'!$A:$S,11,FALSE)="","",VLOOKUP(ROW()-492,'Report 1 Detail (571 D)'!$A:$S,11,FALSE))</f>
        <v/>
      </c>
      <c r="R710" s="55" t="str">
        <f>IF(VLOOKUP(ROW()-492,'Report 1 Detail (571 D)'!$A:$S,12,FALSE)="","",VLOOKUP(ROW()-492,'Report 1 Detail (571 D)'!$A:$S,12,FALSE))</f>
        <v/>
      </c>
      <c r="S710" s="55" t="str">
        <f>IF(VLOOKUP(ROW()-492,'Report 1 Detail (571 D)'!$A:$S,13,FALSE)="","",VLOOKUP(ROW()-492,'Report 1 Detail (571 D)'!$A:$S,13,FALSE))</f>
        <v/>
      </c>
      <c r="T710" s="55" t="str">
        <f>IF(VLOOKUP(ROW()-492,'Report 1 Detail (571 D)'!$A:$S,14,FALSE)="","",VLOOKUP(ROW()-492,'Report 1 Detail (571 D)'!$A:$S,14,FALSE))</f>
        <v/>
      </c>
      <c r="U710" s="55" t="str">
        <f>IF(VLOOKUP(ROW()-492,'Report 1 Detail (571 D)'!$A:$S,15,FALSE)="","",VLOOKUP(ROW()-492,'Report 1 Detail (571 D)'!$A:$S,15,FALSE))</f>
        <v/>
      </c>
      <c r="V710" s="55" t="str">
        <f>IF(VLOOKUP(ROW()-492,'Report 1 Detail (571 D)'!$A:$S,16,FALSE)="","",VLOOKUP(ROW()-492,'Report 1 Detail (571 D)'!$A:$S,16,FALSE))</f>
        <v/>
      </c>
      <c r="W710" s="55" t="str">
        <f>IF(VLOOKUP(ROW()-492,'Report 1 Detail (571 D)'!$A:$S,17,FALSE)="","",VLOOKUP(ROW()-492,'Report 1 Detail (571 D)'!$A:$S,17,FALSE))</f>
        <v/>
      </c>
      <c r="X710" s="104" t="str">
        <f>IF(VLOOKUP(ROW()-492,'Report 1 Detail (571 D)'!$A:$S,18,FALSE)="","",VLOOKUP(ROW()-492,'Report 1 Detail (571 D)'!$A:$S,18,FALSE))</f>
        <v/>
      </c>
      <c r="Y710" s="55" t="str">
        <f>IF(VLOOKUP(ROW()-492,'Report 1 Detail (571 D)'!$A:$S,19,FALSE)="","",VLOOKUP(ROW()-492,'Report 1 Detail (571 D)'!$A:$S,19,FALSE))</f>
        <v/>
      </c>
      <c r="Z710" s="55" t="s">
        <v>81</v>
      </c>
    </row>
    <row r="711" spans="8:26" x14ac:dyDescent="0.2">
      <c r="H711" s="55" t="str">
        <f>IF(VLOOKUP(ROW()-492,'Report 1 Detail (571 D)'!$A:$S,2,FALSE)="","",VLOOKUP(ROW()-492,'Report 1 Detail (571 D)'!$A:$S,2,FALSE))</f>
        <v/>
      </c>
      <c r="I711" s="104" t="str">
        <f>IF(VLOOKUP(ROW()-492,'Report 1 Detail (571 D)'!$A:$S,3,FALSE)="","",VLOOKUP(ROW()-492,'Report 1 Detail (571 D)'!$A:$S,3,FALSE))</f>
        <v/>
      </c>
      <c r="J711" s="55" t="str">
        <f>IF(VLOOKUP(ROW()-492,'Report 1 Detail (571 D)'!$A:$S,4,FALSE)="","",VLOOKUP(ROW()-492,'Report 1 Detail (571 D)'!$A:$S,4,FALSE))</f>
        <v/>
      </c>
      <c r="K711" s="55" t="str">
        <f>IF(VLOOKUP(ROW()-492,'Report 1 Detail (571 D)'!$A:$S,5,FALSE)="","",VLOOKUP(ROW()-492,'Report 1 Detail (571 D)'!$A:$S,5,FALSE))</f>
        <v/>
      </c>
      <c r="L711" s="55" t="str">
        <f>IF(VLOOKUP(ROW()-492,'Report 1 Detail (571 D)'!$A:$S,6,FALSE)="","",VLOOKUP(ROW()-492,'Report 1 Detail (571 D)'!$A:$S,6,FALSE))</f>
        <v/>
      </c>
      <c r="M711" s="55" t="str">
        <f>IF(VLOOKUP(ROW()-492,'Report 1 Detail (571 D)'!$A:$S,7,FALSE)="","",VLOOKUP(ROW()-492,'Report 1 Detail (571 D)'!$A:$S,7,FALSE))</f>
        <v/>
      </c>
      <c r="N711" s="55" t="str">
        <f>IF(VLOOKUP(ROW()-492,'Report 1 Detail (571 D)'!$A:$S,8,FALSE)="","",VLOOKUP(ROW()-492,'Report 1 Detail (571 D)'!$A:$S,8,FALSE))</f>
        <v/>
      </c>
      <c r="O711" s="55" t="str">
        <f>IF(VLOOKUP(ROW()-492,'Report 1 Detail (571 D)'!$A:$S,9,FALSE)="","",VLOOKUP(ROW()-492,'Report 1 Detail (571 D)'!$A:$S,9,FALSE))</f>
        <v/>
      </c>
      <c r="P711" s="55" t="str">
        <f>IF(VLOOKUP(ROW()-492,'Report 1 Detail (571 D)'!$A:$S,10,FALSE)="","",VLOOKUP(ROW()-492,'Report 1 Detail (571 D)'!$A:$S,10,FALSE))</f>
        <v/>
      </c>
      <c r="Q711" s="55" t="str">
        <f>IF(VLOOKUP(ROW()-492,'Report 1 Detail (571 D)'!$A:$S,11,FALSE)="","",VLOOKUP(ROW()-492,'Report 1 Detail (571 D)'!$A:$S,11,FALSE))</f>
        <v/>
      </c>
      <c r="R711" s="55" t="str">
        <f>IF(VLOOKUP(ROW()-492,'Report 1 Detail (571 D)'!$A:$S,12,FALSE)="","",VLOOKUP(ROW()-492,'Report 1 Detail (571 D)'!$A:$S,12,FALSE))</f>
        <v/>
      </c>
      <c r="S711" s="55" t="str">
        <f>IF(VLOOKUP(ROW()-492,'Report 1 Detail (571 D)'!$A:$S,13,FALSE)="","",VLOOKUP(ROW()-492,'Report 1 Detail (571 D)'!$A:$S,13,FALSE))</f>
        <v/>
      </c>
      <c r="T711" s="55" t="str">
        <f>IF(VLOOKUP(ROW()-492,'Report 1 Detail (571 D)'!$A:$S,14,FALSE)="","",VLOOKUP(ROW()-492,'Report 1 Detail (571 D)'!$A:$S,14,FALSE))</f>
        <v/>
      </c>
      <c r="U711" s="55" t="str">
        <f>IF(VLOOKUP(ROW()-492,'Report 1 Detail (571 D)'!$A:$S,15,FALSE)="","",VLOOKUP(ROW()-492,'Report 1 Detail (571 D)'!$A:$S,15,FALSE))</f>
        <v/>
      </c>
      <c r="V711" s="55" t="str">
        <f>IF(VLOOKUP(ROW()-492,'Report 1 Detail (571 D)'!$A:$S,16,FALSE)="","",VLOOKUP(ROW()-492,'Report 1 Detail (571 D)'!$A:$S,16,FALSE))</f>
        <v/>
      </c>
      <c r="W711" s="55" t="str">
        <f>IF(VLOOKUP(ROW()-492,'Report 1 Detail (571 D)'!$A:$S,17,FALSE)="","",VLOOKUP(ROW()-492,'Report 1 Detail (571 D)'!$A:$S,17,FALSE))</f>
        <v/>
      </c>
      <c r="X711" s="104" t="str">
        <f>IF(VLOOKUP(ROW()-492,'Report 1 Detail (571 D)'!$A:$S,18,FALSE)="","",VLOOKUP(ROW()-492,'Report 1 Detail (571 D)'!$A:$S,18,FALSE))</f>
        <v/>
      </c>
      <c r="Y711" s="55" t="str">
        <f>IF(VLOOKUP(ROW()-492,'Report 1 Detail (571 D)'!$A:$S,19,FALSE)="","",VLOOKUP(ROW()-492,'Report 1 Detail (571 D)'!$A:$S,19,FALSE))</f>
        <v/>
      </c>
      <c r="Z711" s="55" t="s">
        <v>81</v>
      </c>
    </row>
    <row r="712" spans="8:26" x14ac:dyDescent="0.2">
      <c r="H712" s="55" t="str">
        <f>IF(VLOOKUP(ROW()-492,'Report 1 Detail (571 D)'!$A:$S,2,FALSE)="","",VLOOKUP(ROW()-492,'Report 1 Detail (571 D)'!$A:$S,2,FALSE))</f>
        <v/>
      </c>
      <c r="I712" s="104" t="str">
        <f>IF(VLOOKUP(ROW()-492,'Report 1 Detail (571 D)'!$A:$S,3,FALSE)="","",VLOOKUP(ROW()-492,'Report 1 Detail (571 D)'!$A:$S,3,FALSE))</f>
        <v/>
      </c>
      <c r="J712" s="55" t="str">
        <f>IF(VLOOKUP(ROW()-492,'Report 1 Detail (571 D)'!$A:$S,4,FALSE)="","",VLOOKUP(ROW()-492,'Report 1 Detail (571 D)'!$A:$S,4,FALSE))</f>
        <v/>
      </c>
      <c r="K712" s="55" t="str">
        <f>IF(VLOOKUP(ROW()-492,'Report 1 Detail (571 D)'!$A:$S,5,FALSE)="","",VLOOKUP(ROW()-492,'Report 1 Detail (571 D)'!$A:$S,5,FALSE))</f>
        <v/>
      </c>
      <c r="L712" s="55" t="str">
        <f>IF(VLOOKUP(ROW()-492,'Report 1 Detail (571 D)'!$A:$S,6,FALSE)="","",VLOOKUP(ROW()-492,'Report 1 Detail (571 D)'!$A:$S,6,FALSE))</f>
        <v/>
      </c>
      <c r="M712" s="55" t="str">
        <f>IF(VLOOKUP(ROW()-492,'Report 1 Detail (571 D)'!$A:$S,7,FALSE)="","",VLOOKUP(ROW()-492,'Report 1 Detail (571 D)'!$A:$S,7,FALSE))</f>
        <v/>
      </c>
      <c r="N712" s="55" t="str">
        <f>IF(VLOOKUP(ROW()-492,'Report 1 Detail (571 D)'!$A:$S,8,FALSE)="","",VLOOKUP(ROW()-492,'Report 1 Detail (571 D)'!$A:$S,8,FALSE))</f>
        <v/>
      </c>
      <c r="O712" s="55" t="str">
        <f>IF(VLOOKUP(ROW()-492,'Report 1 Detail (571 D)'!$A:$S,9,FALSE)="","",VLOOKUP(ROW()-492,'Report 1 Detail (571 D)'!$A:$S,9,FALSE))</f>
        <v/>
      </c>
      <c r="P712" s="55" t="str">
        <f>IF(VLOOKUP(ROW()-492,'Report 1 Detail (571 D)'!$A:$S,10,FALSE)="","",VLOOKUP(ROW()-492,'Report 1 Detail (571 D)'!$A:$S,10,FALSE))</f>
        <v/>
      </c>
      <c r="Q712" s="55" t="str">
        <f>IF(VLOOKUP(ROW()-492,'Report 1 Detail (571 D)'!$A:$S,11,FALSE)="","",VLOOKUP(ROW()-492,'Report 1 Detail (571 D)'!$A:$S,11,FALSE))</f>
        <v/>
      </c>
      <c r="R712" s="55" t="str">
        <f>IF(VLOOKUP(ROW()-492,'Report 1 Detail (571 D)'!$A:$S,12,FALSE)="","",VLOOKUP(ROW()-492,'Report 1 Detail (571 D)'!$A:$S,12,FALSE))</f>
        <v/>
      </c>
      <c r="S712" s="55" t="str">
        <f>IF(VLOOKUP(ROW()-492,'Report 1 Detail (571 D)'!$A:$S,13,FALSE)="","",VLOOKUP(ROW()-492,'Report 1 Detail (571 D)'!$A:$S,13,FALSE))</f>
        <v/>
      </c>
      <c r="T712" s="55" t="str">
        <f>IF(VLOOKUP(ROW()-492,'Report 1 Detail (571 D)'!$A:$S,14,FALSE)="","",VLOOKUP(ROW()-492,'Report 1 Detail (571 D)'!$A:$S,14,FALSE))</f>
        <v/>
      </c>
      <c r="U712" s="55" t="str">
        <f>IF(VLOOKUP(ROW()-492,'Report 1 Detail (571 D)'!$A:$S,15,FALSE)="","",VLOOKUP(ROW()-492,'Report 1 Detail (571 D)'!$A:$S,15,FALSE))</f>
        <v/>
      </c>
      <c r="V712" s="55" t="str">
        <f>IF(VLOOKUP(ROW()-492,'Report 1 Detail (571 D)'!$A:$S,16,FALSE)="","",VLOOKUP(ROW()-492,'Report 1 Detail (571 D)'!$A:$S,16,FALSE))</f>
        <v/>
      </c>
      <c r="W712" s="55" t="str">
        <f>IF(VLOOKUP(ROW()-492,'Report 1 Detail (571 D)'!$A:$S,17,FALSE)="","",VLOOKUP(ROW()-492,'Report 1 Detail (571 D)'!$A:$S,17,FALSE))</f>
        <v/>
      </c>
      <c r="X712" s="104" t="str">
        <f>IF(VLOOKUP(ROW()-492,'Report 1 Detail (571 D)'!$A:$S,18,FALSE)="","",VLOOKUP(ROW()-492,'Report 1 Detail (571 D)'!$A:$S,18,FALSE))</f>
        <v/>
      </c>
      <c r="Y712" s="55" t="str">
        <f>IF(VLOOKUP(ROW()-492,'Report 1 Detail (571 D)'!$A:$S,19,FALSE)="","",VLOOKUP(ROW()-492,'Report 1 Detail (571 D)'!$A:$S,19,FALSE))</f>
        <v/>
      </c>
      <c r="Z712" s="55" t="s">
        <v>81</v>
      </c>
    </row>
    <row r="713" spans="8:26" x14ac:dyDescent="0.2">
      <c r="H713" s="55" t="str">
        <f>IF(VLOOKUP(ROW()-492,'Report 1 Detail (571 D)'!$A:$S,2,FALSE)="","",VLOOKUP(ROW()-492,'Report 1 Detail (571 D)'!$A:$S,2,FALSE))</f>
        <v/>
      </c>
      <c r="I713" s="104" t="str">
        <f>IF(VLOOKUP(ROW()-492,'Report 1 Detail (571 D)'!$A:$S,3,FALSE)="","",VLOOKUP(ROW()-492,'Report 1 Detail (571 D)'!$A:$S,3,FALSE))</f>
        <v/>
      </c>
      <c r="J713" s="55" t="str">
        <f>IF(VLOOKUP(ROW()-492,'Report 1 Detail (571 D)'!$A:$S,4,FALSE)="","",VLOOKUP(ROW()-492,'Report 1 Detail (571 D)'!$A:$S,4,FALSE))</f>
        <v/>
      </c>
      <c r="K713" s="55" t="str">
        <f>IF(VLOOKUP(ROW()-492,'Report 1 Detail (571 D)'!$A:$S,5,FALSE)="","",VLOOKUP(ROW()-492,'Report 1 Detail (571 D)'!$A:$S,5,FALSE))</f>
        <v/>
      </c>
      <c r="L713" s="55" t="str">
        <f>IF(VLOOKUP(ROW()-492,'Report 1 Detail (571 D)'!$A:$S,6,FALSE)="","",VLOOKUP(ROW()-492,'Report 1 Detail (571 D)'!$A:$S,6,FALSE))</f>
        <v/>
      </c>
      <c r="M713" s="55" t="str">
        <f>IF(VLOOKUP(ROW()-492,'Report 1 Detail (571 D)'!$A:$S,7,FALSE)="","",VLOOKUP(ROW()-492,'Report 1 Detail (571 D)'!$A:$S,7,FALSE))</f>
        <v/>
      </c>
      <c r="N713" s="55" t="str">
        <f>IF(VLOOKUP(ROW()-492,'Report 1 Detail (571 D)'!$A:$S,8,FALSE)="","",VLOOKUP(ROW()-492,'Report 1 Detail (571 D)'!$A:$S,8,FALSE))</f>
        <v/>
      </c>
      <c r="O713" s="55" t="str">
        <f>IF(VLOOKUP(ROW()-492,'Report 1 Detail (571 D)'!$A:$S,9,FALSE)="","",VLOOKUP(ROW()-492,'Report 1 Detail (571 D)'!$A:$S,9,FALSE))</f>
        <v/>
      </c>
      <c r="P713" s="55" t="str">
        <f>IF(VLOOKUP(ROW()-492,'Report 1 Detail (571 D)'!$A:$S,10,FALSE)="","",VLOOKUP(ROW()-492,'Report 1 Detail (571 D)'!$A:$S,10,FALSE))</f>
        <v/>
      </c>
      <c r="Q713" s="55" t="str">
        <f>IF(VLOOKUP(ROW()-492,'Report 1 Detail (571 D)'!$A:$S,11,FALSE)="","",VLOOKUP(ROW()-492,'Report 1 Detail (571 D)'!$A:$S,11,FALSE))</f>
        <v/>
      </c>
      <c r="R713" s="55" t="str">
        <f>IF(VLOOKUP(ROW()-492,'Report 1 Detail (571 D)'!$A:$S,12,FALSE)="","",VLOOKUP(ROW()-492,'Report 1 Detail (571 D)'!$A:$S,12,FALSE))</f>
        <v/>
      </c>
      <c r="S713" s="55" t="str">
        <f>IF(VLOOKUP(ROW()-492,'Report 1 Detail (571 D)'!$A:$S,13,FALSE)="","",VLOOKUP(ROW()-492,'Report 1 Detail (571 D)'!$A:$S,13,FALSE))</f>
        <v/>
      </c>
      <c r="T713" s="55" t="str">
        <f>IF(VLOOKUP(ROW()-492,'Report 1 Detail (571 D)'!$A:$S,14,FALSE)="","",VLOOKUP(ROW()-492,'Report 1 Detail (571 D)'!$A:$S,14,FALSE))</f>
        <v/>
      </c>
      <c r="U713" s="55" t="str">
        <f>IF(VLOOKUP(ROW()-492,'Report 1 Detail (571 D)'!$A:$S,15,FALSE)="","",VLOOKUP(ROW()-492,'Report 1 Detail (571 D)'!$A:$S,15,FALSE))</f>
        <v/>
      </c>
      <c r="V713" s="55" t="str">
        <f>IF(VLOOKUP(ROW()-492,'Report 1 Detail (571 D)'!$A:$S,16,FALSE)="","",VLOOKUP(ROW()-492,'Report 1 Detail (571 D)'!$A:$S,16,FALSE))</f>
        <v/>
      </c>
      <c r="W713" s="55" t="str">
        <f>IF(VLOOKUP(ROW()-492,'Report 1 Detail (571 D)'!$A:$S,17,FALSE)="","",VLOOKUP(ROW()-492,'Report 1 Detail (571 D)'!$A:$S,17,FALSE))</f>
        <v/>
      </c>
      <c r="X713" s="104" t="str">
        <f>IF(VLOOKUP(ROW()-492,'Report 1 Detail (571 D)'!$A:$S,18,FALSE)="","",VLOOKUP(ROW()-492,'Report 1 Detail (571 D)'!$A:$S,18,FALSE))</f>
        <v/>
      </c>
      <c r="Y713" s="55" t="str">
        <f>IF(VLOOKUP(ROW()-492,'Report 1 Detail (571 D)'!$A:$S,19,FALSE)="","",VLOOKUP(ROW()-492,'Report 1 Detail (571 D)'!$A:$S,19,FALSE))</f>
        <v/>
      </c>
      <c r="Z713" s="55" t="s">
        <v>81</v>
      </c>
    </row>
    <row r="714" spans="8:26" x14ac:dyDescent="0.2">
      <c r="H714" s="55" t="str">
        <f>IF(VLOOKUP(ROW()-492,'Report 1 Detail (571 D)'!$A:$S,2,FALSE)="","",VLOOKUP(ROW()-492,'Report 1 Detail (571 D)'!$A:$S,2,FALSE))</f>
        <v/>
      </c>
      <c r="I714" s="104" t="str">
        <f>IF(VLOOKUP(ROW()-492,'Report 1 Detail (571 D)'!$A:$S,3,FALSE)="","",VLOOKUP(ROW()-492,'Report 1 Detail (571 D)'!$A:$S,3,FALSE))</f>
        <v/>
      </c>
      <c r="J714" s="55" t="str">
        <f>IF(VLOOKUP(ROW()-492,'Report 1 Detail (571 D)'!$A:$S,4,FALSE)="","",VLOOKUP(ROW()-492,'Report 1 Detail (571 D)'!$A:$S,4,FALSE))</f>
        <v/>
      </c>
      <c r="K714" s="55" t="str">
        <f>IF(VLOOKUP(ROW()-492,'Report 1 Detail (571 D)'!$A:$S,5,FALSE)="","",VLOOKUP(ROW()-492,'Report 1 Detail (571 D)'!$A:$S,5,FALSE))</f>
        <v/>
      </c>
      <c r="L714" s="55" t="str">
        <f>IF(VLOOKUP(ROW()-492,'Report 1 Detail (571 D)'!$A:$S,6,FALSE)="","",VLOOKUP(ROW()-492,'Report 1 Detail (571 D)'!$A:$S,6,FALSE))</f>
        <v/>
      </c>
      <c r="M714" s="55" t="str">
        <f>IF(VLOOKUP(ROW()-492,'Report 1 Detail (571 D)'!$A:$S,7,FALSE)="","",VLOOKUP(ROW()-492,'Report 1 Detail (571 D)'!$A:$S,7,FALSE))</f>
        <v/>
      </c>
      <c r="N714" s="55" t="str">
        <f>IF(VLOOKUP(ROW()-492,'Report 1 Detail (571 D)'!$A:$S,8,FALSE)="","",VLOOKUP(ROW()-492,'Report 1 Detail (571 D)'!$A:$S,8,FALSE))</f>
        <v/>
      </c>
      <c r="O714" s="55" t="str">
        <f>IF(VLOOKUP(ROW()-492,'Report 1 Detail (571 D)'!$A:$S,9,FALSE)="","",VLOOKUP(ROW()-492,'Report 1 Detail (571 D)'!$A:$S,9,FALSE))</f>
        <v/>
      </c>
      <c r="P714" s="55" t="str">
        <f>IF(VLOOKUP(ROW()-492,'Report 1 Detail (571 D)'!$A:$S,10,FALSE)="","",VLOOKUP(ROW()-492,'Report 1 Detail (571 D)'!$A:$S,10,FALSE))</f>
        <v/>
      </c>
      <c r="Q714" s="55" t="str">
        <f>IF(VLOOKUP(ROW()-492,'Report 1 Detail (571 D)'!$A:$S,11,FALSE)="","",VLOOKUP(ROW()-492,'Report 1 Detail (571 D)'!$A:$S,11,FALSE))</f>
        <v/>
      </c>
      <c r="R714" s="55" t="str">
        <f>IF(VLOOKUP(ROW()-492,'Report 1 Detail (571 D)'!$A:$S,12,FALSE)="","",VLOOKUP(ROW()-492,'Report 1 Detail (571 D)'!$A:$S,12,FALSE))</f>
        <v/>
      </c>
      <c r="S714" s="55" t="str">
        <f>IF(VLOOKUP(ROW()-492,'Report 1 Detail (571 D)'!$A:$S,13,FALSE)="","",VLOOKUP(ROW()-492,'Report 1 Detail (571 D)'!$A:$S,13,FALSE))</f>
        <v/>
      </c>
      <c r="T714" s="55" t="str">
        <f>IF(VLOOKUP(ROW()-492,'Report 1 Detail (571 D)'!$A:$S,14,FALSE)="","",VLOOKUP(ROW()-492,'Report 1 Detail (571 D)'!$A:$S,14,FALSE))</f>
        <v/>
      </c>
      <c r="U714" s="55" t="str">
        <f>IF(VLOOKUP(ROW()-492,'Report 1 Detail (571 D)'!$A:$S,15,FALSE)="","",VLOOKUP(ROW()-492,'Report 1 Detail (571 D)'!$A:$S,15,FALSE))</f>
        <v/>
      </c>
      <c r="V714" s="55" t="str">
        <f>IF(VLOOKUP(ROW()-492,'Report 1 Detail (571 D)'!$A:$S,16,FALSE)="","",VLOOKUP(ROW()-492,'Report 1 Detail (571 D)'!$A:$S,16,FALSE))</f>
        <v/>
      </c>
      <c r="W714" s="55" t="str">
        <f>IF(VLOOKUP(ROW()-492,'Report 1 Detail (571 D)'!$A:$S,17,FALSE)="","",VLOOKUP(ROW()-492,'Report 1 Detail (571 D)'!$A:$S,17,FALSE))</f>
        <v/>
      </c>
      <c r="X714" s="104" t="str">
        <f>IF(VLOOKUP(ROW()-492,'Report 1 Detail (571 D)'!$A:$S,18,FALSE)="","",VLOOKUP(ROW()-492,'Report 1 Detail (571 D)'!$A:$S,18,FALSE))</f>
        <v/>
      </c>
      <c r="Y714" s="55" t="str">
        <f>IF(VLOOKUP(ROW()-492,'Report 1 Detail (571 D)'!$A:$S,19,FALSE)="","",VLOOKUP(ROW()-492,'Report 1 Detail (571 D)'!$A:$S,19,FALSE))</f>
        <v/>
      </c>
      <c r="Z714" s="55" t="s">
        <v>81</v>
      </c>
    </row>
    <row r="715" spans="8:26" x14ac:dyDescent="0.2">
      <c r="H715" s="55" t="str">
        <f>IF(VLOOKUP(ROW()-492,'Report 1 Detail (571 D)'!$A:$S,2,FALSE)="","",VLOOKUP(ROW()-492,'Report 1 Detail (571 D)'!$A:$S,2,FALSE))</f>
        <v/>
      </c>
      <c r="I715" s="104" t="str">
        <f>IF(VLOOKUP(ROW()-492,'Report 1 Detail (571 D)'!$A:$S,3,FALSE)="","",VLOOKUP(ROW()-492,'Report 1 Detail (571 D)'!$A:$S,3,FALSE))</f>
        <v/>
      </c>
      <c r="J715" s="55" t="str">
        <f>IF(VLOOKUP(ROW()-492,'Report 1 Detail (571 D)'!$A:$S,4,FALSE)="","",VLOOKUP(ROW()-492,'Report 1 Detail (571 D)'!$A:$S,4,FALSE))</f>
        <v/>
      </c>
      <c r="K715" s="55" t="str">
        <f>IF(VLOOKUP(ROW()-492,'Report 1 Detail (571 D)'!$A:$S,5,FALSE)="","",VLOOKUP(ROW()-492,'Report 1 Detail (571 D)'!$A:$S,5,FALSE))</f>
        <v/>
      </c>
      <c r="L715" s="55" t="str">
        <f>IF(VLOOKUP(ROW()-492,'Report 1 Detail (571 D)'!$A:$S,6,FALSE)="","",VLOOKUP(ROW()-492,'Report 1 Detail (571 D)'!$A:$S,6,FALSE))</f>
        <v/>
      </c>
      <c r="M715" s="55" t="str">
        <f>IF(VLOOKUP(ROW()-492,'Report 1 Detail (571 D)'!$A:$S,7,FALSE)="","",VLOOKUP(ROW()-492,'Report 1 Detail (571 D)'!$A:$S,7,FALSE))</f>
        <v/>
      </c>
      <c r="N715" s="55" t="str">
        <f>IF(VLOOKUP(ROW()-492,'Report 1 Detail (571 D)'!$A:$S,8,FALSE)="","",VLOOKUP(ROW()-492,'Report 1 Detail (571 D)'!$A:$S,8,FALSE))</f>
        <v/>
      </c>
      <c r="O715" s="55" t="str">
        <f>IF(VLOOKUP(ROW()-492,'Report 1 Detail (571 D)'!$A:$S,9,FALSE)="","",VLOOKUP(ROW()-492,'Report 1 Detail (571 D)'!$A:$S,9,FALSE))</f>
        <v/>
      </c>
      <c r="P715" s="55" t="str">
        <f>IF(VLOOKUP(ROW()-492,'Report 1 Detail (571 D)'!$A:$S,10,FALSE)="","",VLOOKUP(ROW()-492,'Report 1 Detail (571 D)'!$A:$S,10,FALSE))</f>
        <v/>
      </c>
      <c r="Q715" s="55" t="str">
        <f>IF(VLOOKUP(ROW()-492,'Report 1 Detail (571 D)'!$A:$S,11,FALSE)="","",VLOOKUP(ROW()-492,'Report 1 Detail (571 D)'!$A:$S,11,FALSE))</f>
        <v/>
      </c>
      <c r="R715" s="55" t="str">
        <f>IF(VLOOKUP(ROW()-492,'Report 1 Detail (571 D)'!$A:$S,12,FALSE)="","",VLOOKUP(ROW()-492,'Report 1 Detail (571 D)'!$A:$S,12,FALSE))</f>
        <v/>
      </c>
      <c r="S715" s="55" t="str">
        <f>IF(VLOOKUP(ROW()-492,'Report 1 Detail (571 D)'!$A:$S,13,FALSE)="","",VLOOKUP(ROW()-492,'Report 1 Detail (571 D)'!$A:$S,13,FALSE))</f>
        <v/>
      </c>
      <c r="T715" s="55" t="str">
        <f>IF(VLOOKUP(ROW()-492,'Report 1 Detail (571 D)'!$A:$S,14,FALSE)="","",VLOOKUP(ROW()-492,'Report 1 Detail (571 D)'!$A:$S,14,FALSE))</f>
        <v/>
      </c>
      <c r="U715" s="55" t="str">
        <f>IF(VLOOKUP(ROW()-492,'Report 1 Detail (571 D)'!$A:$S,15,FALSE)="","",VLOOKUP(ROW()-492,'Report 1 Detail (571 D)'!$A:$S,15,FALSE))</f>
        <v/>
      </c>
      <c r="V715" s="55" t="str">
        <f>IF(VLOOKUP(ROW()-492,'Report 1 Detail (571 D)'!$A:$S,16,FALSE)="","",VLOOKUP(ROW()-492,'Report 1 Detail (571 D)'!$A:$S,16,FALSE))</f>
        <v/>
      </c>
      <c r="W715" s="55" t="str">
        <f>IF(VLOOKUP(ROW()-492,'Report 1 Detail (571 D)'!$A:$S,17,FALSE)="","",VLOOKUP(ROW()-492,'Report 1 Detail (571 D)'!$A:$S,17,FALSE))</f>
        <v/>
      </c>
      <c r="X715" s="104" t="str">
        <f>IF(VLOOKUP(ROW()-492,'Report 1 Detail (571 D)'!$A:$S,18,FALSE)="","",VLOOKUP(ROW()-492,'Report 1 Detail (571 D)'!$A:$S,18,FALSE))</f>
        <v/>
      </c>
      <c r="Y715" s="55" t="str">
        <f>IF(VLOOKUP(ROW()-492,'Report 1 Detail (571 D)'!$A:$S,19,FALSE)="","",VLOOKUP(ROW()-492,'Report 1 Detail (571 D)'!$A:$S,19,FALSE))</f>
        <v/>
      </c>
      <c r="Z715" s="55" t="s">
        <v>81</v>
      </c>
    </row>
    <row r="716" spans="8:26" x14ac:dyDescent="0.2">
      <c r="H716" s="55" t="str">
        <f>IF(VLOOKUP(ROW()-492,'Report 1 Detail (571 D)'!$A:$S,2,FALSE)="","",VLOOKUP(ROW()-492,'Report 1 Detail (571 D)'!$A:$S,2,FALSE))</f>
        <v/>
      </c>
      <c r="I716" s="104" t="str">
        <f>IF(VLOOKUP(ROW()-492,'Report 1 Detail (571 D)'!$A:$S,3,FALSE)="","",VLOOKUP(ROW()-492,'Report 1 Detail (571 D)'!$A:$S,3,FALSE))</f>
        <v/>
      </c>
      <c r="J716" s="55" t="str">
        <f>IF(VLOOKUP(ROW()-492,'Report 1 Detail (571 D)'!$A:$S,4,FALSE)="","",VLOOKUP(ROW()-492,'Report 1 Detail (571 D)'!$A:$S,4,FALSE))</f>
        <v/>
      </c>
      <c r="K716" s="55" t="str">
        <f>IF(VLOOKUP(ROW()-492,'Report 1 Detail (571 D)'!$A:$S,5,FALSE)="","",VLOOKUP(ROW()-492,'Report 1 Detail (571 D)'!$A:$S,5,FALSE))</f>
        <v/>
      </c>
      <c r="L716" s="55" t="str">
        <f>IF(VLOOKUP(ROW()-492,'Report 1 Detail (571 D)'!$A:$S,6,FALSE)="","",VLOOKUP(ROW()-492,'Report 1 Detail (571 D)'!$A:$S,6,FALSE))</f>
        <v/>
      </c>
      <c r="M716" s="55" t="str">
        <f>IF(VLOOKUP(ROW()-492,'Report 1 Detail (571 D)'!$A:$S,7,FALSE)="","",VLOOKUP(ROW()-492,'Report 1 Detail (571 D)'!$A:$S,7,FALSE))</f>
        <v/>
      </c>
      <c r="N716" s="55" t="str">
        <f>IF(VLOOKUP(ROW()-492,'Report 1 Detail (571 D)'!$A:$S,8,FALSE)="","",VLOOKUP(ROW()-492,'Report 1 Detail (571 D)'!$A:$S,8,FALSE))</f>
        <v/>
      </c>
      <c r="O716" s="55" t="str">
        <f>IF(VLOOKUP(ROW()-492,'Report 1 Detail (571 D)'!$A:$S,9,FALSE)="","",VLOOKUP(ROW()-492,'Report 1 Detail (571 D)'!$A:$S,9,FALSE))</f>
        <v/>
      </c>
      <c r="P716" s="55" t="str">
        <f>IF(VLOOKUP(ROW()-492,'Report 1 Detail (571 D)'!$A:$S,10,FALSE)="","",VLOOKUP(ROW()-492,'Report 1 Detail (571 D)'!$A:$S,10,FALSE))</f>
        <v/>
      </c>
      <c r="Q716" s="55" t="str">
        <f>IF(VLOOKUP(ROW()-492,'Report 1 Detail (571 D)'!$A:$S,11,FALSE)="","",VLOOKUP(ROW()-492,'Report 1 Detail (571 D)'!$A:$S,11,FALSE))</f>
        <v/>
      </c>
      <c r="R716" s="55" t="str">
        <f>IF(VLOOKUP(ROW()-492,'Report 1 Detail (571 D)'!$A:$S,12,FALSE)="","",VLOOKUP(ROW()-492,'Report 1 Detail (571 D)'!$A:$S,12,FALSE))</f>
        <v/>
      </c>
      <c r="S716" s="55" t="str">
        <f>IF(VLOOKUP(ROW()-492,'Report 1 Detail (571 D)'!$A:$S,13,FALSE)="","",VLOOKUP(ROW()-492,'Report 1 Detail (571 D)'!$A:$S,13,FALSE))</f>
        <v/>
      </c>
      <c r="T716" s="55" t="str">
        <f>IF(VLOOKUP(ROW()-492,'Report 1 Detail (571 D)'!$A:$S,14,FALSE)="","",VLOOKUP(ROW()-492,'Report 1 Detail (571 D)'!$A:$S,14,FALSE))</f>
        <v/>
      </c>
      <c r="U716" s="55" t="str">
        <f>IF(VLOOKUP(ROW()-492,'Report 1 Detail (571 D)'!$A:$S,15,FALSE)="","",VLOOKUP(ROW()-492,'Report 1 Detail (571 D)'!$A:$S,15,FALSE))</f>
        <v/>
      </c>
      <c r="V716" s="55" t="str">
        <f>IF(VLOOKUP(ROW()-492,'Report 1 Detail (571 D)'!$A:$S,16,FALSE)="","",VLOOKUP(ROW()-492,'Report 1 Detail (571 D)'!$A:$S,16,FALSE))</f>
        <v/>
      </c>
      <c r="W716" s="55" t="str">
        <f>IF(VLOOKUP(ROW()-492,'Report 1 Detail (571 D)'!$A:$S,17,FALSE)="","",VLOOKUP(ROW()-492,'Report 1 Detail (571 D)'!$A:$S,17,FALSE))</f>
        <v/>
      </c>
      <c r="X716" s="104" t="str">
        <f>IF(VLOOKUP(ROW()-492,'Report 1 Detail (571 D)'!$A:$S,18,FALSE)="","",VLOOKUP(ROW()-492,'Report 1 Detail (571 D)'!$A:$S,18,FALSE))</f>
        <v/>
      </c>
      <c r="Y716" s="55" t="str">
        <f>IF(VLOOKUP(ROW()-492,'Report 1 Detail (571 D)'!$A:$S,19,FALSE)="","",VLOOKUP(ROW()-492,'Report 1 Detail (571 D)'!$A:$S,19,FALSE))</f>
        <v/>
      </c>
      <c r="Z716" s="55" t="s">
        <v>81</v>
      </c>
    </row>
    <row r="717" spans="8:26" x14ac:dyDescent="0.2">
      <c r="H717" s="55" t="str">
        <f>IF(VLOOKUP(ROW()-492,'Report 1 Detail (571 D)'!$A:$S,2,FALSE)="","",VLOOKUP(ROW()-492,'Report 1 Detail (571 D)'!$A:$S,2,FALSE))</f>
        <v/>
      </c>
      <c r="I717" s="104" t="str">
        <f>IF(VLOOKUP(ROW()-492,'Report 1 Detail (571 D)'!$A:$S,3,FALSE)="","",VLOOKUP(ROW()-492,'Report 1 Detail (571 D)'!$A:$S,3,FALSE))</f>
        <v/>
      </c>
      <c r="J717" s="55" t="str">
        <f>IF(VLOOKUP(ROW()-492,'Report 1 Detail (571 D)'!$A:$S,4,FALSE)="","",VLOOKUP(ROW()-492,'Report 1 Detail (571 D)'!$A:$S,4,FALSE))</f>
        <v/>
      </c>
      <c r="K717" s="55" t="str">
        <f>IF(VLOOKUP(ROW()-492,'Report 1 Detail (571 D)'!$A:$S,5,FALSE)="","",VLOOKUP(ROW()-492,'Report 1 Detail (571 D)'!$A:$S,5,FALSE))</f>
        <v/>
      </c>
      <c r="L717" s="55" t="str">
        <f>IF(VLOOKUP(ROW()-492,'Report 1 Detail (571 D)'!$A:$S,6,FALSE)="","",VLOOKUP(ROW()-492,'Report 1 Detail (571 D)'!$A:$S,6,FALSE))</f>
        <v/>
      </c>
      <c r="M717" s="55" t="str">
        <f>IF(VLOOKUP(ROW()-492,'Report 1 Detail (571 D)'!$A:$S,7,FALSE)="","",VLOOKUP(ROW()-492,'Report 1 Detail (571 D)'!$A:$S,7,FALSE))</f>
        <v/>
      </c>
      <c r="N717" s="55" t="str">
        <f>IF(VLOOKUP(ROW()-492,'Report 1 Detail (571 D)'!$A:$S,8,FALSE)="","",VLOOKUP(ROW()-492,'Report 1 Detail (571 D)'!$A:$S,8,FALSE))</f>
        <v/>
      </c>
      <c r="O717" s="55" t="str">
        <f>IF(VLOOKUP(ROW()-492,'Report 1 Detail (571 D)'!$A:$S,9,FALSE)="","",VLOOKUP(ROW()-492,'Report 1 Detail (571 D)'!$A:$S,9,FALSE))</f>
        <v/>
      </c>
      <c r="P717" s="55" t="str">
        <f>IF(VLOOKUP(ROW()-492,'Report 1 Detail (571 D)'!$A:$S,10,FALSE)="","",VLOOKUP(ROW()-492,'Report 1 Detail (571 D)'!$A:$S,10,FALSE))</f>
        <v/>
      </c>
      <c r="Q717" s="55" t="str">
        <f>IF(VLOOKUP(ROW()-492,'Report 1 Detail (571 D)'!$A:$S,11,FALSE)="","",VLOOKUP(ROW()-492,'Report 1 Detail (571 D)'!$A:$S,11,FALSE))</f>
        <v/>
      </c>
      <c r="R717" s="55" t="str">
        <f>IF(VLOOKUP(ROW()-492,'Report 1 Detail (571 D)'!$A:$S,12,FALSE)="","",VLOOKUP(ROW()-492,'Report 1 Detail (571 D)'!$A:$S,12,FALSE))</f>
        <v/>
      </c>
      <c r="S717" s="55" t="str">
        <f>IF(VLOOKUP(ROW()-492,'Report 1 Detail (571 D)'!$A:$S,13,FALSE)="","",VLOOKUP(ROW()-492,'Report 1 Detail (571 D)'!$A:$S,13,FALSE))</f>
        <v/>
      </c>
      <c r="T717" s="55" t="str">
        <f>IF(VLOOKUP(ROW()-492,'Report 1 Detail (571 D)'!$A:$S,14,FALSE)="","",VLOOKUP(ROW()-492,'Report 1 Detail (571 D)'!$A:$S,14,FALSE))</f>
        <v/>
      </c>
      <c r="U717" s="55" t="str">
        <f>IF(VLOOKUP(ROW()-492,'Report 1 Detail (571 D)'!$A:$S,15,FALSE)="","",VLOOKUP(ROW()-492,'Report 1 Detail (571 D)'!$A:$S,15,FALSE))</f>
        <v/>
      </c>
      <c r="V717" s="55" t="str">
        <f>IF(VLOOKUP(ROW()-492,'Report 1 Detail (571 D)'!$A:$S,16,FALSE)="","",VLOOKUP(ROW()-492,'Report 1 Detail (571 D)'!$A:$S,16,FALSE))</f>
        <v/>
      </c>
      <c r="W717" s="55" t="str">
        <f>IF(VLOOKUP(ROW()-492,'Report 1 Detail (571 D)'!$A:$S,17,FALSE)="","",VLOOKUP(ROW()-492,'Report 1 Detail (571 D)'!$A:$S,17,FALSE))</f>
        <v/>
      </c>
      <c r="X717" s="104" t="str">
        <f>IF(VLOOKUP(ROW()-492,'Report 1 Detail (571 D)'!$A:$S,18,FALSE)="","",VLOOKUP(ROW()-492,'Report 1 Detail (571 D)'!$A:$S,18,FALSE))</f>
        <v/>
      </c>
      <c r="Y717" s="55" t="str">
        <f>IF(VLOOKUP(ROW()-492,'Report 1 Detail (571 D)'!$A:$S,19,FALSE)="","",VLOOKUP(ROW()-492,'Report 1 Detail (571 D)'!$A:$S,19,FALSE))</f>
        <v/>
      </c>
      <c r="Z717" s="55" t="s">
        <v>81</v>
      </c>
    </row>
    <row r="718" spans="8:26" x14ac:dyDescent="0.2">
      <c r="H718" s="55" t="str">
        <f>IF(VLOOKUP(ROW()-492,'Report 1 Detail (571 D)'!$A:$S,2,FALSE)="","",VLOOKUP(ROW()-492,'Report 1 Detail (571 D)'!$A:$S,2,FALSE))</f>
        <v/>
      </c>
      <c r="I718" s="104" t="str">
        <f>IF(VLOOKUP(ROW()-492,'Report 1 Detail (571 D)'!$A:$S,3,FALSE)="","",VLOOKUP(ROW()-492,'Report 1 Detail (571 D)'!$A:$S,3,FALSE))</f>
        <v/>
      </c>
      <c r="J718" s="55" t="str">
        <f>IF(VLOOKUP(ROW()-492,'Report 1 Detail (571 D)'!$A:$S,4,FALSE)="","",VLOOKUP(ROW()-492,'Report 1 Detail (571 D)'!$A:$S,4,FALSE))</f>
        <v/>
      </c>
      <c r="K718" s="55" t="str">
        <f>IF(VLOOKUP(ROW()-492,'Report 1 Detail (571 D)'!$A:$S,5,FALSE)="","",VLOOKUP(ROW()-492,'Report 1 Detail (571 D)'!$A:$S,5,FALSE))</f>
        <v/>
      </c>
      <c r="L718" s="55" t="str">
        <f>IF(VLOOKUP(ROW()-492,'Report 1 Detail (571 D)'!$A:$S,6,FALSE)="","",VLOOKUP(ROW()-492,'Report 1 Detail (571 D)'!$A:$S,6,FALSE))</f>
        <v/>
      </c>
      <c r="M718" s="55" t="str">
        <f>IF(VLOOKUP(ROW()-492,'Report 1 Detail (571 D)'!$A:$S,7,FALSE)="","",VLOOKUP(ROW()-492,'Report 1 Detail (571 D)'!$A:$S,7,FALSE))</f>
        <v/>
      </c>
      <c r="N718" s="55" t="str">
        <f>IF(VLOOKUP(ROW()-492,'Report 1 Detail (571 D)'!$A:$S,8,FALSE)="","",VLOOKUP(ROW()-492,'Report 1 Detail (571 D)'!$A:$S,8,FALSE))</f>
        <v/>
      </c>
      <c r="O718" s="55" t="str">
        <f>IF(VLOOKUP(ROW()-492,'Report 1 Detail (571 D)'!$A:$S,9,FALSE)="","",VLOOKUP(ROW()-492,'Report 1 Detail (571 D)'!$A:$S,9,FALSE))</f>
        <v/>
      </c>
      <c r="P718" s="55" t="str">
        <f>IF(VLOOKUP(ROW()-492,'Report 1 Detail (571 D)'!$A:$S,10,FALSE)="","",VLOOKUP(ROW()-492,'Report 1 Detail (571 D)'!$A:$S,10,FALSE))</f>
        <v/>
      </c>
      <c r="Q718" s="55" t="str">
        <f>IF(VLOOKUP(ROW()-492,'Report 1 Detail (571 D)'!$A:$S,11,FALSE)="","",VLOOKUP(ROW()-492,'Report 1 Detail (571 D)'!$A:$S,11,FALSE))</f>
        <v/>
      </c>
      <c r="R718" s="55" t="str">
        <f>IF(VLOOKUP(ROW()-492,'Report 1 Detail (571 D)'!$A:$S,12,FALSE)="","",VLOOKUP(ROW()-492,'Report 1 Detail (571 D)'!$A:$S,12,FALSE))</f>
        <v/>
      </c>
      <c r="S718" s="55" t="str">
        <f>IF(VLOOKUP(ROW()-492,'Report 1 Detail (571 D)'!$A:$S,13,FALSE)="","",VLOOKUP(ROW()-492,'Report 1 Detail (571 D)'!$A:$S,13,FALSE))</f>
        <v/>
      </c>
      <c r="T718" s="55" t="str">
        <f>IF(VLOOKUP(ROW()-492,'Report 1 Detail (571 D)'!$A:$S,14,FALSE)="","",VLOOKUP(ROW()-492,'Report 1 Detail (571 D)'!$A:$S,14,FALSE))</f>
        <v/>
      </c>
      <c r="U718" s="55" t="str">
        <f>IF(VLOOKUP(ROW()-492,'Report 1 Detail (571 D)'!$A:$S,15,FALSE)="","",VLOOKUP(ROW()-492,'Report 1 Detail (571 D)'!$A:$S,15,FALSE))</f>
        <v/>
      </c>
      <c r="V718" s="55" t="str">
        <f>IF(VLOOKUP(ROW()-492,'Report 1 Detail (571 D)'!$A:$S,16,FALSE)="","",VLOOKUP(ROW()-492,'Report 1 Detail (571 D)'!$A:$S,16,FALSE))</f>
        <v/>
      </c>
      <c r="W718" s="55" t="str">
        <f>IF(VLOOKUP(ROW()-492,'Report 1 Detail (571 D)'!$A:$S,17,FALSE)="","",VLOOKUP(ROW()-492,'Report 1 Detail (571 D)'!$A:$S,17,FALSE))</f>
        <v/>
      </c>
      <c r="X718" s="104" t="str">
        <f>IF(VLOOKUP(ROW()-492,'Report 1 Detail (571 D)'!$A:$S,18,FALSE)="","",VLOOKUP(ROW()-492,'Report 1 Detail (571 D)'!$A:$S,18,FALSE))</f>
        <v/>
      </c>
      <c r="Y718" s="55" t="str">
        <f>IF(VLOOKUP(ROW()-492,'Report 1 Detail (571 D)'!$A:$S,19,FALSE)="","",VLOOKUP(ROW()-492,'Report 1 Detail (571 D)'!$A:$S,19,FALSE))</f>
        <v/>
      </c>
      <c r="Z718" s="55" t="s">
        <v>81</v>
      </c>
    </row>
    <row r="719" spans="8:26" x14ac:dyDescent="0.2">
      <c r="H719" s="55" t="str">
        <f>IF(VLOOKUP(ROW()-492,'Report 1 Detail (571 D)'!$A:$S,2,FALSE)="","",VLOOKUP(ROW()-492,'Report 1 Detail (571 D)'!$A:$S,2,FALSE))</f>
        <v/>
      </c>
      <c r="I719" s="104" t="str">
        <f>IF(VLOOKUP(ROW()-492,'Report 1 Detail (571 D)'!$A:$S,3,FALSE)="","",VLOOKUP(ROW()-492,'Report 1 Detail (571 D)'!$A:$S,3,FALSE))</f>
        <v/>
      </c>
      <c r="J719" s="55" t="str">
        <f>IF(VLOOKUP(ROW()-492,'Report 1 Detail (571 D)'!$A:$S,4,FALSE)="","",VLOOKUP(ROW()-492,'Report 1 Detail (571 D)'!$A:$S,4,FALSE))</f>
        <v/>
      </c>
      <c r="K719" s="55" t="str">
        <f>IF(VLOOKUP(ROW()-492,'Report 1 Detail (571 D)'!$A:$S,5,FALSE)="","",VLOOKUP(ROW()-492,'Report 1 Detail (571 D)'!$A:$S,5,FALSE))</f>
        <v/>
      </c>
      <c r="L719" s="55" t="str">
        <f>IF(VLOOKUP(ROW()-492,'Report 1 Detail (571 D)'!$A:$S,6,FALSE)="","",VLOOKUP(ROW()-492,'Report 1 Detail (571 D)'!$A:$S,6,FALSE))</f>
        <v/>
      </c>
      <c r="M719" s="55" t="str">
        <f>IF(VLOOKUP(ROW()-492,'Report 1 Detail (571 D)'!$A:$S,7,FALSE)="","",VLOOKUP(ROW()-492,'Report 1 Detail (571 D)'!$A:$S,7,FALSE))</f>
        <v/>
      </c>
      <c r="N719" s="55" t="str">
        <f>IF(VLOOKUP(ROW()-492,'Report 1 Detail (571 D)'!$A:$S,8,FALSE)="","",VLOOKUP(ROW()-492,'Report 1 Detail (571 D)'!$A:$S,8,FALSE))</f>
        <v/>
      </c>
      <c r="O719" s="55" t="str">
        <f>IF(VLOOKUP(ROW()-492,'Report 1 Detail (571 D)'!$A:$S,9,FALSE)="","",VLOOKUP(ROW()-492,'Report 1 Detail (571 D)'!$A:$S,9,FALSE))</f>
        <v/>
      </c>
      <c r="P719" s="55" t="str">
        <f>IF(VLOOKUP(ROW()-492,'Report 1 Detail (571 D)'!$A:$S,10,FALSE)="","",VLOOKUP(ROW()-492,'Report 1 Detail (571 D)'!$A:$S,10,FALSE))</f>
        <v/>
      </c>
      <c r="Q719" s="55" t="str">
        <f>IF(VLOOKUP(ROW()-492,'Report 1 Detail (571 D)'!$A:$S,11,FALSE)="","",VLOOKUP(ROW()-492,'Report 1 Detail (571 D)'!$A:$S,11,FALSE))</f>
        <v/>
      </c>
      <c r="R719" s="55" t="str">
        <f>IF(VLOOKUP(ROW()-492,'Report 1 Detail (571 D)'!$A:$S,12,FALSE)="","",VLOOKUP(ROW()-492,'Report 1 Detail (571 D)'!$A:$S,12,FALSE))</f>
        <v/>
      </c>
      <c r="S719" s="55" t="str">
        <f>IF(VLOOKUP(ROW()-492,'Report 1 Detail (571 D)'!$A:$S,13,FALSE)="","",VLOOKUP(ROW()-492,'Report 1 Detail (571 D)'!$A:$S,13,FALSE))</f>
        <v/>
      </c>
      <c r="T719" s="55" t="str">
        <f>IF(VLOOKUP(ROW()-492,'Report 1 Detail (571 D)'!$A:$S,14,FALSE)="","",VLOOKUP(ROW()-492,'Report 1 Detail (571 D)'!$A:$S,14,FALSE))</f>
        <v/>
      </c>
      <c r="U719" s="55" t="str">
        <f>IF(VLOOKUP(ROW()-492,'Report 1 Detail (571 D)'!$A:$S,15,FALSE)="","",VLOOKUP(ROW()-492,'Report 1 Detail (571 D)'!$A:$S,15,FALSE))</f>
        <v/>
      </c>
      <c r="V719" s="55" t="str">
        <f>IF(VLOOKUP(ROW()-492,'Report 1 Detail (571 D)'!$A:$S,16,FALSE)="","",VLOOKUP(ROW()-492,'Report 1 Detail (571 D)'!$A:$S,16,FALSE))</f>
        <v/>
      </c>
      <c r="W719" s="55" t="str">
        <f>IF(VLOOKUP(ROW()-492,'Report 1 Detail (571 D)'!$A:$S,17,FALSE)="","",VLOOKUP(ROW()-492,'Report 1 Detail (571 D)'!$A:$S,17,FALSE))</f>
        <v/>
      </c>
      <c r="X719" s="104" t="str">
        <f>IF(VLOOKUP(ROW()-492,'Report 1 Detail (571 D)'!$A:$S,18,FALSE)="","",VLOOKUP(ROW()-492,'Report 1 Detail (571 D)'!$A:$S,18,FALSE))</f>
        <v/>
      </c>
      <c r="Y719" s="55" t="str">
        <f>IF(VLOOKUP(ROW()-492,'Report 1 Detail (571 D)'!$A:$S,19,FALSE)="","",VLOOKUP(ROW()-492,'Report 1 Detail (571 D)'!$A:$S,19,FALSE))</f>
        <v/>
      </c>
      <c r="Z719" s="55" t="s">
        <v>81</v>
      </c>
    </row>
    <row r="720" spans="8:26" x14ac:dyDescent="0.2">
      <c r="H720" s="55" t="str">
        <f>IF(VLOOKUP(ROW()-492,'Report 1 Detail (571 D)'!$A:$S,2,FALSE)="","",VLOOKUP(ROW()-492,'Report 1 Detail (571 D)'!$A:$S,2,FALSE))</f>
        <v/>
      </c>
      <c r="I720" s="104" t="str">
        <f>IF(VLOOKUP(ROW()-492,'Report 1 Detail (571 D)'!$A:$S,3,FALSE)="","",VLOOKUP(ROW()-492,'Report 1 Detail (571 D)'!$A:$S,3,FALSE))</f>
        <v/>
      </c>
      <c r="J720" s="55" t="str">
        <f>IF(VLOOKUP(ROW()-492,'Report 1 Detail (571 D)'!$A:$S,4,FALSE)="","",VLOOKUP(ROW()-492,'Report 1 Detail (571 D)'!$A:$S,4,FALSE))</f>
        <v/>
      </c>
      <c r="K720" s="55" t="str">
        <f>IF(VLOOKUP(ROW()-492,'Report 1 Detail (571 D)'!$A:$S,5,FALSE)="","",VLOOKUP(ROW()-492,'Report 1 Detail (571 D)'!$A:$S,5,FALSE))</f>
        <v/>
      </c>
      <c r="L720" s="55" t="str">
        <f>IF(VLOOKUP(ROW()-492,'Report 1 Detail (571 D)'!$A:$S,6,FALSE)="","",VLOOKUP(ROW()-492,'Report 1 Detail (571 D)'!$A:$S,6,FALSE))</f>
        <v/>
      </c>
      <c r="M720" s="55" t="str">
        <f>IF(VLOOKUP(ROW()-492,'Report 1 Detail (571 D)'!$A:$S,7,FALSE)="","",VLOOKUP(ROW()-492,'Report 1 Detail (571 D)'!$A:$S,7,FALSE))</f>
        <v/>
      </c>
      <c r="N720" s="55" t="str">
        <f>IF(VLOOKUP(ROW()-492,'Report 1 Detail (571 D)'!$A:$S,8,FALSE)="","",VLOOKUP(ROW()-492,'Report 1 Detail (571 D)'!$A:$S,8,FALSE))</f>
        <v/>
      </c>
      <c r="O720" s="55" t="str">
        <f>IF(VLOOKUP(ROW()-492,'Report 1 Detail (571 D)'!$A:$S,9,FALSE)="","",VLOOKUP(ROW()-492,'Report 1 Detail (571 D)'!$A:$S,9,FALSE))</f>
        <v/>
      </c>
      <c r="P720" s="55" t="str">
        <f>IF(VLOOKUP(ROW()-492,'Report 1 Detail (571 D)'!$A:$S,10,FALSE)="","",VLOOKUP(ROW()-492,'Report 1 Detail (571 D)'!$A:$S,10,FALSE))</f>
        <v/>
      </c>
      <c r="Q720" s="55" t="str">
        <f>IF(VLOOKUP(ROW()-492,'Report 1 Detail (571 D)'!$A:$S,11,FALSE)="","",VLOOKUP(ROW()-492,'Report 1 Detail (571 D)'!$A:$S,11,FALSE))</f>
        <v/>
      </c>
      <c r="R720" s="55" t="str">
        <f>IF(VLOOKUP(ROW()-492,'Report 1 Detail (571 D)'!$A:$S,12,FALSE)="","",VLOOKUP(ROW()-492,'Report 1 Detail (571 D)'!$A:$S,12,FALSE))</f>
        <v/>
      </c>
      <c r="S720" s="55" t="str">
        <f>IF(VLOOKUP(ROW()-492,'Report 1 Detail (571 D)'!$A:$S,13,FALSE)="","",VLOOKUP(ROW()-492,'Report 1 Detail (571 D)'!$A:$S,13,FALSE))</f>
        <v/>
      </c>
      <c r="T720" s="55" t="str">
        <f>IF(VLOOKUP(ROW()-492,'Report 1 Detail (571 D)'!$A:$S,14,FALSE)="","",VLOOKUP(ROW()-492,'Report 1 Detail (571 D)'!$A:$S,14,FALSE))</f>
        <v/>
      </c>
      <c r="U720" s="55" t="str">
        <f>IF(VLOOKUP(ROW()-492,'Report 1 Detail (571 D)'!$A:$S,15,FALSE)="","",VLOOKUP(ROW()-492,'Report 1 Detail (571 D)'!$A:$S,15,FALSE))</f>
        <v/>
      </c>
      <c r="V720" s="55" t="str">
        <f>IF(VLOOKUP(ROW()-492,'Report 1 Detail (571 D)'!$A:$S,16,FALSE)="","",VLOOKUP(ROW()-492,'Report 1 Detail (571 D)'!$A:$S,16,FALSE))</f>
        <v/>
      </c>
      <c r="W720" s="55" t="str">
        <f>IF(VLOOKUP(ROW()-492,'Report 1 Detail (571 D)'!$A:$S,17,FALSE)="","",VLOOKUP(ROW()-492,'Report 1 Detail (571 D)'!$A:$S,17,FALSE))</f>
        <v/>
      </c>
      <c r="X720" s="104" t="str">
        <f>IF(VLOOKUP(ROW()-492,'Report 1 Detail (571 D)'!$A:$S,18,FALSE)="","",VLOOKUP(ROW()-492,'Report 1 Detail (571 D)'!$A:$S,18,FALSE))</f>
        <v/>
      </c>
      <c r="Y720" s="55" t="str">
        <f>IF(VLOOKUP(ROW()-492,'Report 1 Detail (571 D)'!$A:$S,19,FALSE)="","",VLOOKUP(ROW()-492,'Report 1 Detail (571 D)'!$A:$S,19,FALSE))</f>
        <v/>
      </c>
      <c r="Z720" s="55" t="s">
        <v>81</v>
      </c>
    </row>
    <row r="721" spans="8:26" x14ac:dyDescent="0.2">
      <c r="H721" s="55" t="str">
        <f>IF(VLOOKUP(ROW()-492,'Report 1 Detail (571 D)'!$A:$S,2,FALSE)="","",VLOOKUP(ROW()-492,'Report 1 Detail (571 D)'!$A:$S,2,FALSE))</f>
        <v/>
      </c>
      <c r="I721" s="104" t="str">
        <f>IF(VLOOKUP(ROW()-492,'Report 1 Detail (571 D)'!$A:$S,3,FALSE)="","",VLOOKUP(ROW()-492,'Report 1 Detail (571 D)'!$A:$S,3,FALSE))</f>
        <v/>
      </c>
      <c r="J721" s="55" t="str">
        <f>IF(VLOOKUP(ROW()-492,'Report 1 Detail (571 D)'!$A:$S,4,FALSE)="","",VLOOKUP(ROW()-492,'Report 1 Detail (571 D)'!$A:$S,4,FALSE))</f>
        <v/>
      </c>
      <c r="K721" s="55" t="str">
        <f>IF(VLOOKUP(ROW()-492,'Report 1 Detail (571 D)'!$A:$S,5,FALSE)="","",VLOOKUP(ROW()-492,'Report 1 Detail (571 D)'!$A:$S,5,FALSE))</f>
        <v/>
      </c>
      <c r="L721" s="55" t="str">
        <f>IF(VLOOKUP(ROW()-492,'Report 1 Detail (571 D)'!$A:$S,6,FALSE)="","",VLOOKUP(ROW()-492,'Report 1 Detail (571 D)'!$A:$S,6,FALSE))</f>
        <v/>
      </c>
      <c r="M721" s="55" t="str">
        <f>IF(VLOOKUP(ROW()-492,'Report 1 Detail (571 D)'!$A:$S,7,FALSE)="","",VLOOKUP(ROW()-492,'Report 1 Detail (571 D)'!$A:$S,7,FALSE))</f>
        <v/>
      </c>
      <c r="N721" s="55" t="str">
        <f>IF(VLOOKUP(ROW()-492,'Report 1 Detail (571 D)'!$A:$S,8,FALSE)="","",VLOOKUP(ROW()-492,'Report 1 Detail (571 D)'!$A:$S,8,FALSE))</f>
        <v/>
      </c>
      <c r="O721" s="55" t="str">
        <f>IF(VLOOKUP(ROW()-492,'Report 1 Detail (571 D)'!$A:$S,9,FALSE)="","",VLOOKUP(ROW()-492,'Report 1 Detail (571 D)'!$A:$S,9,FALSE))</f>
        <v/>
      </c>
      <c r="P721" s="55" t="str">
        <f>IF(VLOOKUP(ROW()-492,'Report 1 Detail (571 D)'!$A:$S,10,FALSE)="","",VLOOKUP(ROW()-492,'Report 1 Detail (571 D)'!$A:$S,10,FALSE))</f>
        <v/>
      </c>
      <c r="Q721" s="55" t="str">
        <f>IF(VLOOKUP(ROW()-492,'Report 1 Detail (571 D)'!$A:$S,11,FALSE)="","",VLOOKUP(ROW()-492,'Report 1 Detail (571 D)'!$A:$S,11,FALSE))</f>
        <v/>
      </c>
      <c r="R721" s="55" t="str">
        <f>IF(VLOOKUP(ROW()-492,'Report 1 Detail (571 D)'!$A:$S,12,FALSE)="","",VLOOKUP(ROW()-492,'Report 1 Detail (571 D)'!$A:$S,12,FALSE))</f>
        <v/>
      </c>
      <c r="S721" s="55" t="str">
        <f>IF(VLOOKUP(ROW()-492,'Report 1 Detail (571 D)'!$A:$S,13,FALSE)="","",VLOOKUP(ROW()-492,'Report 1 Detail (571 D)'!$A:$S,13,FALSE))</f>
        <v/>
      </c>
      <c r="T721" s="55" t="str">
        <f>IF(VLOOKUP(ROW()-492,'Report 1 Detail (571 D)'!$A:$S,14,FALSE)="","",VLOOKUP(ROW()-492,'Report 1 Detail (571 D)'!$A:$S,14,FALSE))</f>
        <v/>
      </c>
      <c r="U721" s="55" t="str">
        <f>IF(VLOOKUP(ROW()-492,'Report 1 Detail (571 D)'!$A:$S,15,FALSE)="","",VLOOKUP(ROW()-492,'Report 1 Detail (571 D)'!$A:$S,15,FALSE))</f>
        <v/>
      </c>
      <c r="V721" s="55" t="str">
        <f>IF(VLOOKUP(ROW()-492,'Report 1 Detail (571 D)'!$A:$S,16,FALSE)="","",VLOOKUP(ROW()-492,'Report 1 Detail (571 D)'!$A:$S,16,FALSE))</f>
        <v/>
      </c>
      <c r="W721" s="55" t="str">
        <f>IF(VLOOKUP(ROW()-492,'Report 1 Detail (571 D)'!$A:$S,17,FALSE)="","",VLOOKUP(ROW()-492,'Report 1 Detail (571 D)'!$A:$S,17,FALSE))</f>
        <v/>
      </c>
      <c r="X721" s="104" t="str">
        <f>IF(VLOOKUP(ROW()-492,'Report 1 Detail (571 D)'!$A:$S,18,FALSE)="","",VLOOKUP(ROW()-492,'Report 1 Detail (571 D)'!$A:$S,18,FALSE))</f>
        <v/>
      </c>
      <c r="Y721" s="55" t="str">
        <f>IF(VLOOKUP(ROW()-492,'Report 1 Detail (571 D)'!$A:$S,19,FALSE)="","",VLOOKUP(ROW()-492,'Report 1 Detail (571 D)'!$A:$S,19,FALSE))</f>
        <v/>
      </c>
      <c r="Z721" s="55" t="s">
        <v>81</v>
      </c>
    </row>
    <row r="722" spans="8:26" x14ac:dyDescent="0.2">
      <c r="H722" s="55" t="str">
        <f>IF(VLOOKUP(ROW()-492,'Report 1 Detail (571 D)'!$A:$S,2,FALSE)="","",VLOOKUP(ROW()-492,'Report 1 Detail (571 D)'!$A:$S,2,FALSE))</f>
        <v/>
      </c>
      <c r="I722" s="104" t="str">
        <f>IF(VLOOKUP(ROW()-492,'Report 1 Detail (571 D)'!$A:$S,3,FALSE)="","",VLOOKUP(ROW()-492,'Report 1 Detail (571 D)'!$A:$S,3,FALSE))</f>
        <v/>
      </c>
      <c r="J722" s="55" t="str">
        <f>IF(VLOOKUP(ROW()-492,'Report 1 Detail (571 D)'!$A:$S,4,FALSE)="","",VLOOKUP(ROW()-492,'Report 1 Detail (571 D)'!$A:$S,4,FALSE))</f>
        <v/>
      </c>
      <c r="K722" s="55" t="str">
        <f>IF(VLOOKUP(ROW()-492,'Report 1 Detail (571 D)'!$A:$S,5,FALSE)="","",VLOOKUP(ROW()-492,'Report 1 Detail (571 D)'!$A:$S,5,FALSE))</f>
        <v/>
      </c>
      <c r="L722" s="55" t="str">
        <f>IF(VLOOKUP(ROW()-492,'Report 1 Detail (571 D)'!$A:$S,6,FALSE)="","",VLOOKUP(ROW()-492,'Report 1 Detail (571 D)'!$A:$S,6,FALSE))</f>
        <v/>
      </c>
      <c r="M722" s="55" t="str">
        <f>IF(VLOOKUP(ROW()-492,'Report 1 Detail (571 D)'!$A:$S,7,FALSE)="","",VLOOKUP(ROW()-492,'Report 1 Detail (571 D)'!$A:$S,7,FALSE))</f>
        <v/>
      </c>
      <c r="N722" s="55" t="str">
        <f>IF(VLOOKUP(ROW()-492,'Report 1 Detail (571 D)'!$A:$S,8,FALSE)="","",VLOOKUP(ROW()-492,'Report 1 Detail (571 D)'!$A:$S,8,FALSE))</f>
        <v/>
      </c>
      <c r="O722" s="55" t="str">
        <f>IF(VLOOKUP(ROW()-492,'Report 1 Detail (571 D)'!$A:$S,9,FALSE)="","",VLOOKUP(ROW()-492,'Report 1 Detail (571 D)'!$A:$S,9,FALSE))</f>
        <v/>
      </c>
      <c r="P722" s="55" t="str">
        <f>IF(VLOOKUP(ROW()-492,'Report 1 Detail (571 D)'!$A:$S,10,FALSE)="","",VLOOKUP(ROW()-492,'Report 1 Detail (571 D)'!$A:$S,10,FALSE))</f>
        <v/>
      </c>
      <c r="Q722" s="55" t="str">
        <f>IF(VLOOKUP(ROW()-492,'Report 1 Detail (571 D)'!$A:$S,11,FALSE)="","",VLOOKUP(ROW()-492,'Report 1 Detail (571 D)'!$A:$S,11,FALSE))</f>
        <v/>
      </c>
      <c r="R722" s="55" t="str">
        <f>IF(VLOOKUP(ROW()-492,'Report 1 Detail (571 D)'!$A:$S,12,FALSE)="","",VLOOKUP(ROW()-492,'Report 1 Detail (571 D)'!$A:$S,12,FALSE))</f>
        <v/>
      </c>
      <c r="S722" s="55" t="str">
        <f>IF(VLOOKUP(ROW()-492,'Report 1 Detail (571 D)'!$A:$S,13,FALSE)="","",VLOOKUP(ROW()-492,'Report 1 Detail (571 D)'!$A:$S,13,FALSE))</f>
        <v/>
      </c>
      <c r="T722" s="55" t="str">
        <f>IF(VLOOKUP(ROW()-492,'Report 1 Detail (571 D)'!$A:$S,14,FALSE)="","",VLOOKUP(ROW()-492,'Report 1 Detail (571 D)'!$A:$S,14,FALSE))</f>
        <v/>
      </c>
      <c r="U722" s="55" t="str">
        <f>IF(VLOOKUP(ROW()-492,'Report 1 Detail (571 D)'!$A:$S,15,FALSE)="","",VLOOKUP(ROW()-492,'Report 1 Detail (571 D)'!$A:$S,15,FALSE))</f>
        <v/>
      </c>
      <c r="V722" s="55" t="str">
        <f>IF(VLOOKUP(ROW()-492,'Report 1 Detail (571 D)'!$A:$S,16,FALSE)="","",VLOOKUP(ROW()-492,'Report 1 Detail (571 D)'!$A:$S,16,FALSE))</f>
        <v/>
      </c>
      <c r="W722" s="55" t="str">
        <f>IF(VLOOKUP(ROW()-492,'Report 1 Detail (571 D)'!$A:$S,17,FALSE)="","",VLOOKUP(ROW()-492,'Report 1 Detail (571 D)'!$A:$S,17,FALSE))</f>
        <v/>
      </c>
      <c r="X722" s="104" t="str">
        <f>IF(VLOOKUP(ROW()-492,'Report 1 Detail (571 D)'!$A:$S,18,FALSE)="","",VLOOKUP(ROW()-492,'Report 1 Detail (571 D)'!$A:$S,18,FALSE))</f>
        <v/>
      </c>
      <c r="Y722" s="55" t="str">
        <f>IF(VLOOKUP(ROW()-492,'Report 1 Detail (571 D)'!$A:$S,19,FALSE)="","",VLOOKUP(ROW()-492,'Report 1 Detail (571 D)'!$A:$S,19,FALSE))</f>
        <v/>
      </c>
      <c r="Z722" s="55" t="s">
        <v>81</v>
      </c>
    </row>
    <row r="723" spans="8:26" x14ac:dyDescent="0.2">
      <c r="H723" s="55" t="str">
        <f>IF(VLOOKUP(ROW()-492,'Report 1 Detail (571 D)'!$A:$S,2,FALSE)="","",VLOOKUP(ROW()-492,'Report 1 Detail (571 D)'!$A:$S,2,FALSE))</f>
        <v/>
      </c>
      <c r="I723" s="104" t="str">
        <f>IF(VLOOKUP(ROW()-492,'Report 1 Detail (571 D)'!$A:$S,3,FALSE)="","",VLOOKUP(ROW()-492,'Report 1 Detail (571 D)'!$A:$S,3,FALSE))</f>
        <v/>
      </c>
      <c r="J723" s="55" t="str">
        <f>IF(VLOOKUP(ROW()-492,'Report 1 Detail (571 D)'!$A:$S,4,FALSE)="","",VLOOKUP(ROW()-492,'Report 1 Detail (571 D)'!$A:$S,4,FALSE))</f>
        <v/>
      </c>
      <c r="K723" s="55" t="str">
        <f>IF(VLOOKUP(ROW()-492,'Report 1 Detail (571 D)'!$A:$S,5,FALSE)="","",VLOOKUP(ROW()-492,'Report 1 Detail (571 D)'!$A:$S,5,FALSE))</f>
        <v/>
      </c>
      <c r="L723" s="55" t="str">
        <f>IF(VLOOKUP(ROW()-492,'Report 1 Detail (571 D)'!$A:$S,6,FALSE)="","",VLOOKUP(ROW()-492,'Report 1 Detail (571 D)'!$A:$S,6,FALSE))</f>
        <v/>
      </c>
      <c r="M723" s="55" t="str">
        <f>IF(VLOOKUP(ROW()-492,'Report 1 Detail (571 D)'!$A:$S,7,FALSE)="","",VLOOKUP(ROW()-492,'Report 1 Detail (571 D)'!$A:$S,7,FALSE))</f>
        <v/>
      </c>
      <c r="N723" s="55" t="str">
        <f>IF(VLOOKUP(ROW()-492,'Report 1 Detail (571 D)'!$A:$S,8,FALSE)="","",VLOOKUP(ROW()-492,'Report 1 Detail (571 D)'!$A:$S,8,FALSE))</f>
        <v/>
      </c>
      <c r="O723" s="55" t="str">
        <f>IF(VLOOKUP(ROW()-492,'Report 1 Detail (571 D)'!$A:$S,9,FALSE)="","",VLOOKUP(ROW()-492,'Report 1 Detail (571 D)'!$A:$S,9,FALSE))</f>
        <v/>
      </c>
      <c r="P723" s="55" t="str">
        <f>IF(VLOOKUP(ROW()-492,'Report 1 Detail (571 D)'!$A:$S,10,FALSE)="","",VLOOKUP(ROW()-492,'Report 1 Detail (571 D)'!$A:$S,10,FALSE))</f>
        <v/>
      </c>
      <c r="Q723" s="55" t="str">
        <f>IF(VLOOKUP(ROW()-492,'Report 1 Detail (571 D)'!$A:$S,11,FALSE)="","",VLOOKUP(ROW()-492,'Report 1 Detail (571 D)'!$A:$S,11,FALSE))</f>
        <v/>
      </c>
      <c r="R723" s="55" t="str">
        <f>IF(VLOOKUP(ROW()-492,'Report 1 Detail (571 D)'!$A:$S,12,FALSE)="","",VLOOKUP(ROW()-492,'Report 1 Detail (571 D)'!$A:$S,12,FALSE))</f>
        <v/>
      </c>
      <c r="S723" s="55" t="str">
        <f>IF(VLOOKUP(ROW()-492,'Report 1 Detail (571 D)'!$A:$S,13,FALSE)="","",VLOOKUP(ROW()-492,'Report 1 Detail (571 D)'!$A:$S,13,FALSE))</f>
        <v/>
      </c>
      <c r="T723" s="55" t="str">
        <f>IF(VLOOKUP(ROW()-492,'Report 1 Detail (571 D)'!$A:$S,14,FALSE)="","",VLOOKUP(ROW()-492,'Report 1 Detail (571 D)'!$A:$S,14,FALSE))</f>
        <v/>
      </c>
      <c r="U723" s="55" t="str">
        <f>IF(VLOOKUP(ROW()-492,'Report 1 Detail (571 D)'!$A:$S,15,FALSE)="","",VLOOKUP(ROW()-492,'Report 1 Detail (571 D)'!$A:$S,15,FALSE))</f>
        <v/>
      </c>
      <c r="V723" s="55" t="str">
        <f>IF(VLOOKUP(ROW()-492,'Report 1 Detail (571 D)'!$A:$S,16,FALSE)="","",VLOOKUP(ROW()-492,'Report 1 Detail (571 D)'!$A:$S,16,FALSE))</f>
        <v/>
      </c>
      <c r="W723" s="55" t="str">
        <f>IF(VLOOKUP(ROW()-492,'Report 1 Detail (571 D)'!$A:$S,17,FALSE)="","",VLOOKUP(ROW()-492,'Report 1 Detail (571 D)'!$A:$S,17,FALSE))</f>
        <v/>
      </c>
      <c r="X723" s="104" t="str">
        <f>IF(VLOOKUP(ROW()-492,'Report 1 Detail (571 D)'!$A:$S,18,FALSE)="","",VLOOKUP(ROW()-492,'Report 1 Detail (571 D)'!$A:$S,18,FALSE))</f>
        <v/>
      </c>
      <c r="Y723" s="55" t="str">
        <f>IF(VLOOKUP(ROW()-492,'Report 1 Detail (571 D)'!$A:$S,19,FALSE)="","",VLOOKUP(ROW()-492,'Report 1 Detail (571 D)'!$A:$S,19,FALSE))</f>
        <v/>
      </c>
      <c r="Z723" s="55" t="s">
        <v>81</v>
      </c>
    </row>
    <row r="724" spans="8:26" x14ac:dyDescent="0.2">
      <c r="H724" s="55" t="str">
        <f>IF(VLOOKUP(ROW()-492,'Report 1 Detail (571 D)'!$A:$S,2,FALSE)="","",VLOOKUP(ROW()-492,'Report 1 Detail (571 D)'!$A:$S,2,FALSE))</f>
        <v/>
      </c>
      <c r="I724" s="104" t="str">
        <f>IF(VLOOKUP(ROW()-492,'Report 1 Detail (571 D)'!$A:$S,3,FALSE)="","",VLOOKUP(ROW()-492,'Report 1 Detail (571 D)'!$A:$S,3,FALSE))</f>
        <v/>
      </c>
      <c r="J724" s="55" t="str">
        <f>IF(VLOOKUP(ROW()-492,'Report 1 Detail (571 D)'!$A:$S,4,FALSE)="","",VLOOKUP(ROW()-492,'Report 1 Detail (571 D)'!$A:$S,4,FALSE))</f>
        <v/>
      </c>
      <c r="K724" s="55" t="str">
        <f>IF(VLOOKUP(ROW()-492,'Report 1 Detail (571 D)'!$A:$S,5,FALSE)="","",VLOOKUP(ROW()-492,'Report 1 Detail (571 D)'!$A:$S,5,FALSE))</f>
        <v/>
      </c>
      <c r="L724" s="55" t="str">
        <f>IF(VLOOKUP(ROW()-492,'Report 1 Detail (571 D)'!$A:$S,6,FALSE)="","",VLOOKUP(ROW()-492,'Report 1 Detail (571 D)'!$A:$S,6,FALSE))</f>
        <v/>
      </c>
      <c r="M724" s="55" t="str">
        <f>IF(VLOOKUP(ROW()-492,'Report 1 Detail (571 D)'!$A:$S,7,FALSE)="","",VLOOKUP(ROW()-492,'Report 1 Detail (571 D)'!$A:$S,7,FALSE))</f>
        <v/>
      </c>
      <c r="N724" s="55" t="str">
        <f>IF(VLOOKUP(ROW()-492,'Report 1 Detail (571 D)'!$A:$S,8,FALSE)="","",VLOOKUP(ROW()-492,'Report 1 Detail (571 D)'!$A:$S,8,FALSE))</f>
        <v/>
      </c>
      <c r="O724" s="55" t="str">
        <f>IF(VLOOKUP(ROW()-492,'Report 1 Detail (571 D)'!$A:$S,9,FALSE)="","",VLOOKUP(ROW()-492,'Report 1 Detail (571 D)'!$A:$S,9,FALSE))</f>
        <v/>
      </c>
      <c r="P724" s="55" t="str">
        <f>IF(VLOOKUP(ROW()-492,'Report 1 Detail (571 D)'!$A:$S,10,FALSE)="","",VLOOKUP(ROW()-492,'Report 1 Detail (571 D)'!$A:$S,10,FALSE))</f>
        <v/>
      </c>
      <c r="Q724" s="55" t="str">
        <f>IF(VLOOKUP(ROW()-492,'Report 1 Detail (571 D)'!$A:$S,11,FALSE)="","",VLOOKUP(ROW()-492,'Report 1 Detail (571 D)'!$A:$S,11,FALSE))</f>
        <v/>
      </c>
      <c r="R724" s="55" t="str">
        <f>IF(VLOOKUP(ROW()-492,'Report 1 Detail (571 D)'!$A:$S,12,FALSE)="","",VLOOKUP(ROW()-492,'Report 1 Detail (571 D)'!$A:$S,12,FALSE))</f>
        <v/>
      </c>
      <c r="S724" s="55" t="str">
        <f>IF(VLOOKUP(ROW()-492,'Report 1 Detail (571 D)'!$A:$S,13,FALSE)="","",VLOOKUP(ROW()-492,'Report 1 Detail (571 D)'!$A:$S,13,FALSE))</f>
        <v/>
      </c>
      <c r="T724" s="55" t="str">
        <f>IF(VLOOKUP(ROW()-492,'Report 1 Detail (571 D)'!$A:$S,14,FALSE)="","",VLOOKUP(ROW()-492,'Report 1 Detail (571 D)'!$A:$S,14,FALSE))</f>
        <v/>
      </c>
      <c r="U724" s="55" t="str">
        <f>IF(VLOOKUP(ROW()-492,'Report 1 Detail (571 D)'!$A:$S,15,FALSE)="","",VLOOKUP(ROW()-492,'Report 1 Detail (571 D)'!$A:$S,15,FALSE))</f>
        <v/>
      </c>
      <c r="V724" s="55" t="str">
        <f>IF(VLOOKUP(ROW()-492,'Report 1 Detail (571 D)'!$A:$S,16,FALSE)="","",VLOOKUP(ROW()-492,'Report 1 Detail (571 D)'!$A:$S,16,FALSE))</f>
        <v/>
      </c>
      <c r="W724" s="55" t="str">
        <f>IF(VLOOKUP(ROW()-492,'Report 1 Detail (571 D)'!$A:$S,17,FALSE)="","",VLOOKUP(ROW()-492,'Report 1 Detail (571 D)'!$A:$S,17,FALSE))</f>
        <v/>
      </c>
      <c r="X724" s="104" t="str">
        <f>IF(VLOOKUP(ROW()-492,'Report 1 Detail (571 D)'!$A:$S,18,FALSE)="","",VLOOKUP(ROW()-492,'Report 1 Detail (571 D)'!$A:$S,18,FALSE))</f>
        <v/>
      </c>
      <c r="Y724" s="55" t="str">
        <f>IF(VLOOKUP(ROW()-492,'Report 1 Detail (571 D)'!$A:$S,19,FALSE)="","",VLOOKUP(ROW()-492,'Report 1 Detail (571 D)'!$A:$S,19,FALSE))</f>
        <v/>
      </c>
      <c r="Z724" s="55" t="s">
        <v>81</v>
      </c>
    </row>
    <row r="725" spans="8:26" x14ac:dyDescent="0.2">
      <c r="H725" s="55" t="str">
        <f>IF(VLOOKUP(ROW()-492,'Report 1 Detail (571 D)'!$A:$S,2,FALSE)="","",VLOOKUP(ROW()-492,'Report 1 Detail (571 D)'!$A:$S,2,FALSE))</f>
        <v/>
      </c>
      <c r="I725" s="104" t="str">
        <f>IF(VLOOKUP(ROW()-492,'Report 1 Detail (571 D)'!$A:$S,3,FALSE)="","",VLOOKUP(ROW()-492,'Report 1 Detail (571 D)'!$A:$S,3,FALSE))</f>
        <v/>
      </c>
      <c r="J725" s="55" t="str">
        <f>IF(VLOOKUP(ROW()-492,'Report 1 Detail (571 D)'!$A:$S,4,FALSE)="","",VLOOKUP(ROW()-492,'Report 1 Detail (571 D)'!$A:$S,4,FALSE))</f>
        <v/>
      </c>
      <c r="K725" s="55" t="str">
        <f>IF(VLOOKUP(ROW()-492,'Report 1 Detail (571 D)'!$A:$S,5,FALSE)="","",VLOOKUP(ROW()-492,'Report 1 Detail (571 D)'!$A:$S,5,FALSE))</f>
        <v/>
      </c>
      <c r="L725" s="55" t="str">
        <f>IF(VLOOKUP(ROW()-492,'Report 1 Detail (571 D)'!$A:$S,6,FALSE)="","",VLOOKUP(ROW()-492,'Report 1 Detail (571 D)'!$A:$S,6,FALSE))</f>
        <v/>
      </c>
      <c r="M725" s="55" t="str">
        <f>IF(VLOOKUP(ROW()-492,'Report 1 Detail (571 D)'!$A:$S,7,FALSE)="","",VLOOKUP(ROW()-492,'Report 1 Detail (571 D)'!$A:$S,7,FALSE))</f>
        <v/>
      </c>
      <c r="N725" s="55" t="str">
        <f>IF(VLOOKUP(ROW()-492,'Report 1 Detail (571 D)'!$A:$S,8,FALSE)="","",VLOOKUP(ROW()-492,'Report 1 Detail (571 D)'!$A:$S,8,FALSE))</f>
        <v/>
      </c>
      <c r="O725" s="55" t="str">
        <f>IF(VLOOKUP(ROW()-492,'Report 1 Detail (571 D)'!$A:$S,9,FALSE)="","",VLOOKUP(ROW()-492,'Report 1 Detail (571 D)'!$A:$S,9,FALSE))</f>
        <v/>
      </c>
      <c r="P725" s="55" t="str">
        <f>IF(VLOOKUP(ROW()-492,'Report 1 Detail (571 D)'!$A:$S,10,FALSE)="","",VLOOKUP(ROW()-492,'Report 1 Detail (571 D)'!$A:$S,10,FALSE))</f>
        <v/>
      </c>
      <c r="Q725" s="55" t="str">
        <f>IF(VLOOKUP(ROW()-492,'Report 1 Detail (571 D)'!$A:$S,11,FALSE)="","",VLOOKUP(ROW()-492,'Report 1 Detail (571 D)'!$A:$S,11,FALSE))</f>
        <v/>
      </c>
      <c r="R725" s="55" t="str">
        <f>IF(VLOOKUP(ROW()-492,'Report 1 Detail (571 D)'!$A:$S,12,FALSE)="","",VLOOKUP(ROW()-492,'Report 1 Detail (571 D)'!$A:$S,12,FALSE))</f>
        <v/>
      </c>
      <c r="S725" s="55" t="str">
        <f>IF(VLOOKUP(ROW()-492,'Report 1 Detail (571 D)'!$A:$S,13,FALSE)="","",VLOOKUP(ROW()-492,'Report 1 Detail (571 D)'!$A:$S,13,FALSE))</f>
        <v/>
      </c>
      <c r="T725" s="55" t="str">
        <f>IF(VLOOKUP(ROW()-492,'Report 1 Detail (571 D)'!$A:$S,14,FALSE)="","",VLOOKUP(ROW()-492,'Report 1 Detail (571 D)'!$A:$S,14,FALSE))</f>
        <v/>
      </c>
      <c r="U725" s="55" t="str">
        <f>IF(VLOOKUP(ROW()-492,'Report 1 Detail (571 D)'!$A:$S,15,FALSE)="","",VLOOKUP(ROW()-492,'Report 1 Detail (571 D)'!$A:$S,15,FALSE))</f>
        <v/>
      </c>
      <c r="V725" s="55" t="str">
        <f>IF(VLOOKUP(ROW()-492,'Report 1 Detail (571 D)'!$A:$S,16,FALSE)="","",VLOOKUP(ROW()-492,'Report 1 Detail (571 D)'!$A:$S,16,FALSE))</f>
        <v/>
      </c>
      <c r="W725" s="55" t="str">
        <f>IF(VLOOKUP(ROW()-492,'Report 1 Detail (571 D)'!$A:$S,17,FALSE)="","",VLOOKUP(ROW()-492,'Report 1 Detail (571 D)'!$A:$S,17,FALSE))</f>
        <v/>
      </c>
      <c r="X725" s="104" t="str">
        <f>IF(VLOOKUP(ROW()-492,'Report 1 Detail (571 D)'!$A:$S,18,FALSE)="","",VLOOKUP(ROW()-492,'Report 1 Detail (571 D)'!$A:$S,18,FALSE))</f>
        <v/>
      </c>
      <c r="Y725" s="55" t="str">
        <f>IF(VLOOKUP(ROW()-492,'Report 1 Detail (571 D)'!$A:$S,19,FALSE)="","",VLOOKUP(ROW()-492,'Report 1 Detail (571 D)'!$A:$S,19,FALSE))</f>
        <v/>
      </c>
      <c r="Z725" s="55" t="s">
        <v>81</v>
      </c>
    </row>
    <row r="726" spans="8:26" x14ac:dyDescent="0.2">
      <c r="H726" s="55" t="str">
        <f>IF(VLOOKUP(ROW()-492,'Report 1 Detail (571 D)'!$A:$S,2,FALSE)="","",VLOOKUP(ROW()-492,'Report 1 Detail (571 D)'!$A:$S,2,FALSE))</f>
        <v/>
      </c>
      <c r="I726" s="104" t="str">
        <f>IF(VLOOKUP(ROW()-492,'Report 1 Detail (571 D)'!$A:$S,3,FALSE)="","",VLOOKUP(ROW()-492,'Report 1 Detail (571 D)'!$A:$S,3,FALSE))</f>
        <v/>
      </c>
      <c r="J726" s="55" t="str">
        <f>IF(VLOOKUP(ROW()-492,'Report 1 Detail (571 D)'!$A:$S,4,FALSE)="","",VLOOKUP(ROW()-492,'Report 1 Detail (571 D)'!$A:$S,4,FALSE))</f>
        <v/>
      </c>
      <c r="K726" s="55" t="str">
        <f>IF(VLOOKUP(ROW()-492,'Report 1 Detail (571 D)'!$A:$S,5,FALSE)="","",VLOOKUP(ROW()-492,'Report 1 Detail (571 D)'!$A:$S,5,FALSE))</f>
        <v/>
      </c>
      <c r="L726" s="55" t="str">
        <f>IF(VLOOKUP(ROW()-492,'Report 1 Detail (571 D)'!$A:$S,6,FALSE)="","",VLOOKUP(ROW()-492,'Report 1 Detail (571 D)'!$A:$S,6,FALSE))</f>
        <v/>
      </c>
      <c r="M726" s="55" t="str">
        <f>IF(VLOOKUP(ROW()-492,'Report 1 Detail (571 D)'!$A:$S,7,FALSE)="","",VLOOKUP(ROW()-492,'Report 1 Detail (571 D)'!$A:$S,7,FALSE))</f>
        <v/>
      </c>
      <c r="N726" s="55" t="str">
        <f>IF(VLOOKUP(ROW()-492,'Report 1 Detail (571 D)'!$A:$S,8,FALSE)="","",VLOOKUP(ROW()-492,'Report 1 Detail (571 D)'!$A:$S,8,FALSE))</f>
        <v/>
      </c>
      <c r="O726" s="55" t="str">
        <f>IF(VLOOKUP(ROW()-492,'Report 1 Detail (571 D)'!$A:$S,9,FALSE)="","",VLOOKUP(ROW()-492,'Report 1 Detail (571 D)'!$A:$S,9,FALSE))</f>
        <v/>
      </c>
      <c r="P726" s="55" t="str">
        <f>IF(VLOOKUP(ROW()-492,'Report 1 Detail (571 D)'!$A:$S,10,FALSE)="","",VLOOKUP(ROW()-492,'Report 1 Detail (571 D)'!$A:$S,10,FALSE))</f>
        <v/>
      </c>
      <c r="Q726" s="55" t="str">
        <f>IF(VLOOKUP(ROW()-492,'Report 1 Detail (571 D)'!$A:$S,11,FALSE)="","",VLOOKUP(ROW()-492,'Report 1 Detail (571 D)'!$A:$S,11,FALSE))</f>
        <v/>
      </c>
      <c r="R726" s="55" t="str">
        <f>IF(VLOOKUP(ROW()-492,'Report 1 Detail (571 D)'!$A:$S,12,FALSE)="","",VLOOKUP(ROW()-492,'Report 1 Detail (571 D)'!$A:$S,12,FALSE))</f>
        <v/>
      </c>
      <c r="S726" s="55" t="str">
        <f>IF(VLOOKUP(ROW()-492,'Report 1 Detail (571 D)'!$A:$S,13,FALSE)="","",VLOOKUP(ROW()-492,'Report 1 Detail (571 D)'!$A:$S,13,FALSE))</f>
        <v/>
      </c>
      <c r="T726" s="55" t="str">
        <f>IF(VLOOKUP(ROW()-492,'Report 1 Detail (571 D)'!$A:$S,14,FALSE)="","",VLOOKUP(ROW()-492,'Report 1 Detail (571 D)'!$A:$S,14,FALSE))</f>
        <v/>
      </c>
      <c r="U726" s="55" t="str">
        <f>IF(VLOOKUP(ROW()-492,'Report 1 Detail (571 D)'!$A:$S,15,FALSE)="","",VLOOKUP(ROW()-492,'Report 1 Detail (571 D)'!$A:$S,15,FALSE))</f>
        <v/>
      </c>
      <c r="V726" s="55" t="str">
        <f>IF(VLOOKUP(ROW()-492,'Report 1 Detail (571 D)'!$A:$S,16,FALSE)="","",VLOOKUP(ROW()-492,'Report 1 Detail (571 D)'!$A:$S,16,FALSE))</f>
        <v/>
      </c>
      <c r="W726" s="55" t="str">
        <f>IF(VLOOKUP(ROW()-492,'Report 1 Detail (571 D)'!$A:$S,17,FALSE)="","",VLOOKUP(ROW()-492,'Report 1 Detail (571 D)'!$A:$S,17,FALSE))</f>
        <v/>
      </c>
      <c r="X726" s="104" t="str">
        <f>IF(VLOOKUP(ROW()-492,'Report 1 Detail (571 D)'!$A:$S,18,FALSE)="","",VLOOKUP(ROW()-492,'Report 1 Detail (571 D)'!$A:$S,18,FALSE))</f>
        <v/>
      </c>
      <c r="Y726" s="55" t="str">
        <f>IF(VLOOKUP(ROW()-492,'Report 1 Detail (571 D)'!$A:$S,19,FALSE)="","",VLOOKUP(ROW()-492,'Report 1 Detail (571 D)'!$A:$S,19,FALSE))</f>
        <v/>
      </c>
      <c r="Z726" s="55" t="s">
        <v>81</v>
      </c>
    </row>
    <row r="727" spans="8:26" x14ac:dyDescent="0.2">
      <c r="H727" s="55" t="str">
        <f>IF(VLOOKUP(ROW()-492,'Report 1 Detail (571 D)'!$A:$S,2,FALSE)="","",VLOOKUP(ROW()-492,'Report 1 Detail (571 D)'!$A:$S,2,FALSE))</f>
        <v/>
      </c>
      <c r="I727" s="104" t="str">
        <f>IF(VLOOKUP(ROW()-492,'Report 1 Detail (571 D)'!$A:$S,3,FALSE)="","",VLOOKUP(ROW()-492,'Report 1 Detail (571 D)'!$A:$S,3,FALSE))</f>
        <v/>
      </c>
      <c r="J727" s="55" t="str">
        <f>IF(VLOOKUP(ROW()-492,'Report 1 Detail (571 D)'!$A:$S,4,FALSE)="","",VLOOKUP(ROW()-492,'Report 1 Detail (571 D)'!$A:$S,4,FALSE))</f>
        <v/>
      </c>
      <c r="K727" s="55" t="str">
        <f>IF(VLOOKUP(ROW()-492,'Report 1 Detail (571 D)'!$A:$S,5,FALSE)="","",VLOOKUP(ROW()-492,'Report 1 Detail (571 D)'!$A:$S,5,FALSE))</f>
        <v/>
      </c>
      <c r="L727" s="55" t="str">
        <f>IF(VLOOKUP(ROW()-492,'Report 1 Detail (571 D)'!$A:$S,6,FALSE)="","",VLOOKUP(ROW()-492,'Report 1 Detail (571 D)'!$A:$S,6,FALSE))</f>
        <v/>
      </c>
      <c r="M727" s="55" t="str">
        <f>IF(VLOOKUP(ROW()-492,'Report 1 Detail (571 D)'!$A:$S,7,FALSE)="","",VLOOKUP(ROW()-492,'Report 1 Detail (571 D)'!$A:$S,7,FALSE))</f>
        <v/>
      </c>
      <c r="N727" s="55" t="str">
        <f>IF(VLOOKUP(ROW()-492,'Report 1 Detail (571 D)'!$A:$S,8,FALSE)="","",VLOOKUP(ROW()-492,'Report 1 Detail (571 D)'!$A:$S,8,FALSE))</f>
        <v/>
      </c>
      <c r="O727" s="55" t="str">
        <f>IF(VLOOKUP(ROW()-492,'Report 1 Detail (571 D)'!$A:$S,9,FALSE)="","",VLOOKUP(ROW()-492,'Report 1 Detail (571 D)'!$A:$S,9,FALSE))</f>
        <v/>
      </c>
      <c r="P727" s="55" t="str">
        <f>IF(VLOOKUP(ROW()-492,'Report 1 Detail (571 D)'!$A:$S,10,FALSE)="","",VLOOKUP(ROW()-492,'Report 1 Detail (571 D)'!$A:$S,10,FALSE))</f>
        <v/>
      </c>
      <c r="Q727" s="55" t="str">
        <f>IF(VLOOKUP(ROW()-492,'Report 1 Detail (571 D)'!$A:$S,11,FALSE)="","",VLOOKUP(ROW()-492,'Report 1 Detail (571 D)'!$A:$S,11,FALSE))</f>
        <v/>
      </c>
      <c r="R727" s="55" t="str">
        <f>IF(VLOOKUP(ROW()-492,'Report 1 Detail (571 D)'!$A:$S,12,FALSE)="","",VLOOKUP(ROW()-492,'Report 1 Detail (571 D)'!$A:$S,12,FALSE))</f>
        <v/>
      </c>
      <c r="S727" s="55" t="str">
        <f>IF(VLOOKUP(ROW()-492,'Report 1 Detail (571 D)'!$A:$S,13,FALSE)="","",VLOOKUP(ROW()-492,'Report 1 Detail (571 D)'!$A:$S,13,FALSE))</f>
        <v/>
      </c>
      <c r="T727" s="55" t="str">
        <f>IF(VLOOKUP(ROW()-492,'Report 1 Detail (571 D)'!$A:$S,14,FALSE)="","",VLOOKUP(ROW()-492,'Report 1 Detail (571 D)'!$A:$S,14,FALSE))</f>
        <v/>
      </c>
      <c r="U727" s="55" t="str">
        <f>IF(VLOOKUP(ROW()-492,'Report 1 Detail (571 D)'!$A:$S,15,FALSE)="","",VLOOKUP(ROW()-492,'Report 1 Detail (571 D)'!$A:$S,15,FALSE))</f>
        <v/>
      </c>
      <c r="V727" s="55" t="str">
        <f>IF(VLOOKUP(ROW()-492,'Report 1 Detail (571 D)'!$A:$S,16,FALSE)="","",VLOOKUP(ROW()-492,'Report 1 Detail (571 D)'!$A:$S,16,FALSE))</f>
        <v/>
      </c>
      <c r="W727" s="55" t="str">
        <f>IF(VLOOKUP(ROW()-492,'Report 1 Detail (571 D)'!$A:$S,17,FALSE)="","",VLOOKUP(ROW()-492,'Report 1 Detail (571 D)'!$A:$S,17,FALSE))</f>
        <v/>
      </c>
      <c r="X727" s="104" t="str">
        <f>IF(VLOOKUP(ROW()-492,'Report 1 Detail (571 D)'!$A:$S,18,FALSE)="","",VLOOKUP(ROW()-492,'Report 1 Detail (571 D)'!$A:$S,18,FALSE))</f>
        <v/>
      </c>
      <c r="Y727" s="55" t="str">
        <f>IF(VLOOKUP(ROW()-492,'Report 1 Detail (571 D)'!$A:$S,19,FALSE)="","",VLOOKUP(ROW()-492,'Report 1 Detail (571 D)'!$A:$S,19,FALSE))</f>
        <v/>
      </c>
      <c r="Z727" s="55" t="s">
        <v>81</v>
      </c>
    </row>
    <row r="728" spans="8:26" x14ac:dyDescent="0.2">
      <c r="H728" s="55" t="str">
        <f>IF(VLOOKUP(ROW()-492,'Report 1 Detail (571 D)'!$A:$S,2,FALSE)="","",VLOOKUP(ROW()-492,'Report 1 Detail (571 D)'!$A:$S,2,FALSE))</f>
        <v/>
      </c>
      <c r="I728" s="104" t="str">
        <f>IF(VLOOKUP(ROW()-492,'Report 1 Detail (571 D)'!$A:$S,3,FALSE)="","",VLOOKUP(ROW()-492,'Report 1 Detail (571 D)'!$A:$S,3,FALSE))</f>
        <v/>
      </c>
      <c r="J728" s="55" t="str">
        <f>IF(VLOOKUP(ROW()-492,'Report 1 Detail (571 D)'!$A:$S,4,FALSE)="","",VLOOKUP(ROW()-492,'Report 1 Detail (571 D)'!$A:$S,4,FALSE))</f>
        <v/>
      </c>
      <c r="K728" s="55" t="str">
        <f>IF(VLOOKUP(ROW()-492,'Report 1 Detail (571 D)'!$A:$S,5,FALSE)="","",VLOOKUP(ROW()-492,'Report 1 Detail (571 D)'!$A:$S,5,FALSE))</f>
        <v/>
      </c>
      <c r="L728" s="55" t="str">
        <f>IF(VLOOKUP(ROW()-492,'Report 1 Detail (571 D)'!$A:$S,6,FALSE)="","",VLOOKUP(ROW()-492,'Report 1 Detail (571 D)'!$A:$S,6,FALSE))</f>
        <v/>
      </c>
      <c r="M728" s="55" t="str">
        <f>IF(VLOOKUP(ROW()-492,'Report 1 Detail (571 D)'!$A:$S,7,FALSE)="","",VLOOKUP(ROW()-492,'Report 1 Detail (571 D)'!$A:$S,7,FALSE))</f>
        <v/>
      </c>
      <c r="N728" s="55" t="str">
        <f>IF(VLOOKUP(ROW()-492,'Report 1 Detail (571 D)'!$A:$S,8,FALSE)="","",VLOOKUP(ROW()-492,'Report 1 Detail (571 D)'!$A:$S,8,FALSE))</f>
        <v/>
      </c>
      <c r="O728" s="55" t="str">
        <f>IF(VLOOKUP(ROW()-492,'Report 1 Detail (571 D)'!$A:$S,9,FALSE)="","",VLOOKUP(ROW()-492,'Report 1 Detail (571 D)'!$A:$S,9,FALSE))</f>
        <v/>
      </c>
      <c r="P728" s="55" t="str">
        <f>IF(VLOOKUP(ROW()-492,'Report 1 Detail (571 D)'!$A:$S,10,FALSE)="","",VLOOKUP(ROW()-492,'Report 1 Detail (571 D)'!$A:$S,10,FALSE))</f>
        <v/>
      </c>
      <c r="Q728" s="55" t="str">
        <f>IF(VLOOKUP(ROW()-492,'Report 1 Detail (571 D)'!$A:$S,11,FALSE)="","",VLOOKUP(ROW()-492,'Report 1 Detail (571 D)'!$A:$S,11,FALSE))</f>
        <v/>
      </c>
      <c r="R728" s="55" t="str">
        <f>IF(VLOOKUP(ROW()-492,'Report 1 Detail (571 D)'!$A:$S,12,FALSE)="","",VLOOKUP(ROW()-492,'Report 1 Detail (571 D)'!$A:$S,12,FALSE))</f>
        <v/>
      </c>
      <c r="S728" s="55" t="str">
        <f>IF(VLOOKUP(ROW()-492,'Report 1 Detail (571 D)'!$A:$S,13,FALSE)="","",VLOOKUP(ROW()-492,'Report 1 Detail (571 D)'!$A:$S,13,FALSE))</f>
        <v/>
      </c>
      <c r="T728" s="55" t="str">
        <f>IF(VLOOKUP(ROW()-492,'Report 1 Detail (571 D)'!$A:$S,14,FALSE)="","",VLOOKUP(ROW()-492,'Report 1 Detail (571 D)'!$A:$S,14,FALSE))</f>
        <v/>
      </c>
      <c r="U728" s="55" t="str">
        <f>IF(VLOOKUP(ROW()-492,'Report 1 Detail (571 D)'!$A:$S,15,FALSE)="","",VLOOKUP(ROW()-492,'Report 1 Detail (571 D)'!$A:$S,15,FALSE))</f>
        <v/>
      </c>
      <c r="V728" s="55" t="str">
        <f>IF(VLOOKUP(ROW()-492,'Report 1 Detail (571 D)'!$A:$S,16,FALSE)="","",VLOOKUP(ROW()-492,'Report 1 Detail (571 D)'!$A:$S,16,FALSE))</f>
        <v/>
      </c>
      <c r="W728" s="55" t="str">
        <f>IF(VLOOKUP(ROW()-492,'Report 1 Detail (571 D)'!$A:$S,17,FALSE)="","",VLOOKUP(ROW()-492,'Report 1 Detail (571 D)'!$A:$S,17,FALSE))</f>
        <v/>
      </c>
      <c r="X728" s="104" t="str">
        <f>IF(VLOOKUP(ROW()-492,'Report 1 Detail (571 D)'!$A:$S,18,FALSE)="","",VLOOKUP(ROW()-492,'Report 1 Detail (571 D)'!$A:$S,18,FALSE))</f>
        <v/>
      </c>
      <c r="Y728" s="55" t="str">
        <f>IF(VLOOKUP(ROW()-492,'Report 1 Detail (571 D)'!$A:$S,19,FALSE)="","",VLOOKUP(ROW()-492,'Report 1 Detail (571 D)'!$A:$S,19,FALSE))</f>
        <v/>
      </c>
      <c r="Z728" s="55" t="s">
        <v>81</v>
      </c>
    </row>
    <row r="729" spans="8:26" x14ac:dyDescent="0.2">
      <c r="H729" s="55" t="str">
        <f>IF(VLOOKUP(ROW()-492,'Report 1 Detail (571 D)'!$A:$S,2,FALSE)="","",VLOOKUP(ROW()-492,'Report 1 Detail (571 D)'!$A:$S,2,FALSE))</f>
        <v/>
      </c>
      <c r="I729" s="104" t="str">
        <f>IF(VLOOKUP(ROW()-492,'Report 1 Detail (571 D)'!$A:$S,3,FALSE)="","",VLOOKUP(ROW()-492,'Report 1 Detail (571 D)'!$A:$S,3,FALSE))</f>
        <v/>
      </c>
      <c r="J729" s="55" t="str">
        <f>IF(VLOOKUP(ROW()-492,'Report 1 Detail (571 D)'!$A:$S,4,FALSE)="","",VLOOKUP(ROW()-492,'Report 1 Detail (571 D)'!$A:$S,4,FALSE))</f>
        <v/>
      </c>
      <c r="K729" s="55" t="str">
        <f>IF(VLOOKUP(ROW()-492,'Report 1 Detail (571 D)'!$A:$S,5,FALSE)="","",VLOOKUP(ROW()-492,'Report 1 Detail (571 D)'!$A:$S,5,FALSE))</f>
        <v/>
      </c>
      <c r="L729" s="55" t="str">
        <f>IF(VLOOKUP(ROW()-492,'Report 1 Detail (571 D)'!$A:$S,6,FALSE)="","",VLOOKUP(ROW()-492,'Report 1 Detail (571 D)'!$A:$S,6,FALSE))</f>
        <v/>
      </c>
      <c r="M729" s="55" t="str">
        <f>IF(VLOOKUP(ROW()-492,'Report 1 Detail (571 D)'!$A:$S,7,FALSE)="","",VLOOKUP(ROW()-492,'Report 1 Detail (571 D)'!$A:$S,7,FALSE))</f>
        <v/>
      </c>
      <c r="N729" s="55" t="str">
        <f>IF(VLOOKUP(ROW()-492,'Report 1 Detail (571 D)'!$A:$S,8,FALSE)="","",VLOOKUP(ROW()-492,'Report 1 Detail (571 D)'!$A:$S,8,FALSE))</f>
        <v/>
      </c>
      <c r="O729" s="55" t="str">
        <f>IF(VLOOKUP(ROW()-492,'Report 1 Detail (571 D)'!$A:$S,9,FALSE)="","",VLOOKUP(ROW()-492,'Report 1 Detail (571 D)'!$A:$S,9,FALSE))</f>
        <v/>
      </c>
      <c r="P729" s="55" t="str">
        <f>IF(VLOOKUP(ROW()-492,'Report 1 Detail (571 D)'!$A:$S,10,FALSE)="","",VLOOKUP(ROW()-492,'Report 1 Detail (571 D)'!$A:$S,10,FALSE))</f>
        <v/>
      </c>
      <c r="Q729" s="55" t="str">
        <f>IF(VLOOKUP(ROW()-492,'Report 1 Detail (571 D)'!$A:$S,11,FALSE)="","",VLOOKUP(ROW()-492,'Report 1 Detail (571 D)'!$A:$S,11,FALSE))</f>
        <v/>
      </c>
      <c r="R729" s="55" t="str">
        <f>IF(VLOOKUP(ROW()-492,'Report 1 Detail (571 D)'!$A:$S,12,FALSE)="","",VLOOKUP(ROW()-492,'Report 1 Detail (571 D)'!$A:$S,12,FALSE))</f>
        <v/>
      </c>
      <c r="S729" s="55" t="str">
        <f>IF(VLOOKUP(ROW()-492,'Report 1 Detail (571 D)'!$A:$S,13,FALSE)="","",VLOOKUP(ROW()-492,'Report 1 Detail (571 D)'!$A:$S,13,FALSE))</f>
        <v/>
      </c>
      <c r="T729" s="55" t="str">
        <f>IF(VLOOKUP(ROW()-492,'Report 1 Detail (571 D)'!$A:$S,14,FALSE)="","",VLOOKUP(ROW()-492,'Report 1 Detail (571 D)'!$A:$S,14,FALSE))</f>
        <v/>
      </c>
      <c r="U729" s="55" t="str">
        <f>IF(VLOOKUP(ROW()-492,'Report 1 Detail (571 D)'!$A:$S,15,FALSE)="","",VLOOKUP(ROW()-492,'Report 1 Detail (571 D)'!$A:$S,15,FALSE))</f>
        <v/>
      </c>
      <c r="V729" s="55" t="str">
        <f>IF(VLOOKUP(ROW()-492,'Report 1 Detail (571 D)'!$A:$S,16,FALSE)="","",VLOOKUP(ROW()-492,'Report 1 Detail (571 D)'!$A:$S,16,FALSE))</f>
        <v/>
      </c>
      <c r="W729" s="55" t="str">
        <f>IF(VLOOKUP(ROW()-492,'Report 1 Detail (571 D)'!$A:$S,17,FALSE)="","",VLOOKUP(ROW()-492,'Report 1 Detail (571 D)'!$A:$S,17,FALSE))</f>
        <v/>
      </c>
      <c r="X729" s="104" t="str">
        <f>IF(VLOOKUP(ROW()-492,'Report 1 Detail (571 D)'!$A:$S,18,FALSE)="","",VLOOKUP(ROW()-492,'Report 1 Detail (571 D)'!$A:$S,18,FALSE))</f>
        <v/>
      </c>
      <c r="Y729" s="55" t="str">
        <f>IF(VLOOKUP(ROW()-492,'Report 1 Detail (571 D)'!$A:$S,19,FALSE)="","",VLOOKUP(ROW()-492,'Report 1 Detail (571 D)'!$A:$S,19,FALSE))</f>
        <v/>
      </c>
      <c r="Z729" s="55" t="s">
        <v>81</v>
      </c>
    </row>
    <row r="730" spans="8:26" x14ac:dyDescent="0.2">
      <c r="H730" s="55" t="str">
        <f>IF(VLOOKUP(ROW()-492,'Report 1 Detail (571 D)'!$A:$S,2,FALSE)="","",VLOOKUP(ROW()-492,'Report 1 Detail (571 D)'!$A:$S,2,FALSE))</f>
        <v/>
      </c>
      <c r="I730" s="104" t="str">
        <f>IF(VLOOKUP(ROW()-492,'Report 1 Detail (571 D)'!$A:$S,3,FALSE)="","",VLOOKUP(ROW()-492,'Report 1 Detail (571 D)'!$A:$S,3,FALSE))</f>
        <v/>
      </c>
      <c r="J730" s="55" t="str">
        <f>IF(VLOOKUP(ROW()-492,'Report 1 Detail (571 D)'!$A:$S,4,FALSE)="","",VLOOKUP(ROW()-492,'Report 1 Detail (571 D)'!$A:$S,4,FALSE))</f>
        <v/>
      </c>
      <c r="K730" s="55" t="str">
        <f>IF(VLOOKUP(ROW()-492,'Report 1 Detail (571 D)'!$A:$S,5,FALSE)="","",VLOOKUP(ROW()-492,'Report 1 Detail (571 D)'!$A:$S,5,FALSE))</f>
        <v/>
      </c>
      <c r="L730" s="55" t="str">
        <f>IF(VLOOKUP(ROW()-492,'Report 1 Detail (571 D)'!$A:$S,6,FALSE)="","",VLOOKUP(ROW()-492,'Report 1 Detail (571 D)'!$A:$S,6,FALSE))</f>
        <v/>
      </c>
      <c r="M730" s="55" t="str">
        <f>IF(VLOOKUP(ROW()-492,'Report 1 Detail (571 D)'!$A:$S,7,FALSE)="","",VLOOKUP(ROW()-492,'Report 1 Detail (571 D)'!$A:$S,7,FALSE))</f>
        <v/>
      </c>
      <c r="N730" s="55" t="str">
        <f>IF(VLOOKUP(ROW()-492,'Report 1 Detail (571 D)'!$A:$S,8,FALSE)="","",VLOOKUP(ROW()-492,'Report 1 Detail (571 D)'!$A:$S,8,FALSE))</f>
        <v/>
      </c>
      <c r="O730" s="55" t="str">
        <f>IF(VLOOKUP(ROW()-492,'Report 1 Detail (571 D)'!$A:$S,9,FALSE)="","",VLOOKUP(ROW()-492,'Report 1 Detail (571 D)'!$A:$S,9,FALSE))</f>
        <v/>
      </c>
      <c r="P730" s="55" t="str">
        <f>IF(VLOOKUP(ROW()-492,'Report 1 Detail (571 D)'!$A:$S,10,FALSE)="","",VLOOKUP(ROW()-492,'Report 1 Detail (571 D)'!$A:$S,10,FALSE))</f>
        <v/>
      </c>
      <c r="Q730" s="55" t="str">
        <f>IF(VLOOKUP(ROW()-492,'Report 1 Detail (571 D)'!$A:$S,11,FALSE)="","",VLOOKUP(ROW()-492,'Report 1 Detail (571 D)'!$A:$S,11,FALSE))</f>
        <v/>
      </c>
      <c r="R730" s="55" t="str">
        <f>IF(VLOOKUP(ROW()-492,'Report 1 Detail (571 D)'!$A:$S,12,FALSE)="","",VLOOKUP(ROW()-492,'Report 1 Detail (571 D)'!$A:$S,12,FALSE))</f>
        <v/>
      </c>
      <c r="S730" s="55" t="str">
        <f>IF(VLOOKUP(ROW()-492,'Report 1 Detail (571 D)'!$A:$S,13,FALSE)="","",VLOOKUP(ROW()-492,'Report 1 Detail (571 D)'!$A:$S,13,FALSE))</f>
        <v/>
      </c>
      <c r="T730" s="55" t="str">
        <f>IF(VLOOKUP(ROW()-492,'Report 1 Detail (571 D)'!$A:$S,14,FALSE)="","",VLOOKUP(ROW()-492,'Report 1 Detail (571 D)'!$A:$S,14,FALSE))</f>
        <v/>
      </c>
      <c r="U730" s="55" t="str">
        <f>IF(VLOOKUP(ROW()-492,'Report 1 Detail (571 D)'!$A:$S,15,FALSE)="","",VLOOKUP(ROW()-492,'Report 1 Detail (571 D)'!$A:$S,15,FALSE))</f>
        <v/>
      </c>
      <c r="V730" s="55" t="str">
        <f>IF(VLOOKUP(ROW()-492,'Report 1 Detail (571 D)'!$A:$S,16,FALSE)="","",VLOOKUP(ROW()-492,'Report 1 Detail (571 D)'!$A:$S,16,FALSE))</f>
        <v/>
      </c>
      <c r="W730" s="55" t="str">
        <f>IF(VLOOKUP(ROW()-492,'Report 1 Detail (571 D)'!$A:$S,17,FALSE)="","",VLOOKUP(ROW()-492,'Report 1 Detail (571 D)'!$A:$S,17,FALSE))</f>
        <v/>
      </c>
      <c r="X730" s="104" t="str">
        <f>IF(VLOOKUP(ROW()-492,'Report 1 Detail (571 D)'!$A:$S,18,FALSE)="","",VLOOKUP(ROW()-492,'Report 1 Detail (571 D)'!$A:$S,18,FALSE))</f>
        <v/>
      </c>
      <c r="Y730" s="55" t="str">
        <f>IF(VLOOKUP(ROW()-492,'Report 1 Detail (571 D)'!$A:$S,19,FALSE)="","",VLOOKUP(ROW()-492,'Report 1 Detail (571 D)'!$A:$S,19,FALSE))</f>
        <v/>
      </c>
      <c r="Z730" s="55" t="s">
        <v>81</v>
      </c>
    </row>
    <row r="731" spans="8:26" x14ac:dyDescent="0.2">
      <c r="H731" s="55" t="str">
        <f>IF(VLOOKUP(ROW()-492,'Report 1 Detail (571 D)'!$A:$S,2,FALSE)="","",VLOOKUP(ROW()-492,'Report 1 Detail (571 D)'!$A:$S,2,FALSE))</f>
        <v/>
      </c>
      <c r="I731" s="104" t="str">
        <f>IF(VLOOKUP(ROW()-492,'Report 1 Detail (571 D)'!$A:$S,3,FALSE)="","",VLOOKUP(ROW()-492,'Report 1 Detail (571 D)'!$A:$S,3,FALSE))</f>
        <v/>
      </c>
      <c r="J731" s="55" t="str">
        <f>IF(VLOOKUP(ROW()-492,'Report 1 Detail (571 D)'!$A:$S,4,FALSE)="","",VLOOKUP(ROW()-492,'Report 1 Detail (571 D)'!$A:$S,4,FALSE))</f>
        <v/>
      </c>
      <c r="K731" s="55" t="str">
        <f>IF(VLOOKUP(ROW()-492,'Report 1 Detail (571 D)'!$A:$S,5,FALSE)="","",VLOOKUP(ROW()-492,'Report 1 Detail (571 D)'!$A:$S,5,FALSE))</f>
        <v/>
      </c>
      <c r="L731" s="55" t="str">
        <f>IF(VLOOKUP(ROW()-492,'Report 1 Detail (571 D)'!$A:$S,6,FALSE)="","",VLOOKUP(ROW()-492,'Report 1 Detail (571 D)'!$A:$S,6,FALSE))</f>
        <v/>
      </c>
      <c r="M731" s="55" t="str">
        <f>IF(VLOOKUP(ROW()-492,'Report 1 Detail (571 D)'!$A:$S,7,FALSE)="","",VLOOKUP(ROW()-492,'Report 1 Detail (571 D)'!$A:$S,7,FALSE))</f>
        <v/>
      </c>
      <c r="N731" s="55" t="str">
        <f>IF(VLOOKUP(ROW()-492,'Report 1 Detail (571 D)'!$A:$S,8,FALSE)="","",VLOOKUP(ROW()-492,'Report 1 Detail (571 D)'!$A:$S,8,FALSE))</f>
        <v/>
      </c>
      <c r="O731" s="55" t="str">
        <f>IF(VLOOKUP(ROW()-492,'Report 1 Detail (571 D)'!$A:$S,9,FALSE)="","",VLOOKUP(ROW()-492,'Report 1 Detail (571 D)'!$A:$S,9,FALSE))</f>
        <v/>
      </c>
      <c r="P731" s="55" t="str">
        <f>IF(VLOOKUP(ROW()-492,'Report 1 Detail (571 D)'!$A:$S,10,FALSE)="","",VLOOKUP(ROW()-492,'Report 1 Detail (571 D)'!$A:$S,10,FALSE))</f>
        <v/>
      </c>
      <c r="Q731" s="55" t="str">
        <f>IF(VLOOKUP(ROW()-492,'Report 1 Detail (571 D)'!$A:$S,11,FALSE)="","",VLOOKUP(ROW()-492,'Report 1 Detail (571 D)'!$A:$S,11,FALSE))</f>
        <v/>
      </c>
      <c r="R731" s="55" t="str">
        <f>IF(VLOOKUP(ROW()-492,'Report 1 Detail (571 D)'!$A:$S,12,FALSE)="","",VLOOKUP(ROW()-492,'Report 1 Detail (571 D)'!$A:$S,12,FALSE))</f>
        <v/>
      </c>
      <c r="S731" s="55" t="str">
        <f>IF(VLOOKUP(ROW()-492,'Report 1 Detail (571 D)'!$A:$S,13,FALSE)="","",VLOOKUP(ROW()-492,'Report 1 Detail (571 D)'!$A:$S,13,FALSE))</f>
        <v/>
      </c>
      <c r="T731" s="55" t="str">
        <f>IF(VLOOKUP(ROW()-492,'Report 1 Detail (571 D)'!$A:$S,14,FALSE)="","",VLOOKUP(ROW()-492,'Report 1 Detail (571 D)'!$A:$S,14,FALSE))</f>
        <v/>
      </c>
      <c r="U731" s="55" t="str">
        <f>IF(VLOOKUP(ROW()-492,'Report 1 Detail (571 D)'!$A:$S,15,FALSE)="","",VLOOKUP(ROW()-492,'Report 1 Detail (571 D)'!$A:$S,15,FALSE))</f>
        <v/>
      </c>
      <c r="V731" s="55" t="str">
        <f>IF(VLOOKUP(ROW()-492,'Report 1 Detail (571 D)'!$A:$S,16,FALSE)="","",VLOOKUP(ROW()-492,'Report 1 Detail (571 D)'!$A:$S,16,FALSE))</f>
        <v/>
      </c>
      <c r="W731" s="55" t="str">
        <f>IF(VLOOKUP(ROW()-492,'Report 1 Detail (571 D)'!$A:$S,17,FALSE)="","",VLOOKUP(ROW()-492,'Report 1 Detail (571 D)'!$A:$S,17,FALSE))</f>
        <v/>
      </c>
      <c r="X731" s="104" t="str">
        <f>IF(VLOOKUP(ROW()-492,'Report 1 Detail (571 D)'!$A:$S,18,FALSE)="","",VLOOKUP(ROW()-492,'Report 1 Detail (571 D)'!$A:$S,18,FALSE))</f>
        <v/>
      </c>
      <c r="Y731" s="55" t="str">
        <f>IF(VLOOKUP(ROW()-492,'Report 1 Detail (571 D)'!$A:$S,19,FALSE)="","",VLOOKUP(ROW()-492,'Report 1 Detail (571 D)'!$A:$S,19,FALSE))</f>
        <v/>
      </c>
      <c r="Z731" s="55" t="s">
        <v>81</v>
      </c>
    </row>
    <row r="732" spans="8:26" x14ac:dyDescent="0.2">
      <c r="H732" s="55" t="str">
        <f>IF(VLOOKUP(ROW()-492,'Report 1 Detail (571 D)'!$A:$S,2,FALSE)="","",VLOOKUP(ROW()-492,'Report 1 Detail (571 D)'!$A:$S,2,FALSE))</f>
        <v/>
      </c>
      <c r="I732" s="104" t="str">
        <f>IF(VLOOKUP(ROW()-492,'Report 1 Detail (571 D)'!$A:$S,3,FALSE)="","",VLOOKUP(ROW()-492,'Report 1 Detail (571 D)'!$A:$S,3,FALSE))</f>
        <v/>
      </c>
      <c r="J732" s="55" t="str">
        <f>IF(VLOOKUP(ROW()-492,'Report 1 Detail (571 D)'!$A:$S,4,FALSE)="","",VLOOKUP(ROW()-492,'Report 1 Detail (571 D)'!$A:$S,4,FALSE))</f>
        <v/>
      </c>
      <c r="K732" s="55" t="str">
        <f>IF(VLOOKUP(ROW()-492,'Report 1 Detail (571 D)'!$A:$S,5,FALSE)="","",VLOOKUP(ROW()-492,'Report 1 Detail (571 D)'!$A:$S,5,FALSE))</f>
        <v/>
      </c>
      <c r="L732" s="55" t="str">
        <f>IF(VLOOKUP(ROW()-492,'Report 1 Detail (571 D)'!$A:$S,6,FALSE)="","",VLOOKUP(ROW()-492,'Report 1 Detail (571 D)'!$A:$S,6,FALSE))</f>
        <v/>
      </c>
      <c r="M732" s="55" t="str">
        <f>IF(VLOOKUP(ROW()-492,'Report 1 Detail (571 D)'!$A:$S,7,FALSE)="","",VLOOKUP(ROW()-492,'Report 1 Detail (571 D)'!$A:$S,7,FALSE))</f>
        <v/>
      </c>
      <c r="N732" s="55" t="str">
        <f>IF(VLOOKUP(ROW()-492,'Report 1 Detail (571 D)'!$A:$S,8,FALSE)="","",VLOOKUP(ROW()-492,'Report 1 Detail (571 D)'!$A:$S,8,FALSE))</f>
        <v/>
      </c>
      <c r="O732" s="55" t="str">
        <f>IF(VLOOKUP(ROW()-492,'Report 1 Detail (571 D)'!$A:$S,9,FALSE)="","",VLOOKUP(ROW()-492,'Report 1 Detail (571 D)'!$A:$S,9,FALSE))</f>
        <v/>
      </c>
      <c r="P732" s="55" t="str">
        <f>IF(VLOOKUP(ROW()-492,'Report 1 Detail (571 D)'!$A:$S,10,FALSE)="","",VLOOKUP(ROW()-492,'Report 1 Detail (571 D)'!$A:$S,10,FALSE))</f>
        <v/>
      </c>
      <c r="Q732" s="55" t="str">
        <f>IF(VLOOKUP(ROW()-492,'Report 1 Detail (571 D)'!$A:$S,11,FALSE)="","",VLOOKUP(ROW()-492,'Report 1 Detail (571 D)'!$A:$S,11,FALSE))</f>
        <v/>
      </c>
      <c r="R732" s="55" t="str">
        <f>IF(VLOOKUP(ROW()-492,'Report 1 Detail (571 D)'!$A:$S,12,FALSE)="","",VLOOKUP(ROW()-492,'Report 1 Detail (571 D)'!$A:$S,12,FALSE))</f>
        <v/>
      </c>
      <c r="S732" s="55" t="str">
        <f>IF(VLOOKUP(ROW()-492,'Report 1 Detail (571 D)'!$A:$S,13,FALSE)="","",VLOOKUP(ROW()-492,'Report 1 Detail (571 D)'!$A:$S,13,FALSE))</f>
        <v/>
      </c>
      <c r="T732" s="55" t="str">
        <f>IF(VLOOKUP(ROW()-492,'Report 1 Detail (571 D)'!$A:$S,14,FALSE)="","",VLOOKUP(ROW()-492,'Report 1 Detail (571 D)'!$A:$S,14,FALSE))</f>
        <v/>
      </c>
      <c r="U732" s="55" t="str">
        <f>IF(VLOOKUP(ROW()-492,'Report 1 Detail (571 D)'!$A:$S,15,FALSE)="","",VLOOKUP(ROW()-492,'Report 1 Detail (571 D)'!$A:$S,15,FALSE))</f>
        <v/>
      </c>
      <c r="V732" s="55" t="str">
        <f>IF(VLOOKUP(ROW()-492,'Report 1 Detail (571 D)'!$A:$S,16,FALSE)="","",VLOOKUP(ROW()-492,'Report 1 Detail (571 D)'!$A:$S,16,FALSE))</f>
        <v/>
      </c>
      <c r="W732" s="55" t="str">
        <f>IF(VLOOKUP(ROW()-492,'Report 1 Detail (571 D)'!$A:$S,17,FALSE)="","",VLOOKUP(ROW()-492,'Report 1 Detail (571 D)'!$A:$S,17,FALSE))</f>
        <v/>
      </c>
      <c r="X732" s="104" t="str">
        <f>IF(VLOOKUP(ROW()-492,'Report 1 Detail (571 D)'!$A:$S,18,FALSE)="","",VLOOKUP(ROW()-492,'Report 1 Detail (571 D)'!$A:$S,18,FALSE))</f>
        <v/>
      </c>
      <c r="Y732" s="55" t="str">
        <f>IF(VLOOKUP(ROW()-492,'Report 1 Detail (571 D)'!$A:$S,19,FALSE)="","",VLOOKUP(ROW()-492,'Report 1 Detail (571 D)'!$A:$S,19,FALSE))</f>
        <v/>
      </c>
      <c r="Z732" s="55" t="s">
        <v>81</v>
      </c>
    </row>
    <row r="733" spans="8:26" x14ac:dyDescent="0.2">
      <c r="H733" s="55" t="str">
        <f>IF(VLOOKUP(ROW()-492,'Report 1 Detail (571 D)'!$A:$S,2,FALSE)="","",VLOOKUP(ROW()-492,'Report 1 Detail (571 D)'!$A:$S,2,FALSE))</f>
        <v/>
      </c>
      <c r="I733" s="104" t="str">
        <f>IF(VLOOKUP(ROW()-492,'Report 1 Detail (571 D)'!$A:$S,3,FALSE)="","",VLOOKUP(ROW()-492,'Report 1 Detail (571 D)'!$A:$S,3,FALSE))</f>
        <v/>
      </c>
      <c r="J733" s="55" t="str">
        <f>IF(VLOOKUP(ROW()-492,'Report 1 Detail (571 D)'!$A:$S,4,FALSE)="","",VLOOKUP(ROW()-492,'Report 1 Detail (571 D)'!$A:$S,4,FALSE))</f>
        <v/>
      </c>
      <c r="K733" s="55" t="str">
        <f>IF(VLOOKUP(ROW()-492,'Report 1 Detail (571 D)'!$A:$S,5,FALSE)="","",VLOOKUP(ROW()-492,'Report 1 Detail (571 D)'!$A:$S,5,FALSE))</f>
        <v/>
      </c>
      <c r="L733" s="55" t="str">
        <f>IF(VLOOKUP(ROW()-492,'Report 1 Detail (571 D)'!$A:$S,6,FALSE)="","",VLOOKUP(ROW()-492,'Report 1 Detail (571 D)'!$A:$S,6,FALSE))</f>
        <v/>
      </c>
      <c r="M733" s="55" t="str">
        <f>IF(VLOOKUP(ROW()-492,'Report 1 Detail (571 D)'!$A:$S,7,FALSE)="","",VLOOKUP(ROW()-492,'Report 1 Detail (571 D)'!$A:$S,7,FALSE))</f>
        <v/>
      </c>
      <c r="N733" s="55" t="str">
        <f>IF(VLOOKUP(ROW()-492,'Report 1 Detail (571 D)'!$A:$S,8,FALSE)="","",VLOOKUP(ROW()-492,'Report 1 Detail (571 D)'!$A:$S,8,FALSE))</f>
        <v/>
      </c>
      <c r="O733" s="55" t="str">
        <f>IF(VLOOKUP(ROW()-492,'Report 1 Detail (571 D)'!$A:$S,9,FALSE)="","",VLOOKUP(ROW()-492,'Report 1 Detail (571 D)'!$A:$S,9,FALSE))</f>
        <v/>
      </c>
      <c r="P733" s="55" t="str">
        <f>IF(VLOOKUP(ROW()-492,'Report 1 Detail (571 D)'!$A:$S,10,FALSE)="","",VLOOKUP(ROW()-492,'Report 1 Detail (571 D)'!$A:$S,10,FALSE))</f>
        <v/>
      </c>
      <c r="Q733" s="55" t="str">
        <f>IF(VLOOKUP(ROW()-492,'Report 1 Detail (571 D)'!$A:$S,11,FALSE)="","",VLOOKUP(ROW()-492,'Report 1 Detail (571 D)'!$A:$S,11,FALSE))</f>
        <v/>
      </c>
      <c r="R733" s="55" t="str">
        <f>IF(VLOOKUP(ROW()-492,'Report 1 Detail (571 D)'!$A:$S,12,FALSE)="","",VLOOKUP(ROW()-492,'Report 1 Detail (571 D)'!$A:$S,12,FALSE))</f>
        <v/>
      </c>
      <c r="S733" s="55" t="str">
        <f>IF(VLOOKUP(ROW()-492,'Report 1 Detail (571 D)'!$A:$S,13,FALSE)="","",VLOOKUP(ROW()-492,'Report 1 Detail (571 D)'!$A:$S,13,FALSE))</f>
        <v/>
      </c>
      <c r="T733" s="55" t="str">
        <f>IF(VLOOKUP(ROW()-492,'Report 1 Detail (571 D)'!$A:$S,14,FALSE)="","",VLOOKUP(ROW()-492,'Report 1 Detail (571 D)'!$A:$S,14,FALSE))</f>
        <v/>
      </c>
      <c r="U733" s="55" t="str">
        <f>IF(VLOOKUP(ROW()-492,'Report 1 Detail (571 D)'!$A:$S,15,FALSE)="","",VLOOKUP(ROW()-492,'Report 1 Detail (571 D)'!$A:$S,15,FALSE))</f>
        <v/>
      </c>
      <c r="V733" s="55" t="str">
        <f>IF(VLOOKUP(ROW()-492,'Report 1 Detail (571 D)'!$A:$S,16,FALSE)="","",VLOOKUP(ROW()-492,'Report 1 Detail (571 D)'!$A:$S,16,FALSE))</f>
        <v/>
      </c>
      <c r="W733" s="55" t="str">
        <f>IF(VLOOKUP(ROW()-492,'Report 1 Detail (571 D)'!$A:$S,17,FALSE)="","",VLOOKUP(ROW()-492,'Report 1 Detail (571 D)'!$A:$S,17,FALSE))</f>
        <v/>
      </c>
      <c r="X733" s="104" t="str">
        <f>IF(VLOOKUP(ROW()-492,'Report 1 Detail (571 D)'!$A:$S,18,FALSE)="","",VLOOKUP(ROW()-492,'Report 1 Detail (571 D)'!$A:$S,18,FALSE))</f>
        <v/>
      </c>
      <c r="Y733" s="55" t="str">
        <f>IF(VLOOKUP(ROW()-492,'Report 1 Detail (571 D)'!$A:$S,19,FALSE)="","",VLOOKUP(ROW()-492,'Report 1 Detail (571 D)'!$A:$S,19,FALSE))</f>
        <v/>
      </c>
      <c r="Z733" s="55" t="s">
        <v>81</v>
      </c>
    </row>
    <row r="734" spans="8:26" x14ac:dyDescent="0.2">
      <c r="H734" s="55" t="str">
        <f>IF(VLOOKUP(ROW()-492,'Report 1 Detail (571 D)'!$A:$S,2,FALSE)="","",VLOOKUP(ROW()-492,'Report 1 Detail (571 D)'!$A:$S,2,FALSE))</f>
        <v/>
      </c>
      <c r="I734" s="104" t="str">
        <f>IF(VLOOKUP(ROW()-492,'Report 1 Detail (571 D)'!$A:$S,3,FALSE)="","",VLOOKUP(ROW()-492,'Report 1 Detail (571 D)'!$A:$S,3,FALSE))</f>
        <v/>
      </c>
      <c r="J734" s="55" t="str">
        <f>IF(VLOOKUP(ROW()-492,'Report 1 Detail (571 D)'!$A:$S,4,FALSE)="","",VLOOKUP(ROW()-492,'Report 1 Detail (571 D)'!$A:$S,4,FALSE))</f>
        <v/>
      </c>
      <c r="K734" s="55" t="str">
        <f>IF(VLOOKUP(ROW()-492,'Report 1 Detail (571 D)'!$A:$S,5,FALSE)="","",VLOOKUP(ROW()-492,'Report 1 Detail (571 D)'!$A:$S,5,FALSE))</f>
        <v/>
      </c>
      <c r="L734" s="55" t="str">
        <f>IF(VLOOKUP(ROW()-492,'Report 1 Detail (571 D)'!$A:$S,6,FALSE)="","",VLOOKUP(ROW()-492,'Report 1 Detail (571 D)'!$A:$S,6,FALSE))</f>
        <v/>
      </c>
      <c r="M734" s="55" t="str">
        <f>IF(VLOOKUP(ROW()-492,'Report 1 Detail (571 D)'!$A:$S,7,FALSE)="","",VLOOKUP(ROW()-492,'Report 1 Detail (571 D)'!$A:$S,7,FALSE))</f>
        <v/>
      </c>
      <c r="N734" s="55" t="str">
        <f>IF(VLOOKUP(ROW()-492,'Report 1 Detail (571 D)'!$A:$S,8,FALSE)="","",VLOOKUP(ROW()-492,'Report 1 Detail (571 D)'!$A:$S,8,FALSE))</f>
        <v/>
      </c>
      <c r="O734" s="55" t="str">
        <f>IF(VLOOKUP(ROW()-492,'Report 1 Detail (571 D)'!$A:$S,9,FALSE)="","",VLOOKUP(ROW()-492,'Report 1 Detail (571 D)'!$A:$S,9,FALSE))</f>
        <v/>
      </c>
      <c r="P734" s="55" t="str">
        <f>IF(VLOOKUP(ROW()-492,'Report 1 Detail (571 D)'!$A:$S,10,FALSE)="","",VLOOKUP(ROW()-492,'Report 1 Detail (571 D)'!$A:$S,10,FALSE))</f>
        <v/>
      </c>
      <c r="Q734" s="55" t="str">
        <f>IF(VLOOKUP(ROW()-492,'Report 1 Detail (571 D)'!$A:$S,11,FALSE)="","",VLOOKUP(ROW()-492,'Report 1 Detail (571 D)'!$A:$S,11,FALSE))</f>
        <v/>
      </c>
      <c r="R734" s="55" t="str">
        <f>IF(VLOOKUP(ROW()-492,'Report 1 Detail (571 D)'!$A:$S,12,FALSE)="","",VLOOKUP(ROW()-492,'Report 1 Detail (571 D)'!$A:$S,12,FALSE))</f>
        <v/>
      </c>
      <c r="S734" s="55" t="str">
        <f>IF(VLOOKUP(ROW()-492,'Report 1 Detail (571 D)'!$A:$S,13,FALSE)="","",VLOOKUP(ROW()-492,'Report 1 Detail (571 D)'!$A:$S,13,FALSE))</f>
        <v/>
      </c>
      <c r="T734" s="55" t="str">
        <f>IF(VLOOKUP(ROW()-492,'Report 1 Detail (571 D)'!$A:$S,14,FALSE)="","",VLOOKUP(ROW()-492,'Report 1 Detail (571 D)'!$A:$S,14,FALSE))</f>
        <v/>
      </c>
      <c r="U734" s="55" t="str">
        <f>IF(VLOOKUP(ROW()-492,'Report 1 Detail (571 D)'!$A:$S,15,FALSE)="","",VLOOKUP(ROW()-492,'Report 1 Detail (571 D)'!$A:$S,15,FALSE))</f>
        <v/>
      </c>
      <c r="V734" s="55" t="str">
        <f>IF(VLOOKUP(ROW()-492,'Report 1 Detail (571 D)'!$A:$S,16,FALSE)="","",VLOOKUP(ROW()-492,'Report 1 Detail (571 D)'!$A:$S,16,FALSE))</f>
        <v/>
      </c>
      <c r="W734" s="55" t="str">
        <f>IF(VLOOKUP(ROW()-492,'Report 1 Detail (571 D)'!$A:$S,17,FALSE)="","",VLOOKUP(ROW()-492,'Report 1 Detail (571 D)'!$A:$S,17,FALSE))</f>
        <v/>
      </c>
      <c r="X734" s="104" t="str">
        <f>IF(VLOOKUP(ROW()-492,'Report 1 Detail (571 D)'!$A:$S,18,FALSE)="","",VLOOKUP(ROW()-492,'Report 1 Detail (571 D)'!$A:$S,18,FALSE))</f>
        <v/>
      </c>
      <c r="Y734" s="55" t="str">
        <f>IF(VLOOKUP(ROW()-492,'Report 1 Detail (571 D)'!$A:$S,19,FALSE)="","",VLOOKUP(ROW()-492,'Report 1 Detail (571 D)'!$A:$S,19,FALSE))</f>
        <v/>
      </c>
      <c r="Z734" s="55" t="s">
        <v>81</v>
      </c>
    </row>
    <row r="735" spans="8:26" x14ac:dyDescent="0.2">
      <c r="H735" s="55" t="str">
        <f>IF(VLOOKUP(ROW()-492,'Report 1 Detail (571 D)'!$A:$S,2,FALSE)="","",VLOOKUP(ROW()-492,'Report 1 Detail (571 D)'!$A:$S,2,FALSE))</f>
        <v/>
      </c>
      <c r="I735" s="104" t="str">
        <f>IF(VLOOKUP(ROW()-492,'Report 1 Detail (571 D)'!$A:$S,3,FALSE)="","",VLOOKUP(ROW()-492,'Report 1 Detail (571 D)'!$A:$S,3,FALSE))</f>
        <v/>
      </c>
      <c r="J735" s="55" t="str">
        <f>IF(VLOOKUP(ROW()-492,'Report 1 Detail (571 D)'!$A:$S,4,FALSE)="","",VLOOKUP(ROW()-492,'Report 1 Detail (571 D)'!$A:$S,4,FALSE))</f>
        <v/>
      </c>
      <c r="K735" s="55" t="str">
        <f>IF(VLOOKUP(ROW()-492,'Report 1 Detail (571 D)'!$A:$S,5,FALSE)="","",VLOOKUP(ROW()-492,'Report 1 Detail (571 D)'!$A:$S,5,FALSE))</f>
        <v/>
      </c>
      <c r="L735" s="55" t="str">
        <f>IF(VLOOKUP(ROW()-492,'Report 1 Detail (571 D)'!$A:$S,6,FALSE)="","",VLOOKUP(ROW()-492,'Report 1 Detail (571 D)'!$A:$S,6,FALSE))</f>
        <v/>
      </c>
      <c r="M735" s="55" t="str">
        <f>IF(VLOOKUP(ROW()-492,'Report 1 Detail (571 D)'!$A:$S,7,FALSE)="","",VLOOKUP(ROW()-492,'Report 1 Detail (571 D)'!$A:$S,7,FALSE))</f>
        <v/>
      </c>
      <c r="N735" s="55" t="str">
        <f>IF(VLOOKUP(ROW()-492,'Report 1 Detail (571 D)'!$A:$S,8,FALSE)="","",VLOOKUP(ROW()-492,'Report 1 Detail (571 D)'!$A:$S,8,FALSE))</f>
        <v/>
      </c>
      <c r="O735" s="55" t="str">
        <f>IF(VLOOKUP(ROW()-492,'Report 1 Detail (571 D)'!$A:$S,9,FALSE)="","",VLOOKUP(ROW()-492,'Report 1 Detail (571 D)'!$A:$S,9,FALSE))</f>
        <v/>
      </c>
      <c r="P735" s="55" t="str">
        <f>IF(VLOOKUP(ROW()-492,'Report 1 Detail (571 D)'!$A:$S,10,FALSE)="","",VLOOKUP(ROW()-492,'Report 1 Detail (571 D)'!$A:$S,10,FALSE))</f>
        <v/>
      </c>
      <c r="Q735" s="55" t="str">
        <f>IF(VLOOKUP(ROW()-492,'Report 1 Detail (571 D)'!$A:$S,11,FALSE)="","",VLOOKUP(ROW()-492,'Report 1 Detail (571 D)'!$A:$S,11,FALSE))</f>
        <v/>
      </c>
      <c r="R735" s="55" t="str">
        <f>IF(VLOOKUP(ROW()-492,'Report 1 Detail (571 D)'!$A:$S,12,FALSE)="","",VLOOKUP(ROW()-492,'Report 1 Detail (571 D)'!$A:$S,12,FALSE))</f>
        <v/>
      </c>
      <c r="S735" s="55" t="str">
        <f>IF(VLOOKUP(ROW()-492,'Report 1 Detail (571 D)'!$A:$S,13,FALSE)="","",VLOOKUP(ROW()-492,'Report 1 Detail (571 D)'!$A:$S,13,FALSE))</f>
        <v/>
      </c>
      <c r="T735" s="55" t="str">
        <f>IF(VLOOKUP(ROW()-492,'Report 1 Detail (571 D)'!$A:$S,14,FALSE)="","",VLOOKUP(ROW()-492,'Report 1 Detail (571 D)'!$A:$S,14,FALSE))</f>
        <v/>
      </c>
      <c r="U735" s="55" t="str">
        <f>IF(VLOOKUP(ROW()-492,'Report 1 Detail (571 D)'!$A:$S,15,FALSE)="","",VLOOKUP(ROW()-492,'Report 1 Detail (571 D)'!$A:$S,15,FALSE))</f>
        <v/>
      </c>
      <c r="V735" s="55" t="str">
        <f>IF(VLOOKUP(ROW()-492,'Report 1 Detail (571 D)'!$A:$S,16,FALSE)="","",VLOOKUP(ROW()-492,'Report 1 Detail (571 D)'!$A:$S,16,FALSE))</f>
        <v/>
      </c>
      <c r="W735" s="55" t="str">
        <f>IF(VLOOKUP(ROW()-492,'Report 1 Detail (571 D)'!$A:$S,17,FALSE)="","",VLOOKUP(ROW()-492,'Report 1 Detail (571 D)'!$A:$S,17,FALSE))</f>
        <v/>
      </c>
      <c r="X735" s="104" t="str">
        <f>IF(VLOOKUP(ROW()-492,'Report 1 Detail (571 D)'!$A:$S,18,FALSE)="","",VLOOKUP(ROW()-492,'Report 1 Detail (571 D)'!$A:$S,18,FALSE))</f>
        <v/>
      </c>
      <c r="Y735" s="55" t="str">
        <f>IF(VLOOKUP(ROW()-492,'Report 1 Detail (571 D)'!$A:$S,19,FALSE)="","",VLOOKUP(ROW()-492,'Report 1 Detail (571 D)'!$A:$S,19,FALSE))</f>
        <v/>
      </c>
      <c r="Z735" s="55" t="s">
        <v>81</v>
      </c>
    </row>
    <row r="736" spans="8:26" x14ac:dyDescent="0.2">
      <c r="H736" s="55" t="str">
        <f>IF(VLOOKUP(ROW()-492,'Report 1 Detail (571 D)'!$A:$S,2,FALSE)="","",VLOOKUP(ROW()-492,'Report 1 Detail (571 D)'!$A:$S,2,FALSE))</f>
        <v/>
      </c>
      <c r="I736" s="104" t="str">
        <f>IF(VLOOKUP(ROW()-492,'Report 1 Detail (571 D)'!$A:$S,3,FALSE)="","",VLOOKUP(ROW()-492,'Report 1 Detail (571 D)'!$A:$S,3,FALSE))</f>
        <v/>
      </c>
      <c r="J736" s="55" t="str">
        <f>IF(VLOOKUP(ROW()-492,'Report 1 Detail (571 D)'!$A:$S,4,FALSE)="","",VLOOKUP(ROW()-492,'Report 1 Detail (571 D)'!$A:$S,4,FALSE))</f>
        <v/>
      </c>
      <c r="K736" s="55" t="str">
        <f>IF(VLOOKUP(ROW()-492,'Report 1 Detail (571 D)'!$A:$S,5,FALSE)="","",VLOOKUP(ROW()-492,'Report 1 Detail (571 D)'!$A:$S,5,FALSE))</f>
        <v/>
      </c>
      <c r="L736" s="55" t="str">
        <f>IF(VLOOKUP(ROW()-492,'Report 1 Detail (571 D)'!$A:$S,6,FALSE)="","",VLOOKUP(ROW()-492,'Report 1 Detail (571 D)'!$A:$S,6,FALSE))</f>
        <v/>
      </c>
      <c r="M736" s="55" t="str">
        <f>IF(VLOOKUP(ROW()-492,'Report 1 Detail (571 D)'!$A:$S,7,FALSE)="","",VLOOKUP(ROW()-492,'Report 1 Detail (571 D)'!$A:$S,7,FALSE))</f>
        <v/>
      </c>
      <c r="N736" s="55" t="str">
        <f>IF(VLOOKUP(ROW()-492,'Report 1 Detail (571 D)'!$A:$S,8,FALSE)="","",VLOOKUP(ROW()-492,'Report 1 Detail (571 D)'!$A:$S,8,FALSE))</f>
        <v/>
      </c>
      <c r="O736" s="55" t="str">
        <f>IF(VLOOKUP(ROW()-492,'Report 1 Detail (571 D)'!$A:$S,9,FALSE)="","",VLOOKUP(ROW()-492,'Report 1 Detail (571 D)'!$A:$S,9,FALSE))</f>
        <v/>
      </c>
      <c r="P736" s="55" t="str">
        <f>IF(VLOOKUP(ROW()-492,'Report 1 Detail (571 D)'!$A:$S,10,FALSE)="","",VLOOKUP(ROW()-492,'Report 1 Detail (571 D)'!$A:$S,10,FALSE))</f>
        <v/>
      </c>
      <c r="Q736" s="55" t="str">
        <f>IF(VLOOKUP(ROW()-492,'Report 1 Detail (571 D)'!$A:$S,11,FALSE)="","",VLOOKUP(ROW()-492,'Report 1 Detail (571 D)'!$A:$S,11,FALSE))</f>
        <v/>
      </c>
      <c r="R736" s="55" t="str">
        <f>IF(VLOOKUP(ROW()-492,'Report 1 Detail (571 D)'!$A:$S,12,FALSE)="","",VLOOKUP(ROW()-492,'Report 1 Detail (571 D)'!$A:$S,12,FALSE))</f>
        <v/>
      </c>
      <c r="S736" s="55" t="str">
        <f>IF(VLOOKUP(ROW()-492,'Report 1 Detail (571 D)'!$A:$S,13,FALSE)="","",VLOOKUP(ROW()-492,'Report 1 Detail (571 D)'!$A:$S,13,FALSE))</f>
        <v/>
      </c>
      <c r="T736" s="55" t="str">
        <f>IF(VLOOKUP(ROW()-492,'Report 1 Detail (571 D)'!$A:$S,14,FALSE)="","",VLOOKUP(ROW()-492,'Report 1 Detail (571 D)'!$A:$S,14,FALSE))</f>
        <v/>
      </c>
      <c r="U736" s="55" t="str">
        <f>IF(VLOOKUP(ROW()-492,'Report 1 Detail (571 D)'!$A:$S,15,FALSE)="","",VLOOKUP(ROW()-492,'Report 1 Detail (571 D)'!$A:$S,15,FALSE))</f>
        <v/>
      </c>
      <c r="V736" s="55" t="str">
        <f>IF(VLOOKUP(ROW()-492,'Report 1 Detail (571 D)'!$A:$S,16,FALSE)="","",VLOOKUP(ROW()-492,'Report 1 Detail (571 D)'!$A:$S,16,FALSE))</f>
        <v/>
      </c>
      <c r="W736" s="55" t="str">
        <f>IF(VLOOKUP(ROW()-492,'Report 1 Detail (571 D)'!$A:$S,17,FALSE)="","",VLOOKUP(ROW()-492,'Report 1 Detail (571 D)'!$A:$S,17,FALSE))</f>
        <v/>
      </c>
      <c r="X736" s="104" t="str">
        <f>IF(VLOOKUP(ROW()-492,'Report 1 Detail (571 D)'!$A:$S,18,FALSE)="","",VLOOKUP(ROW()-492,'Report 1 Detail (571 D)'!$A:$S,18,FALSE))</f>
        <v/>
      </c>
      <c r="Y736" s="55" t="str">
        <f>IF(VLOOKUP(ROW()-492,'Report 1 Detail (571 D)'!$A:$S,19,FALSE)="","",VLOOKUP(ROW()-492,'Report 1 Detail (571 D)'!$A:$S,19,FALSE))</f>
        <v/>
      </c>
      <c r="Z736" s="55" t="s">
        <v>81</v>
      </c>
    </row>
    <row r="737" spans="8:26" x14ac:dyDescent="0.2">
      <c r="H737" s="55" t="str">
        <f>IF(VLOOKUP(ROW()-492,'Report 1 Detail (571 D)'!$A:$S,2,FALSE)="","",VLOOKUP(ROW()-492,'Report 1 Detail (571 D)'!$A:$S,2,FALSE))</f>
        <v/>
      </c>
      <c r="I737" s="104" t="str">
        <f>IF(VLOOKUP(ROW()-492,'Report 1 Detail (571 D)'!$A:$S,3,FALSE)="","",VLOOKUP(ROW()-492,'Report 1 Detail (571 D)'!$A:$S,3,FALSE))</f>
        <v/>
      </c>
      <c r="J737" s="55" t="str">
        <f>IF(VLOOKUP(ROW()-492,'Report 1 Detail (571 D)'!$A:$S,4,FALSE)="","",VLOOKUP(ROW()-492,'Report 1 Detail (571 D)'!$A:$S,4,FALSE))</f>
        <v/>
      </c>
      <c r="K737" s="55" t="str">
        <f>IF(VLOOKUP(ROW()-492,'Report 1 Detail (571 D)'!$A:$S,5,FALSE)="","",VLOOKUP(ROW()-492,'Report 1 Detail (571 D)'!$A:$S,5,FALSE))</f>
        <v/>
      </c>
      <c r="L737" s="55" t="str">
        <f>IF(VLOOKUP(ROW()-492,'Report 1 Detail (571 D)'!$A:$S,6,FALSE)="","",VLOOKUP(ROW()-492,'Report 1 Detail (571 D)'!$A:$S,6,FALSE))</f>
        <v/>
      </c>
      <c r="M737" s="55" t="str">
        <f>IF(VLOOKUP(ROW()-492,'Report 1 Detail (571 D)'!$A:$S,7,FALSE)="","",VLOOKUP(ROW()-492,'Report 1 Detail (571 D)'!$A:$S,7,FALSE))</f>
        <v/>
      </c>
      <c r="N737" s="55" t="str">
        <f>IF(VLOOKUP(ROW()-492,'Report 1 Detail (571 D)'!$A:$S,8,FALSE)="","",VLOOKUP(ROW()-492,'Report 1 Detail (571 D)'!$A:$S,8,FALSE))</f>
        <v/>
      </c>
      <c r="O737" s="55" t="str">
        <f>IF(VLOOKUP(ROW()-492,'Report 1 Detail (571 D)'!$A:$S,9,FALSE)="","",VLOOKUP(ROW()-492,'Report 1 Detail (571 D)'!$A:$S,9,FALSE))</f>
        <v/>
      </c>
      <c r="P737" s="55" t="str">
        <f>IF(VLOOKUP(ROW()-492,'Report 1 Detail (571 D)'!$A:$S,10,FALSE)="","",VLOOKUP(ROW()-492,'Report 1 Detail (571 D)'!$A:$S,10,FALSE))</f>
        <v/>
      </c>
      <c r="Q737" s="55" t="str">
        <f>IF(VLOOKUP(ROW()-492,'Report 1 Detail (571 D)'!$A:$S,11,FALSE)="","",VLOOKUP(ROW()-492,'Report 1 Detail (571 D)'!$A:$S,11,FALSE))</f>
        <v/>
      </c>
      <c r="R737" s="55" t="str">
        <f>IF(VLOOKUP(ROW()-492,'Report 1 Detail (571 D)'!$A:$S,12,FALSE)="","",VLOOKUP(ROW()-492,'Report 1 Detail (571 D)'!$A:$S,12,FALSE))</f>
        <v/>
      </c>
      <c r="S737" s="55" t="str">
        <f>IF(VLOOKUP(ROW()-492,'Report 1 Detail (571 D)'!$A:$S,13,FALSE)="","",VLOOKUP(ROW()-492,'Report 1 Detail (571 D)'!$A:$S,13,FALSE))</f>
        <v/>
      </c>
      <c r="T737" s="55" t="str">
        <f>IF(VLOOKUP(ROW()-492,'Report 1 Detail (571 D)'!$A:$S,14,FALSE)="","",VLOOKUP(ROW()-492,'Report 1 Detail (571 D)'!$A:$S,14,FALSE))</f>
        <v/>
      </c>
      <c r="U737" s="55" t="str">
        <f>IF(VLOOKUP(ROW()-492,'Report 1 Detail (571 D)'!$A:$S,15,FALSE)="","",VLOOKUP(ROW()-492,'Report 1 Detail (571 D)'!$A:$S,15,FALSE))</f>
        <v/>
      </c>
      <c r="V737" s="55" t="str">
        <f>IF(VLOOKUP(ROW()-492,'Report 1 Detail (571 D)'!$A:$S,16,FALSE)="","",VLOOKUP(ROW()-492,'Report 1 Detail (571 D)'!$A:$S,16,FALSE))</f>
        <v/>
      </c>
      <c r="W737" s="55" t="str">
        <f>IF(VLOOKUP(ROW()-492,'Report 1 Detail (571 D)'!$A:$S,17,FALSE)="","",VLOOKUP(ROW()-492,'Report 1 Detail (571 D)'!$A:$S,17,FALSE))</f>
        <v/>
      </c>
      <c r="X737" s="104" t="str">
        <f>IF(VLOOKUP(ROW()-492,'Report 1 Detail (571 D)'!$A:$S,18,FALSE)="","",VLOOKUP(ROW()-492,'Report 1 Detail (571 D)'!$A:$S,18,FALSE))</f>
        <v/>
      </c>
      <c r="Y737" s="55" t="str">
        <f>IF(VLOOKUP(ROW()-492,'Report 1 Detail (571 D)'!$A:$S,19,FALSE)="","",VLOOKUP(ROW()-492,'Report 1 Detail (571 D)'!$A:$S,19,FALSE))</f>
        <v/>
      </c>
      <c r="Z737" s="55" t="s">
        <v>81</v>
      </c>
    </row>
    <row r="738" spans="8:26" x14ac:dyDescent="0.2">
      <c r="H738" s="55" t="str">
        <f>IF(VLOOKUP(ROW()-492,'Report 1 Detail (571 D)'!$A:$S,2,FALSE)="","",VLOOKUP(ROW()-492,'Report 1 Detail (571 D)'!$A:$S,2,FALSE))</f>
        <v/>
      </c>
      <c r="I738" s="104" t="str">
        <f>IF(VLOOKUP(ROW()-492,'Report 1 Detail (571 D)'!$A:$S,3,FALSE)="","",VLOOKUP(ROW()-492,'Report 1 Detail (571 D)'!$A:$S,3,FALSE))</f>
        <v/>
      </c>
      <c r="J738" s="55" t="str">
        <f>IF(VLOOKUP(ROW()-492,'Report 1 Detail (571 D)'!$A:$S,4,FALSE)="","",VLOOKUP(ROW()-492,'Report 1 Detail (571 D)'!$A:$S,4,FALSE))</f>
        <v/>
      </c>
      <c r="K738" s="55" t="str">
        <f>IF(VLOOKUP(ROW()-492,'Report 1 Detail (571 D)'!$A:$S,5,FALSE)="","",VLOOKUP(ROW()-492,'Report 1 Detail (571 D)'!$A:$S,5,FALSE))</f>
        <v/>
      </c>
      <c r="L738" s="55" t="str">
        <f>IF(VLOOKUP(ROW()-492,'Report 1 Detail (571 D)'!$A:$S,6,FALSE)="","",VLOOKUP(ROW()-492,'Report 1 Detail (571 D)'!$A:$S,6,FALSE))</f>
        <v/>
      </c>
      <c r="M738" s="55" t="str">
        <f>IF(VLOOKUP(ROW()-492,'Report 1 Detail (571 D)'!$A:$S,7,FALSE)="","",VLOOKUP(ROW()-492,'Report 1 Detail (571 D)'!$A:$S,7,FALSE))</f>
        <v/>
      </c>
      <c r="N738" s="55" t="str">
        <f>IF(VLOOKUP(ROW()-492,'Report 1 Detail (571 D)'!$A:$S,8,FALSE)="","",VLOOKUP(ROW()-492,'Report 1 Detail (571 D)'!$A:$S,8,FALSE))</f>
        <v/>
      </c>
      <c r="O738" s="55" t="str">
        <f>IF(VLOOKUP(ROW()-492,'Report 1 Detail (571 D)'!$A:$S,9,FALSE)="","",VLOOKUP(ROW()-492,'Report 1 Detail (571 D)'!$A:$S,9,FALSE))</f>
        <v/>
      </c>
      <c r="P738" s="55" t="str">
        <f>IF(VLOOKUP(ROW()-492,'Report 1 Detail (571 D)'!$A:$S,10,FALSE)="","",VLOOKUP(ROW()-492,'Report 1 Detail (571 D)'!$A:$S,10,FALSE))</f>
        <v/>
      </c>
      <c r="Q738" s="55" t="str">
        <f>IF(VLOOKUP(ROW()-492,'Report 1 Detail (571 D)'!$A:$S,11,FALSE)="","",VLOOKUP(ROW()-492,'Report 1 Detail (571 D)'!$A:$S,11,FALSE))</f>
        <v/>
      </c>
      <c r="R738" s="55" t="str">
        <f>IF(VLOOKUP(ROW()-492,'Report 1 Detail (571 D)'!$A:$S,12,FALSE)="","",VLOOKUP(ROW()-492,'Report 1 Detail (571 D)'!$A:$S,12,FALSE))</f>
        <v/>
      </c>
      <c r="S738" s="55" t="str">
        <f>IF(VLOOKUP(ROW()-492,'Report 1 Detail (571 D)'!$A:$S,13,FALSE)="","",VLOOKUP(ROW()-492,'Report 1 Detail (571 D)'!$A:$S,13,FALSE))</f>
        <v/>
      </c>
      <c r="T738" s="55" t="str">
        <f>IF(VLOOKUP(ROW()-492,'Report 1 Detail (571 D)'!$A:$S,14,FALSE)="","",VLOOKUP(ROW()-492,'Report 1 Detail (571 D)'!$A:$S,14,FALSE))</f>
        <v/>
      </c>
      <c r="U738" s="55" t="str">
        <f>IF(VLOOKUP(ROW()-492,'Report 1 Detail (571 D)'!$A:$S,15,FALSE)="","",VLOOKUP(ROW()-492,'Report 1 Detail (571 D)'!$A:$S,15,FALSE))</f>
        <v/>
      </c>
      <c r="V738" s="55" t="str">
        <f>IF(VLOOKUP(ROW()-492,'Report 1 Detail (571 D)'!$A:$S,16,FALSE)="","",VLOOKUP(ROW()-492,'Report 1 Detail (571 D)'!$A:$S,16,FALSE))</f>
        <v/>
      </c>
      <c r="W738" s="55" t="str">
        <f>IF(VLOOKUP(ROW()-492,'Report 1 Detail (571 D)'!$A:$S,17,FALSE)="","",VLOOKUP(ROW()-492,'Report 1 Detail (571 D)'!$A:$S,17,FALSE))</f>
        <v/>
      </c>
      <c r="X738" s="104" t="str">
        <f>IF(VLOOKUP(ROW()-492,'Report 1 Detail (571 D)'!$A:$S,18,FALSE)="","",VLOOKUP(ROW()-492,'Report 1 Detail (571 D)'!$A:$S,18,FALSE))</f>
        <v/>
      </c>
      <c r="Y738" s="55" t="str">
        <f>IF(VLOOKUP(ROW()-492,'Report 1 Detail (571 D)'!$A:$S,19,FALSE)="","",VLOOKUP(ROW()-492,'Report 1 Detail (571 D)'!$A:$S,19,FALSE))</f>
        <v/>
      </c>
      <c r="Z738" s="55" t="s">
        <v>81</v>
      </c>
    </row>
    <row r="739" spans="8:26" x14ac:dyDescent="0.2">
      <c r="H739" s="55" t="str">
        <f>IF(VLOOKUP(ROW()-492,'Report 1 Detail (571 D)'!$A:$S,2,FALSE)="","",VLOOKUP(ROW()-492,'Report 1 Detail (571 D)'!$A:$S,2,FALSE))</f>
        <v/>
      </c>
      <c r="I739" s="104" t="str">
        <f>IF(VLOOKUP(ROW()-492,'Report 1 Detail (571 D)'!$A:$S,3,FALSE)="","",VLOOKUP(ROW()-492,'Report 1 Detail (571 D)'!$A:$S,3,FALSE))</f>
        <v/>
      </c>
      <c r="J739" s="55" t="str">
        <f>IF(VLOOKUP(ROW()-492,'Report 1 Detail (571 D)'!$A:$S,4,FALSE)="","",VLOOKUP(ROW()-492,'Report 1 Detail (571 D)'!$A:$S,4,FALSE))</f>
        <v/>
      </c>
      <c r="K739" s="55" t="str">
        <f>IF(VLOOKUP(ROW()-492,'Report 1 Detail (571 D)'!$A:$S,5,FALSE)="","",VLOOKUP(ROW()-492,'Report 1 Detail (571 D)'!$A:$S,5,FALSE))</f>
        <v/>
      </c>
      <c r="L739" s="55" t="str">
        <f>IF(VLOOKUP(ROW()-492,'Report 1 Detail (571 D)'!$A:$S,6,FALSE)="","",VLOOKUP(ROW()-492,'Report 1 Detail (571 D)'!$A:$S,6,FALSE))</f>
        <v/>
      </c>
      <c r="M739" s="55" t="str">
        <f>IF(VLOOKUP(ROW()-492,'Report 1 Detail (571 D)'!$A:$S,7,FALSE)="","",VLOOKUP(ROW()-492,'Report 1 Detail (571 D)'!$A:$S,7,FALSE))</f>
        <v/>
      </c>
      <c r="N739" s="55" t="str">
        <f>IF(VLOOKUP(ROW()-492,'Report 1 Detail (571 D)'!$A:$S,8,FALSE)="","",VLOOKUP(ROW()-492,'Report 1 Detail (571 D)'!$A:$S,8,FALSE))</f>
        <v/>
      </c>
      <c r="O739" s="55" t="str">
        <f>IF(VLOOKUP(ROW()-492,'Report 1 Detail (571 D)'!$A:$S,9,FALSE)="","",VLOOKUP(ROW()-492,'Report 1 Detail (571 D)'!$A:$S,9,FALSE))</f>
        <v/>
      </c>
      <c r="P739" s="55" t="str">
        <f>IF(VLOOKUP(ROW()-492,'Report 1 Detail (571 D)'!$A:$S,10,FALSE)="","",VLOOKUP(ROW()-492,'Report 1 Detail (571 D)'!$A:$S,10,FALSE))</f>
        <v/>
      </c>
      <c r="Q739" s="55" t="str">
        <f>IF(VLOOKUP(ROW()-492,'Report 1 Detail (571 D)'!$A:$S,11,FALSE)="","",VLOOKUP(ROW()-492,'Report 1 Detail (571 D)'!$A:$S,11,FALSE))</f>
        <v/>
      </c>
      <c r="R739" s="55" t="str">
        <f>IF(VLOOKUP(ROW()-492,'Report 1 Detail (571 D)'!$A:$S,12,FALSE)="","",VLOOKUP(ROW()-492,'Report 1 Detail (571 D)'!$A:$S,12,FALSE))</f>
        <v/>
      </c>
      <c r="S739" s="55" t="str">
        <f>IF(VLOOKUP(ROW()-492,'Report 1 Detail (571 D)'!$A:$S,13,FALSE)="","",VLOOKUP(ROW()-492,'Report 1 Detail (571 D)'!$A:$S,13,FALSE))</f>
        <v/>
      </c>
      <c r="T739" s="55" t="str">
        <f>IF(VLOOKUP(ROW()-492,'Report 1 Detail (571 D)'!$A:$S,14,FALSE)="","",VLOOKUP(ROW()-492,'Report 1 Detail (571 D)'!$A:$S,14,FALSE))</f>
        <v/>
      </c>
      <c r="U739" s="55" t="str">
        <f>IF(VLOOKUP(ROW()-492,'Report 1 Detail (571 D)'!$A:$S,15,FALSE)="","",VLOOKUP(ROW()-492,'Report 1 Detail (571 D)'!$A:$S,15,FALSE))</f>
        <v/>
      </c>
      <c r="V739" s="55" t="str">
        <f>IF(VLOOKUP(ROW()-492,'Report 1 Detail (571 D)'!$A:$S,16,FALSE)="","",VLOOKUP(ROW()-492,'Report 1 Detail (571 D)'!$A:$S,16,FALSE))</f>
        <v/>
      </c>
      <c r="W739" s="55" t="str">
        <f>IF(VLOOKUP(ROW()-492,'Report 1 Detail (571 D)'!$A:$S,17,FALSE)="","",VLOOKUP(ROW()-492,'Report 1 Detail (571 D)'!$A:$S,17,FALSE))</f>
        <v/>
      </c>
      <c r="X739" s="104" t="str">
        <f>IF(VLOOKUP(ROW()-492,'Report 1 Detail (571 D)'!$A:$S,18,FALSE)="","",VLOOKUP(ROW()-492,'Report 1 Detail (571 D)'!$A:$S,18,FALSE))</f>
        <v/>
      </c>
      <c r="Y739" s="55" t="str">
        <f>IF(VLOOKUP(ROW()-492,'Report 1 Detail (571 D)'!$A:$S,19,FALSE)="","",VLOOKUP(ROW()-492,'Report 1 Detail (571 D)'!$A:$S,19,FALSE))</f>
        <v/>
      </c>
      <c r="Z739" s="55" t="s">
        <v>81</v>
      </c>
    </row>
    <row r="740" spans="8:26" x14ac:dyDescent="0.2">
      <c r="H740" s="55" t="str">
        <f>IF(VLOOKUP(ROW()-492,'Report 1 Detail (571 D)'!$A:$S,2,FALSE)="","",VLOOKUP(ROW()-492,'Report 1 Detail (571 D)'!$A:$S,2,FALSE))</f>
        <v/>
      </c>
      <c r="I740" s="104" t="str">
        <f>IF(VLOOKUP(ROW()-492,'Report 1 Detail (571 D)'!$A:$S,3,FALSE)="","",VLOOKUP(ROW()-492,'Report 1 Detail (571 D)'!$A:$S,3,FALSE))</f>
        <v/>
      </c>
      <c r="J740" s="55" t="str">
        <f>IF(VLOOKUP(ROW()-492,'Report 1 Detail (571 D)'!$A:$S,4,FALSE)="","",VLOOKUP(ROW()-492,'Report 1 Detail (571 D)'!$A:$S,4,FALSE))</f>
        <v/>
      </c>
      <c r="K740" s="55" t="str">
        <f>IF(VLOOKUP(ROW()-492,'Report 1 Detail (571 D)'!$A:$S,5,FALSE)="","",VLOOKUP(ROW()-492,'Report 1 Detail (571 D)'!$A:$S,5,FALSE))</f>
        <v/>
      </c>
      <c r="L740" s="55" t="str">
        <f>IF(VLOOKUP(ROW()-492,'Report 1 Detail (571 D)'!$A:$S,6,FALSE)="","",VLOOKUP(ROW()-492,'Report 1 Detail (571 D)'!$A:$S,6,FALSE))</f>
        <v/>
      </c>
      <c r="M740" s="55" t="str">
        <f>IF(VLOOKUP(ROW()-492,'Report 1 Detail (571 D)'!$A:$S,7,FALSE)="","",VLOOKUP(ROW()-492,'Report 1 Detail (571 D)'!$A:$S,7,FALSE))</f>
        <v/>
      </c>
      <c r="N740" s="55" t="str">
        <f>IF(VLOOKUP(ROW()-492,'Report 1 Detail (571 D)'!$A:$S,8,FALSE)="","",VLOOKUP(ROW()-492,'Report 1 Detail (571 D)'!$A:$S,8,FALSE))</f>
        <v/>
      </c>
      <c r="O740" s="55" t="str">
        <f>IF(VLOOKUP(ROW()-492,'Report 1 Detail (571 D)'!$A:$S,9,FALSE)="","",VLOOKUP(ROW()-492,'Report 1 Detail (571 D)'!$A:$S,9,FALSE))</f>
        <v/>
      </c>
      <c r="P740" s="55" t="str">
        <f>IF(VLOOKUP(ROW()-492,'Report 1 Detail (571 D)'!$A:$S,10,FALSE)="","",VLOOKUP(ROW()-492,'Report 1 Detail (571 D)'!$A:$S,10,FALSE))</f>
        <v/>
      </c>
      <c r="Q740" s="55" t="str">
        <f>IF(VLOOKUP(ROW()-492,'Report 1 Detail (571 D)'!$A:$S,11,FALSE)="","",VLOOKUP(ROW()-492,'Report 1 Detail (571 D)'!$A:$S,11,FALSE))</f>
        <v/>
      </c>
      <c r="R740" s="55" t="str">
        <f>IF(VLOOKUP(ROW()-492,'Report 1 Detail (571 D)'!$A:$S,12,FALSE)="","",VLOOKUP(ROW()-492,'Report 1 Detail (571 D)'!$A:$S,12,FALSE))</f>
        <v/>
      </c>
      <c r="S740" s="55" t="str">
        <f>IF(VLOOKUP(ROW()-492,'Report 1 Detail (571 D)'!$A:$S,13,FALSE)="","",VLOOKUP(ROW()-492,'Report 1 Detail (571 D)'!$A:$S,13,FALSE))</f>
        <v/>
      </c>
      <c r="T740" s="55" t="str">
        <f>IF(VLOOKUP(ROW()-492,'Report 1 Detail (571 D)'!$A:$S,14,FALSE)="","",VLOOKUP(ROW()-492,'Report 1 Detail (571 D)'!$A:$S,14,FALSE))</f>
        <v/>
      </c>
      <c r="U740" s="55" t="str">
        <f>IF(VLOOKUP(ROW()-492,'Report 1 Detail (571 D)'!$A:$S,15,FALSE)="","",VLOOKUP(ROW()-492,'Report 1 Detail (571 D)'!$A:$S,15,FALSE))</f>
        <v/>
      </c>
      <c r="V740" s="55" t="str">
        <f>IF(VLOOKUP(ROW()-492,'Report 1 Detail (571 D)'!$A:$S,16,FALSE)="","",VLOOKUP(ROW()-492,'Report 1 Detail (571 D)'!$A:$S,16,FALSE))</f>
        <v/>
      </c>
      <c r="W740" s="55" t="str">
        <f>IF(VLOOKUP(ROW()-492,'Report 1 Detail (571 D)'!$A:$S,17,FALSE)="","",VLOOKUP(ROW()-492,'Report 1 Detail (571 D)'!$A:$S,17,FALSE))</f>
        <v/>
      </c>
      <c r="X740" s="104" t="str">
        <f>IF(VLOOKUP(ROW()-492,'Report 1 Detail (571 D)'!$A:$S,18,FALSE)="","",VLOOKUP(ROW()-492,'Report 1 Detail (571 D)'!$A:$S,18,FALSE))</f>
        <v/>
      </c>
      <c r="Y740" s="55" t="str">
        <f>IF(VLOOKUP(ROW()-492,'Report 1 Detail (571 D)'!$A:$S,19,FALSE)="","",VLOOKUP(ROW()-492,'Report 1 Detail (571 D)'!$A:$S,19,FALSE))</f>
        <v/>
      </c>
      <c r="Z740" s="55" t="s">
        <v>81</v>
      </c>
    </row>
    <row r="741" spans="8:26" x14ac:dyDescent="0.2">
      <c r="H741" s="55" t="str">
        <f>IF(VLOOKUP(ROW()-492,'Report 1 Detail (571 D)'!$A:$S,2,FALSE)="","",VLOOKUP(ROW()-492,'Report 1 Detail (571 D)'!$A:$S,2,FALSE))</f>
        <v/>
      </c>
      <c r="I741" s="104" t="str">
        <f>IF(VLOOKUP(ROW()-492,'Report 1 Detail (571 D)'!$A:$S,3,FALSE)="","",VLOOKUP(ROW()-492,'Report 1 Detail (571 D)'!$A:$S,3,FALSE))</f>
        <v/>
      </c>
      <c r="J741" s="55" t="str">
        <f>IF(VLOOKUP(ROW()-492,'Report 1 Detail (571 D)'!$A:$S,4,FALSE)="","",VLOOKUP(ROW()-492,'Report 1 Detail (571 D)'!$A:$S,4,FALSE))</f>
        <v/>
      </c>
      <c r="K741" s="55" t="str">
        <f>IF(VLOOKUP(ROW()-492,'Report 1 Detail (571 D)'!$A:$S,5,FALSE)="","",VLOOKUP(ROW()-492,'Report 1 Detail (571 D)'!$A:$S,5,FALSE))</f>
        <v/>
      </c>
      <c r="L741" s="55" t="str">
        <f>IF(VLOOKUP(ROW()-492,'Report 1 Detail (571 D)'!$A:$S,6,FALSE)="","",VLOOKUP(ROW()-492,'Report 1 Detail (571 D)'!$A:$S,6,FALSE))</f>
        <v/>
      </c>
      <c r="M741" s="55" t="str">
        <f>IF(VLOOKUP(ROW()-492,'Report 1 Detail (571 D)'!$A:$S,7,FALSE)="","",VLOOKUP(ROW()-492,'Report 1 Detail (571 D)'!$A:$S,7,FALSE))</f>
        <v/>
      </c>
      <c r="N741" s="55" t="str">
        <f>IF(VLOOKUP(ROW()-492,'Report 1 Detail (571 D)'!$A:$S,8,FALSE)="","",VLOOKUP(ROW()-492,'Report 1 Detail (571 D)'!$A:$S,8,FALSE))</f>
        <v/>
      </c>
      <c r="O741" s="55" t="str">
        <f>IF(VLOOKUP(ROW()-492,'Report 1 Detail (571 D)'!$A:$S,9,FALSE)="","",VLOOKUP(ROW()-492,'Report 1 Detail (571 D)'!$A:$S,9,FALSE))</f>
        <v/>
      </c>
      <c r="P741" s="55" t="str">
        <f>IF(VLOOKUP(ROW()-492,'Report 1 Detail (571 D)'!$A:$S,10,FALSE)="","",VLOOKUP(ROW()-492,'Report 1 Detail (571 D)'!$A:$S,10,FALSE))</f>
        <v/>
      </c>
      <c r="Q741" s="55" t="str">
        <f>IF(VLOOKUP(ROW()-492,'Report 1 Detail (571 D)'!$A:$S,11,FALSE)="","",VLOOKUP(ROW()-492,'Report 1 Detail (571 D)'!$A:$S,11,FALSE))</f>
        <v/>
      </c>
      <c r="R741" s="55" t="str">
        <f>IF(VLOOKUP(ROW()-492,'Report 1 Detail (571 D)'!$A:$S,12,FALSE)="","",VLOOKUP(ROW()-492,'Report 1 Detail (571 D)'!$A:$S,12,FALSE))</f>
        <v/>
      </c>
      <c r="S741" s="55" t="str">
        <f>IF(VLOOKUP(ROW()-492,'Report 1 Detail (571 D)'!$A:$S,13,FALSE)="","",VLOOKUP(ROW()-492,'Report 1 Detail (571 D)'!$A:$S,13,FALSE))</f>
        <v/>
      </c>
      <c r="T741" s="55" t="str">
        <f>IF(VLOOKUP(ROW()-492,'Report 1 Detail (571 D)'!$A:$S,14,FALSE)="","",VLOOKUP(ROW()-492,'Report 1 Detail (571 D)'!$A:$S,14,FALSE))</f>
        <v/>
      </c>
      <c r="U741" s="55" t="str">
        <f>IF(VLOOKUP(ROW()-492,'Report 1 Detail (571 D)'!$A:$S,15,FALSE)="","",VLOOKUP(ROW()-492,'Report 1 Detail (571 D)'!$A:$S,15,FALSE))</f>
        <v/>
      </c>
      <c r="V741" s="55" t="str">
        <f>IF(VLOOKUP(ROW()-492,'Report 1 Detail (571 D)'!$A:$S,16,FALSE)="","",VLOOKUP(ROW()-492,'Report 1 Detail (571 D)'!$A:$S,16,FALSE))</f>
        <v/>
      </c>
      <c r="W741" s="55" t="str">
        <f>IF(VLOOKUP(ROW()-492,'Report 1 Detail (571 D)'!$A:$S,17,FALSE)="","",VLOOKUP(ROW()-492,'Report 1 Detail (571 D)'!$A:$S,17,FALSE))</f>
        <v/>
      </c>
      <c r="X741" s="104" t="str">
        <f>IF(VLOOKUP(ROW()-492,'Report 1 Detail (571 D)'!$A:$S,18,FALSE)="","",VLOOKUP(ROW()-492,'Report 1 Detail (571 D)'!$A:$S,18,FALSE))</f>
        <v/>
      </c>
      <c r="Y741" s="55" t="str">
        <f>IF(VLOOKUP(ROW()-492,'Report 1 Detail (571 D)'!$A:$S,19,FALSE)="","",VLOOKUP(ROW()-492,'Report 1 Detail (571 D)'!$A:$S,19,FALSE))</f>
        <v/>
      </c>
      <c r="Z741" s="55" t="s">
        <v>81</v>
      </c>
    </row>
    <row r="742" spans="8:26" x14ac:dyDescent="0.2">
      <c r="H742" s="55" t="str">
        <f>IF(VLOOKUP(ROW()-492,'Report 1 Detail (571 D)'!$A:$S,2,FALSE)="","",VLOOKUP(ROW()-492,'Report 1 Detail (571 D)'!$A:$S,2,FALSE))</f>
        <v/>
      </c>
      <c r="I742" s="104" t="str">
        <f>IF(VLOOKUP(ROW()-492,'Report 1 Detail (571 D)'!$A:$S,3,FALSE)="","",VLOOKUP(ROW()-492,'Report 1 Detail (571 D)'!$A:$S,3,FALSE))</f>
        <v/>
      </c>
      <c r="J742" s="55" t="str">
        <f>IF(VLOOKUP(ROW()-492,'Report 1 Detail (571 D)'!$A:$S,4,FALSE)="","",VLOOKUP(ROW()-492,'Report 1 Detail (571 D)'!$A:$S,4,FALSE))</f>
        <v/>
      </c>
      <c r="K742" s="55" t="str">
        <f>IF(VLOOKUP(ROW()-492,'Report 1 Detail (571 D)'!$A:$S,5,FALSE)="","",VLOOKUP(ROW()-492,'Report 1 Detail (571 D)'!$A:$S,5,FALSE))</f>
        <v/>
      </c>
      <c r="L742" s="55" t="str">
        <f>IF(VLOOKUP(ROW()-492,'Report 1 Detail (571 D)'!$A:$S,6,FALSE)="","",VLOOKUP(ROW()-492,'Report 1 Detail (571 D)'!$A:$S,6,FALSE))</f>
        <v/>
      </c>
      <c r="M742" s="55" t="str">
        <f>IF(VLOOKUP(ROW()-492,'Report 1 Detail (571 D)'!$A:$S,7,FALSE)="","",VLOOKUP(ROW()-492,'Report 1 Detail (571 D)'!$A:$S,7,FALSE))</f>
        <v/>
      </c>
      <c r="N742" s="55" t="str">
        <f>IF(VLOOKUP(ROW()-492,'Report 1 Detail (571 D)'!$A:$S,8,FALSE)="","",VLOOKUP(ROW()-492,'Report 1 Detail (571 D)'!$A:$S,8,FALSE))</f>
        <v/>
      </c>
      <c r="O742" s="55" t="str">
        <f>IF(VLOOKUP(ROW()-492,'Report 1 Detail (571 D)'!$A:$S,9,FALSE)="","",VLOOKUP(ROW()-492,'Report 1 Detail (571 D)'!$A:$S,9,FALSE))</f>
        <v/>
      </c>
      <c r="P742" s="55" t="str">
        <f>IF(VLOOKUP(ROW()-492,'Report 1 Detail (571 D)'!$A:$S,10,FALSE)="","",VLOOKUP(ROW()-492,'Report 1 Detail (571 D)'!$A:$S,10,FALSE))</f>
        <v/>
      </c>
      <c r="Q742" s="55" t="str">
        <f>IF(VLOOKUP(ROW()-492,'Report 1 Detail (571 D)'!$A:$S,11,FALSE)="","",VLOOKUP(ROW()-492,'Report 1 Detail (571 D)'!$A:$S,11,FALSE))</f>
        <v/>
      </c>
      <c r="R742" s="55" t="str">
        <f>IF(VLOOKUP(ROW()-492,'Report 1 Detail (571 D)'!$A:$S,12,FALSE)="","",VLOOKUP(ROW()-492,'Report 1 Detail (571 D)'!$A:$S,12,FALSE))</f>
        <v/>
      </c>
      <c r="S742" s="55" t="str">
        <f>IF(VLOOKUP(ROW()-492,'Report 1 Detail (571 D)'!$A:$S,13,FALSE)="","",VLOOKUP(ROW()-492,'Report 1 Detail (571 D)'!$A:$S,13,FALSE))</f>
        <v/>
      </c>
      <c r="T742" s="55" t="str">
        <f>IF(VLOOKUP(ROW()-492,'Report 1 Detail (571 D)'!$A:$S,14,FALSE)="","",VLOOKUP(ROW()-492,'Report 1 Detail (571 D)'!$A:$S,14,FALSE))</f>
        <v/>
      </c>
      <c r="U742" s="55" t="str">
        <f>IF(VLOOKUP(ROW()-492,'Report 1 Detail (571 D)'!$A:$S,15,FALSE)="","",VLOOKUP(ROW()-492,'Report 1 Detail (571 D)'!$A:$S,15,FALSE))</f>
        <v/>
      </c>
      <c r="V742" s="55" t="str">
        <f>IF(VLOOKUP(ROW()-492,'Report 1 Detail (571 D)'!$A:$S,16,FALSE)="","",VLOOKUP(ROW()-492,'Report 1 Detail (571 D)'!$A:$S,16,FALSE))</f>
        <v/>
      </c>
      <c r="W742" s="55" t="str">
        <f>IF(VLOOKUP(ROW()-492,'Report 1 Detail (571 D)'!$A:$S,17,FALSE)="","",VLOOKUP(ROW()-492,'Report 1 Detail (571 D)'!$A:$S,17,FALSE))</f>
        <v/>
      </c>
      <c r="X742" s="104" t="str">
        <f>IF(VLOOKUP(ROW()-492,'Report 1 Detail (571 D)'!$A:$S,18,FALSE)="","",VLOOKUP(ROW()-492,'Report 1 Detail (571 D)'!$A:$S,18,FALSE))</f>
        <v/>
      </c>
      <c r="Y742" s="55" t="str">
        <f>IF(VLOOKUP(ROW()-492,'Report 1 Detail (571 D)'!$A:$S,19,FALSE)="","",VLOOKUP(ROW()-492,'Report 1 Detail (571 D)'!$A:$S,19,FALSE))</f>
        <v/>
      </c>
      <c r="Z742" s="55" t="s">
        <v>81</v>
      </c>
    </row>
    <row r="743" spans="8:26" x14ac:dyDescent="0.2">
      <c r="H743" s="55" t="str">
        <f>IF(VLOOKUP(ROW()-492,'Report 1 Detail (571 D)'!$A:$S,2,FALSE)="","",VLOOKUP(ROW()-492,'Report 1 Detail (571 D)'!$A:$S,2,FALSE))</f>
        <v/>
      </c>
      <c r="I743" s="104" t="str">
        <f>IF(VLOOKUP(ROW()-492,'Report 1 Detail (571 D)'!$A:$S,3,FALSE)="","",VLOOKUP(ROW()-492,'Report 1 Detail (571 D)'!$A:$S,3,FALSE))</f>
        <v/>
      </c>
      <c r="J743" s="55" t="str">
        <f>IF(VLOOKUP(ROW()-492,'Report 1 Detail (571 D)'!$A:$S,4,FALSE)="","",VLOOKUP(ROW()-492,'Report 1 Detail (571 D)'!$A:$S,4,FALSE))</f>
        <v/>
      </c>
      <c r="K743" s="55" t="str">
        <f>IF(VLOOKUP(ROW()-492,'Report 1 Detail (571 D)'!$A:$S,5,FALSE)="","",VLOOKUP(ROW()-492,'Report 1 Detail (571 D)'!$A:$S,5,FALSE))</f>
        <v/>
      </c>
      <c r="L743" s="55" t="str">
        <f>IF(VLOOKUP(ROW()-492,'Report 1 Detail (571 D)'!$A:$S,6,FALSE)="","",VLOOKUP(ROW()-492,'Report 1 Detail (571 D)'!$A:$S,6,FALSE))</f>
        <v/>
      </c>
      <c r="M743" s="55" t="str">
        <f>IF(VLOOKUP(ROW()-492,'Report 1 Detail (571 D)'!$A:$S,7,FALSE)="","",VLOOKUP(ROW()-492,'Report 1 Detail (571 D)'!$A:$S,7,FALSE))</f>
        <v/>
      </c>
      <c r="N743" s="55" t="str">
        <f>IF(VLOOKUP(ROW()-492,'Report 1 Detail (571 D)'!$A:$S,8,FALSE)="","",VLOOKUP(ROW()-492,'Report 1 Detail (571 D)'!$A:$S,8,FALSE))</f>
        <v/>
      </c>
      <c r="O743" s="55" t="str">
        <f>IF(VLOOKUP(ROW()-492,'Report 1 Detail (571 D)'!$A:$S,9,FALSE)="","",VLOOKUP(ROW()-492,'Report 1 Detail (571 D)'!$A:$S,9,FALSE))</f>
        <v/>
      </c>
      <c r="P743" s="55" t="str">
        <f>IF(VLOOKUP(ROW()-492,'Report 1 Detail (571 D)'!$A:$S,10,FALSE)="","",VLOOKUP(ROW()-492,'Report 1 Detail (571 D)'!$A:$S,10,FALSE))</f>
        <v/>
      </c>
      <c r="Q743" s="55" t="str">
        <f>IF(VLOOKUP(ROW()-492,'Report 1 Detail (571 D)'!$A:$S,11,FALSE)="","",VLOOKUP(ROW()-492,'Report 1 Detail (571 D)'!$A:$S,11,FALSE))</f>
        <v/>
      </c>
      <c r="R743" s="55" t="str">
        <f>IF(VLOOKUP(ROW()-492,'Report 1 Detail (571 D)'!$A:$S,12,FALSE)="","",VLOOKUP(ROW()-492,'Report 1 Detail (571 D)'!$A:$S,12,FALSE))</f>
        <v/>
      </c>
      <c r="S743" s="55" t="str">
        <f>IF(VLOOKUP(ROW()-492,'Report 1 Detail (571 D)'!$A:$S,13,FALSE)="","",VLOOKUP(ROW()-492,'Report 1 Detail (571 D)'!$A:$S,13,FALSE))</f>
        <v/>
      </c>
      <c r="T743" s="55" t="str">
        <f>IF(VLOOKUP(ROW()-492,'Report 1 Detail (571 D)'!$A:$S,14,FALSE)="","",VLOOKUP(ROW()-492,'Report 1 Detail (571 D)'!$A:$S,14,FALSE))</f>
        <v/>
      </c>
      <c r="U743" s="55" t="str">
        <f>IF(VLOOKUP(ROW()-492,'Report 1 Detail (571 D)'!$A:$S,15,FALSE)="","",VLOOKUP(ROW()-492,'Report 1 Detail (571 D)'!$A:$S,15,FALSE))</f>
        <v/>
      </c>
      <c r="V743" s="55" t="str">
        <f>IF(VLOOKUP(ROW()-492,'Report 1 Detail (571 D)'!$A:$S,16,FALSE)="","",VLOOKUP(ROW()-492,'Report 1 Detail (571 D)'!$A:$S,16,FALSE))</f>
        <v/>
      </c>
      <c r="W743" s="55" t="str">
        <f>IF(VLOOKUP(ROW()-492,'Report 1 Detail (571 D)'!$A:$S,17,FALSE)="","",VLOOKUP(ROW()-492,'Report 1 Detail (571 D)'!$A:$S,17,FALSE))</f>
        <v/>
      </c>
      <c r="X743" s="104" t="str">
        <f>IF(VLOOKUP(ROW()-492,'Report 1 Detail (571 D)'!$A:$S,18,FALSE)="","",VLOOKUP(ROW()-492,'Report 1 Detail (571 D)'!$A:$S,18,FALSE))</f>
        <v/>
      </c>
      <c r="Y743" s="55" t="str">
        <f>IF(VLOOKUP(ROW()-492,'Report 1 Detail (571 D)'!$A:$S,19,FALSE)="","",VLOOKUP(ROW()-492,'Report 1 Detail (571 D)'!$A:$S,19,FALSE))</f>
        <v/>
      </c>
      <c r="Z743" s="55" t="s">
        <v>81</v>
      </c>
    </row>
    <row r="744" spans="8:26" x14ac:dyDescent="0.2">
      <c r="H744" s="55" t="str">
        <f>IF(VLOOKUP(ROW()-492,'Report 1 Detail (571 D)'!$A:$S,2,FALSE)="","",VLOOKUP(ROW()-492,'Report 1 Detail (571 D)'!$A:$S,2,FALSE))</f>
        <v/>
      </c>
      <c r="I744" s="104" t="str">
        <f>IF(VLOOKUP(ROW()-492,'Report 1 Detail (571 D)'!$A:$S,3,FALSE)="","",VLOOKUP(ROW()-492,'Report 1 Detail (571 D)'!$A:$S,3,FALSE))</f>
        <v/>
      </c>
      <c r="J744" s="55" t="str">
        <f>IF(VLOOKUP(ROW()-492,'Report 1 Detail (571 D)'!$A:$S,4,FALSE)="","",VLOOKUP(ROW()-492,'Report 1 Detail (571 D)'!$A:$S,4,FALSE))</f>
        <v/>
      </c>
      <c r="K744" s="55" t="str">
        <f>IF(VLOOKUP(ROW()-492,'Report 1 Detail (571 D)'!$A:$S,5,FALSE)="","",VLOOKUP(ROW()-492,'Report 1 Detail (571 D)'!$A:$S,5,FALSE))</f>
        <v/>
      </c>
      <c r="L744" s="55" t="str">
        <f>IF(VLOOKUP(ROW()-492,'Report 1 Detail (571 D)'!$A:$S,6,FALSE)="","",VLOOKUP(ROW()-492,'Report 1 Detail (571 D)'!$A:$S,6,FALSE))</f>
        <v/>
      </c>
      <c r="M744" s="55" t="str">
        <f>IF(VLOOKUP(ROW()-492,'Report 1 Detail (571 D)'!$A:$S,7,FALSE)="","",VLOOKUP(ROW()-492,'Report 1 Detail (571 D)'!$A:$S,7,FALSE))</f>
        <v/>
      </c>
      <c r="N744" s="55" t="str">
        <f>IF(VLOOKUP(ROW()-492,'Report 1 Detail (571 D)'!$A:$S,8,FALSE)="","",VLOOKUP(ROW()-492,'Report 1 Detail (571 D)'!$A:$S,8,FALSE))</f>
        <v/>
      </c>
      <c r="O744" s="55" t="str">
        <f>IF(VLOOKUP(ROW()-492,'Report 1 Detail (571 D)'!$A:$S,9,FALSE)="","",VLOOKUP(ROW()-492,'Report 1 Detail (571 D)'!$A:$S,9,FALSE))</f>
        <v/>
      </c>
      <c r="P744" s="55" t="str">
        <f>IF(VLOOKUP(ROW()-492,'Report 1 Detail (571 D)'!$A:$S,10,FALSE)="","",VLOOKUP(ROW()-492,'Report 1 Detail (571 D)'!$A:$S,10,FALSE))</f>
        <v/>
      </c>
      <c r="Q744" s="55" t="str">
        <f>IF(VLOOKUP(ROW()-492,'Report 1 Detail (571 D)'!$A:$S,11,FALSE)="","",VLOOKUP(ROW()-492,'Report 1 Detail (571 D)'!$A:$S,11,FALSE))</f>
        <v/>
      </c>
      <c r="R744" s="55" t="str">
        <f>IF(VLOOKUP(ROW()-492,'Report 1 Detail (571 D)'!$A:$S,12,FALSE)="","",VLOOKUP(ROW()-492,'Report 1 Detail (571 D)'!$A:$S,12,FALSE))</f>
        <v/>
      </c>
      <c r="S744" s="55" t="str">
        <f>IF(VLOOKUP(ROW()-492,'Report 1 Detail (571 D)'!$A:$S,13,FALSE)="","",VLOOKUP(ROW()-492,'Report 1 Detail (571 D)'!$A:$S,13,FALSE))</f>
        <v/>
      </c>
      <c r="T744" s="55" t="str">
        <f>IF(VLOOKUP(ROW()-492,'Report 1 Detail (571 D)'!$A:$S,14,FALSE)="","",VLOOKUP(ROW()-492,'Report 1 Detail (571 D)'!$A:$S,14,FALSE))</f>
        <v/>
      </c>
      <c r="U744" s="55" t="str">
        <f>IF(VLOOKUP(ROW()-492,'Report 1 Detail (571 D)'!$A:$S,15,FALSE)="","",VLOOKUP(ROW()-492,'Report 1 Detail (571 D)'!$A:$S,15,FALSE))</f>
        <v/>
      </c>
      <c r="V744" s="55" t="str">
        <f>IF(VLOOKUP(ROW()-492,'Report 1 Detail (571 D)'!$A:$S,16,FALSE)="","",VLOOKUP(ROW()-492,'Report 1 Detail (571 D)'!$A:$S,16,FALSE))</f>
        <v/>
      </c>
      <c r="W744" s="55" t="str">
        <f>IF(VLOOKUP(ROW()-492,'Report 1 Detail (571 D)'!$A:$S,17,FALSE)="","",VLOOKUP(ROW()-492,'Report 1 Detail (571 D)'!$A:$S,17,FALSE))</f>
        <v/>
      </c>
      <c r="X744" s="104" t="str">
        <f>IF(VLOOKUP(ROW()-492,'Report 1 Detail (571 D)'!$A:$S,18,FALSE)="","",VLOOKUP(ROW()-492,'Report 1 Detail (571 D)'!$A:$S,18,FALSE))</f>
        <v/>
      </c>
      <c r="Y744" s="55" t="str">
        <f>IF(VLOOKUP(ROW()-492,'Report 1 Detail (571 D)'!$A:$S,19,FALSE)="","",VLOOKUP(ROW()-492,'Report 1 Detail (571 D)'!$A:$S,19,FALSE))</f>
        <v/>
      </c>
      <c r="Z744" s="55" t="s">
        <v>81</v>
      </c>
    </row>
    <row r="745" spans="8:26" x14ac:dyDescent="0.2">
      <c r="H745" s="55" t="str">
        <f>IF(VLOOKUP(ROW()-492,'Report 1 Detail (571 D)'!$A:$S,2,FALSE)="","",VLOOKUP(ROW()-492,'Report 1 Detail (571 D)'!$A:$S,2,FALSE))</f>
        <v/>
      </c>
      <c r="I745" s="104" t="str">
        <f>IF(VLOOKUP(ROW()-492,'Report 1 Detail (571 D)'!$A:$S,3,FALSE)="","",VLOOKUP(ROW()-492,'Report 1 Detail (571 D)'!$A:$S,3,FALSE))</f>
        <v/>
      </c>
      <c r="J745" s="55" t="str">
        <f>IF(VLOOKUP(ROW()-492,'Report 1 Detail (571 D)'!$A:$S,4,FALSE)="","",VLOOKUP(ROW()-492,'Report 1 Detail (571 D)'!$A:$S,4,FALSE))</f>
        <v/>
      </c>
      <c r="K745" s="55" t="str">
        <f>IF(VLOOKUP(ROW()-492,'Report 1 Detail (571 D)'!$A:$S,5,FALSE)="","",VLOOKUP(ROW()-492,'Report 1 Detail (571 D)'!$A:$S,5,FALSE))</f>
        <v/>
      </c>
      <c r="L745" s="55" t="str">
        <f>IF(VLOOKUP(ROW()-492,'Report 1 Detail (571 D)'!$A:$S,6,FALSE)="","",VLOOKUP(ROW()-492,'Report 1 Detail (571 D)'!$A:$S,6,FALSE))</f>
        <v/>
      </c>
      <c r="M745" s="55" t="str">
        <f>IF(VLOOKUP(ROW()-492,'Report 1 Detail (571 D)'!$A:$S,7,FALSE)="","",VLOOKUP(ROW()-492,'Report 1 Detail (571 D)'!$A:$S,7,FALSE))</f>
        <v/>
      </c>
      <c r="N745" s="55" t="str">
        <f>IF(VLOOKUP(ROW()-492,'Report 1 Detail (571 D)'!$A:$S,8,FALSE)="","",VLOOKUP(ROW()-492,'Report 1 Detail (571 D)'!$A:$S,8,FALSE))</f>
        <v/>
      </c>
      <c r="O745" s="55" t="str">
        <f>IF(VLOOKUP(ROW()-492,'Report 1 Detail (571 D)'!$A:$S,9,FALSE)="","",VLOOKUP(ROW()-492,'Report 1 Detail (571 D)'!$A:$S,9,FALSE))</f>
        <v/>
      </c>
      <c r="P745" s="55" t="str">
        <f>IF(VLOOKUP(ROW()-492,'Report 1 Detail (571 D)'!$A:$S,10,FALSE)="","",VLOOKUP(ROW()-492,'Report 1 Detail (571 D)'!$A:$S,10,FALSE))</f>
        <v/>
      </c>
      <c r="Q745" s="55" t="str">
        <f>IF(VLOOKUP(ROW()-492,'Report 1 Detail (571 D)'!$A:$S,11,FALSE)="","",VLOOKUP(ROW()-492,'Report 1 Detail (571 D)'!$A:$S,11,FALSE))</f>
        <v/>
      </c>
      <c r="R745" s="55" t="str">
        <f>IF(VLOOKUP(ROW()-492,'Report 1 Detail (571 D)'!$A:$S,12,FALSE)="","",VLOOKUP(ROW()-492,'Report 1 Detail (571 D)'!$A:$S,12,FALSE))</f>
        <v/>
      </c>
      <c r="S745" s="55" t="str">
        <f>IF(VLOOKUP(ROW()-492,'Report 1 Detail (571 D)'!$A:$S,13,FALSE)="","",VLOOKUP(ROW()-492,'Report 1 Detail (571 D)'!$A:$S,13,FALSE))</f>
        <v/>
      </c>
      <c r="T745" s="55" t="str">
        <f>IF(VLOOKUP(ROW()-492,'Report 1 Detail (571 D)'!$A:$S,14,FALSE)="","",VLOOKUP(ROW()-492,'Report 1 Detail (571 D)'!$A:$S,14,FALSE))</f>
        <v/>
      </c>
      <c r="U745" s="55" t="str">
        <f>IF(VLOOKUP(ROW()-492,'Report 1 Detail (571 D)'!$A:$S,15,FALSE)="","",VLOOKUP(ROW()-492,'Report 1 Detail (571 D)'!$A:$S,15,FALSE))</f>
        <v/>
      </c>
      <c r="V745" s="55" t="str">
        <f>IF(VLOOKUP(ROW()-492,'Report 1 Detail (571 D)'!$A:$S,16,FALSE)="","",VLOOKUP(ROW()-492,'Report 1 Detail (571 D)'!$A:$S,16,FALSE))</f>
        <v/>
      </c>
      <c r="W745" s="55" t="str">
        <f>IF(VLOOKUP(ROW()-492,'Report 1 Detail (571 D)'!$A:$S,17,FALSE)="","",VLOOKUP(ROW()-492,'Report 1 Detail (571 D)'!$A:$S,17,FALSE))</f>
        <v/>
      </c>
      <c r="X745" s="104" t="str">
        <f>IF(VLOOKUP(ROW()-492,'Report 1 Detail (571 D)'!$A:$S,18,FALSE)="","",VLOOKUP(ROW()-492,'Report 1 Detail (571 D)'!$A:$S,18,FALSE))</f>
        <v/>
      </c>
      <c r="Y745" s="55" t="str">
        <f>IF(VLOOKUP(ROW()-492,'Report 1 Detail (571 D)'!$A:$S,19,FALSE)="","",VLOOKUP(ROW()-492,'Report 1 Detail (571 D)'!$A:$S,19,FALSE))</f>
        <v/>
      </c>
      <c r="Z745" s="55" t="s">
        <v>81</v>
      </c>
    </row>
    <row r="746" spans="8:26" x14ac:dyDescent="0.2">
      <c r="H746" s="55" t="str">
        <f>IF(VLOOKUP(ROW()-492,'Report 1 Detail (571 D)'!$A:$S,2,FALSE)="","",VLOOKUP(ROW()-492,'Report 1 Detail (571 D)'!$A:$S,2,FALSE))</f>
        <v/>
      </c>
      <c r="I746" s="104" t="str">
        <f>IF(VLOOKUP(ROW()-492,'Report 1 Detail (571 D)'!$A:$S,3,FALSE)="","",VLOOKUP(ROW()-492,'Report 1 Detail (571 D)'!$A:$S,3,FALSE))</f>
        <v/>
      </c>
      <c r="J746" s="55" t="str">
        <f>IF(VLOOKUP(ROW()-492,'Report 1 Detail (571 D)'!$A:$S,4,FALSE)="","",VLOOKUP(ROW()-492,'Report 1 Detail (571 D)'!$A:$S,4,FALSE))</f>
        <v/>
      </c>
      <c r="K746" s="55" t="str">
        <f>IF(VLOOKUP(ROW()-492,'Report 1 Detail (571 D)'!$A:$S,5,FALSE)="","",VLOOKUP(ROW()-492,'Report 1 Detail (571 D)'!$A:$S,5,FALSE))</f>
        <v/>
      </c>
      <c r="L746" s="55" t="str">
        <f>IF(VLOOKUP(ROW()-492,'Report 1 Detail (571 D)'!$A:$S,6,FALSE)="","",VLOOKUP(ROW()-492,'Report 1 Detail (571 D)'!$A:$S,6,FALSE))</f>
        <v/>
      </c>
      <c r="M746" s="55" t="str">
        <f>IF(VLOOKUP(ROW()-492,'Report 1 Detail (571 D)'!$A:$S,7,FALSE)="","",VLOOKUP(ROW()-492,'Report 1 Detail (571 D)'!$A:$S,7,FALSE))</f>
        <v/>
      </c>
      <c r="N746" s="55" t="str">
        <f>IF(VLOOKUP(ROW()-492,'Report 1 Detail (571 D)'!$A:$S,8,FALSE)="","",VLOOKUP(ROW()-492,'Report 1 Detail (571 D)'!$A:$S,8,FALSE))</f>
        <v/>
      </c>
      <c r="O746" s="55" t="str">
        <f>IF(VLOOKUP(ROW()-492,'Report 1 Detail (571 D)'!$A:$S,9,FALSE)="","",VLOOKUP(ROW()-492,'Report 1 Detail (571 D)'!$A:$S,9,FALSE))</f>
        <v/>
      </c>
      <c r="P746" s="55" t="str">
        <f>IF(VLOOKUP(ROW()-492,'Report 1 Detail (571 D)'!$A:$S,10,FALSE)="","",VLOOKUP(ROW()-492,'Report 1 Detail (571 D)'!$A:$S,10,FALSE))</f>
        <v/>
      </c>
      <c r="Q746" s="55" t="str">
        <f>IF(VLOOKUP(ROW()-492,'Report 1 Detail (571 D)'!$A:$S,11,FALSE)="","",VLOOKUP(ROW()-492,'Report 1 Detail (571 D)'!$A:$S,11,FALSE))</f>
        <v/>
      </c>
      <c r="R746" s="55" t="str">
        <f>IF(VLOOKUP(ROW()-492,'Report 1 Detail (571 D)'!$A:$S,12,FALSE)="","",VLOOKUP(ROW()-492,'Report 1 Detail (571 D)'!$A:$S,12,FALSE))</f>
        <v/>
      </c>
      <c r="S746" s="55" t="str">
        <f>IF(VLOOKUP(ROW()-492,'Report 1 Detail (571 D)'!$A:$S,13,FALSE)="","",VLOOKUP(ROW()-492,'Report 1 Detail (571 D)'!$A:$S,13,FALSE))</f>
        <v/>
      </c>
      <c r="T746" s="55" t="str">
        <f>IF(VLOOKUP(ROW()-492,'Report 1 Detail (571 D)'!$A:$S,14,FALSE)="","",VLOOKUP(ROW()-492,'Report 1 Detail (571 D)'!$A:$S,14,FALSE))</f>
        <v/>
      </c>
      <c r="U746" s="55" t="str">
        <f>IF(VLOOKUP(ROW()-492,'Report 1 Detail (571 D)'!$A:$S,15,FALSE)="","",VLOOKUP(ROW()-492,'Report 1 Detail (571 D)'!$A:$S,15,FALSE))</f>
        <v/>
      </c>
      <c r="V746" s="55" t="str">
        <f>IF(VLOOKUP(ROW()-492,'Report 1 Detail (571 D)'!$A:$S,16,FALSE)="","",VLOOKUP(ROW()-492,'Report 1 Detail (571 D)'!$A:$S,16,FALSE))</f>
        <v/>
      </c>
      <c r="W746" s="55" t="str">
        <f>IF(VLOOKUP(ROW()-492,'Report 1 Detail (571 D)'!$A:$S,17,FALSE)="","",VLOOKUP(ROW()-492,'Report 1 Detail (571 D)'!$A:$S,17,FALSE))</f>
        <v/>
      </c>
      <c r="X746" s="104" t="str">
        <f>IF(VLOOKUP(ROW()-492,'Report 1 Detail (571 D)'!$A:$S,18,FALSE)="","",VLOOKUP(ROW()-492,'Report 1 Detail (571 D)'!$A:$S,18,FALSE))</f>
        <v/>
      </c>
      <c r="Y746" s="55" t="str">
        <f>IF(VLOOKUP(ROW()-492,'Report 1 Detail (571 D)'!$A:$S,19,FALSE)="","",VLOOKUP(ROW()-492,'Report 1 Detail (571 D)'!$A:$S,19,FALSE))</f>
        <v/>
      </c>
      <c r="Z746" s="55" t="s">
        <v>81</v>
      </c>
    </row>
    <row r="747" spans="8:26" x14ac:dyDescent="0.2">
      <c r="H747" s="55" t="str">
        <f>IF(VLOOKUP(ROW()-492,'Report 1 Detail (571 D)'!$A:$S,2,FALSE)="","",VLOOKUP(ROW()-492,'Report 1 Detail (571 D)'!$A:$S,2,FALSE))</f>
        <v/>
      </c>
      <c r="I747" s="104" t="str">
        <f>IF(VLOOKUP(ROW()-492,'Report 1 Detail (571 D)'!$A:$S,3,FALSE)="","",VLOOKUP(ROW()-492,'Report 1 Detail (571 D)'!$A:$S,3,FALSE))</f>
        <v/>
      </c>
      <c r="J747" s="55" t="str">
        <f>IF(VLOOKUP(ROW()-492,'Report 1 Detail (571 D)'!$A:$S,4,FALSE)="","",VLOOKUP(ROW()-492,'Report 1 Detail (571 D)'!$A:$S,4,FALSE))</f>
        <v/>
      </c>
      <c r="K747" s="55" t="str">
        <f>IF(VLOOKUP(ROW()-492,'Report 1 Detail (571 D)'!$A:$S,5,FALSE)="","",VLOOKUP(ROW()-492,'Report 1 Detail (571 D)'!$A:$S,5,FALSE))</f>
        <v/>
      </c>
      <c r="L747" s="55" t="str">
        <f>IF(VLOOKUP(ROW()-492,'Report 1 Detail (571 D)'!$A:$S,6,FALSE)="","",VLOOKUP(ROW()-492,'Report 1 Detail (571 D)'!$A:$S,6,FALSE))</f>
        <v/>
      </c>
      <c r="M747" s="55" t="str">
        <f>IF(VLOOKUP(ROW()-492,'Report 1 Detail (571 D)'!$A:$S,7,FALSE)="","",VLOOKUP(ROW()-492,'Report 1 Detail (571 D)'!$A:$S,7,FALSE))</f>
        <v/>
      </c>
      <c r="N747" s="55" t="str">
        <f>IF(VLOOKUP(ROW()-492,'Report 1 Detail (571 D)'!$A:$S,8,FALSE)="","",VLOOKUP(ROW()-492,'Report 1 Detail (571 D)'!$A:$S,8,FALSE))</f>
        <v/>
      </c>
      <c r="O747" s="55" t="str">
        <f>IF(VLOOKUP(ROW()-492,'Report 1 Detail (571 D)'!$A:$S,9,FALSE)="","",VLOOKUP(ROW()-492,'Report 1 Detail (571 D)'!$A:$S,9,FALSE))</f>
        <v/>
      </c>
      <c r="P747" s="55" t="str">
        <f>IF(VLOOKUP(ROW()-492,'Report 1 Detail (571 D)'!$A:$S,10,FALSE)="","",VLOOKUP(ROW()-492,'Report 1 Detail (571 D)'!$A:$S,10,FALSE))</f>
        <v/>
      </c>
      <c r="Q747" s="55" t="str">
        <f>IF(VLOOKUP(ROW()-492,'Report 1 Detail (571 D)'!$A:$S,11,FALSE)="","",VLOOKUP(ROW()-492,'Report 1 Detail (571 D)'!$A:$S,11,FALSE))</f>
        <v/>
      </c>
      <c r="R747" s="55" t="str">
        <f>IF(VLOOKUP(ROW()-492,'Report 1 Detail (571 D)'!$A:$S,12,FALSE)="","",VLOOKUP(ROW()-492,'Report 1 Detail (571 D)'!$A:$S,12,FALSE))</f>
        <v/>
      </c>
      <c r="S747" s="55" t="str">
        <f>IF(VLOOKUP(ROW()-492,'Report 1 Detail (571 D)'!$A:$S,13,FALSE)="","",VLOOKUP(ROW()-492,'Report 1 Detail (571 D)'!$A:$S,13,FALSE))</f>
        <v/>
      </c>
      <c r="T747" s="55" t="str">
        <f>IF(VLOOKUP(ROW()-492,'Report 1 Detail (571 D)'!$A:$S,14,FALSE)="","",VLOOKUP(ROW()-492,'Report 1 Detail (571 D)'!$A:$S,14,FALSE))</f>
        <v/>
      </c>
      <c r="U747" s="55" t="str">
        <f>IF(VLOOKUP(ROW()-492,'Report 1 Detail (571 D)'!$A:$S,15,FALSE)="","",VLOOKUP(ROW()-492,'Report 1 Detail (571 D)'!$A:$S,15,FALSE))</f>
        <v/>
      </c>
      <c r="V747" s="55" t="str">
        <f>IF(VLOOKUP(ROW()-492,'Report 1 Detail (571 D)'!$A:$S,16,FALSE)="","",VLOOKUP(ROW()-492,'Report 1 Detail (571 D)'!$A:$S,16,FALSE))</f>
        <v/>
      </c>
      <c r="W747" s="55" t="str">
        <f>IF(VLOOKUP(ROW()-492,'Report 1 Detail (571 D)'!$A:$S,17,FALSE)="","",VLOOKUP(ROW()-492,'Report 1 Detail (571 D)'!$A:$S,17,FALSE))</f>
        <v/>
      </c>
      <c r="X747" s="104" t="str">
        <f>IF(VLOOKUP(ROW()-492,'Report 1 Detail (571 D)'!$A:$S,18,FALSE)="","",VLOOKUP(ROW()-492,'Report 1 Detail (571 D)'!$A:$S,18,FALSE))</f>
        <v/>
      </c>
      <c r="Y747" s="55" t="str">
        <f>IF(VLOOKUP(ROW()-492,'Report 1 Detail (571 D)'!$A:$S,19,FALSE)="","",VLOOKUP(ROW()-492,'Report 1 Detail (571 D)'!$A:$S,19,FALSE))</f>
        <v/>
      </c>
      <c r="Z747" s="55" t="s">
        <v>81</v>
      </c>
    </row>
    <row r="748" spans="8:26" x14ac:dyDescent="0.2">
      <c r="H748" s="55" t="str">
        <f>IF(VLOOKUP(ROW()-492,'Report 1 Detail (571 D)'!$A:$S,2,FALSE)="","",VLOOKUP(ROW()-492,'Report 1 Detail (571 D)'!$A:$S,2,FALSE))</f>
        <v/>
      </c>
      <c r="I748" s="104" t="str">
        <f>IF(VLOOKUP(ROW()-492,'Report 1 Detail (571 D)'!$A:$S,3,FALSE)="","",VLOOKUP(ROW()-492,'Report 1 Detail (571 D)'!$A:$S,3,FALSE))</f>
        <v/>
      </c>
      <c r="J748" s="55" t="str">
        <f>IF(VLOOKUP(ROW()-492,'Report 1 Detail (571 D)'!$A:$S,4,FALSE)="","",VLOOKUP(ROW()-492,'Report 1 Detail (571 D)'!$A:$S,4,FALSE))</f>
        <v/>
      </c>
      <c r="K748" s="55" t="str">
        <f>IF(VLOOKUP(ROW()-492,'Report 1 Detail (571 D)'!$A:$S,5,FALSE)="","",VLOOKUP(ROW()-492,'Report 1 Detail (571 D)'!$A:$S,5,FALSE))</f>
        <v/>
      </c>
      <c r="L748" s="55" t="str">
        <f>IF(VLOOKUP(ROW()-492,'Report 1 Detail (571 D)'!$A:$S,6,FALSE)="","",VLOOKUP(ROW()-492,'Report 1 Detail (571 D)'!$A:$S,6,FALSE))</f>
        <v/>
      </c>
      <c r="M748" s="55" t="str">
        <f>IF(VLOOKUP(ROW()-492,'Report 1 Detail (571 D)'!$A:$S,7,FALSE)="","",VLOOKUP(ROW()-492,'Report 1 Detail (571 D)'!$A:$S,7,FALSE))</f>
        <v/>
      </c>
      <c r="N748" s="55" t="str">
        <f>IF(VLOOKUP(ROW()-492,'Report 1 Detail (571 D)'!$A:$S,8,FALSE)="","",VLOOKUP(ROW()-492,'Report 1 Detail (571 D)'!$A:$S,8,FALSE))</f>
        <v/>
      </c>
      <c r="O748" s="55" t="str">
        <f>IF(VLOOKUP(ROW()-492,'Report 1 Detail (571 D)'!$A:$S,9,FALSE)="","",VLOOKUP(ROW()-492,'Report 1 Detail (571 D)'!$A:$S,9,FALSE))</f>
        <v/>
      </c>
      <c r="P748" s="55" t="str">
        <f>IF(VLOOKUP(ROW()-492,'Report 1 Detail (571 D)'!$A:$S,10,FALSE)="","",VLOOKUP(ROW()-492,'Report 1 Detail (571 D)'!$A:$S,10,FALSE))</f>
        <v/>
      </c>
      <c r="Q748" s="55" t="str">
        <f>IF(VLOOKUP(ROW()-492,'Report 1 Detail (571 D)'!$A:$S,11,FALSE)="","",VLOOKUP(ROW()-492,'Report 1 Detail (571 D)'!$A:$S,11,FALSE))</f>
        <v/>
      </c>
      <c r="R748" s="55" t="str">
        <f>IF(VLOOKUP(ROW()-492,'Report 1 Detail (571 D)'!$A:$S,12,FALSE)="","",VLOOKUP(ROW()-492,'Report 1 Detail (571 D)'!$A:$S,12,FALSE))</f>
        <v/>
      </c>
      <c r="S748" s="55" t="str">
        <f>IF(VLOOKUP(ROW()-492,'Report 1 Detail (571 D)'!$A:$S,13,FALSE)="","",VLOOKUP(ROW()-492,'Report 1 Detail (571 D)'!$A:$S,13,FALSE))</f>
        <v/>
      </c>
      <c r="T748" s="55" t="str">
        <f>IF(VLOOKUP(ROW()-492,'Report 1 Detail (571 D)'!$A:$S,14,FALSE)="","",VLOOKUP(ROW()-492,'Report 1 Detail (571 D)'!$A:$S,14,FALSE))</f>
        <v/>
      </c>
      <c r="U748" s="55" t="str">
        <f>IF(VLOOKUP(ROW()-492,'Report 1 Detail (571 D)'!$A:$S,15,FALSE)="","",VLOOKUP(ROW()-492,'Report 1 Detail (571 D)'!$A:$S,15,FALSE))</f>
        <v/>
      </c>
      <c r="V748" s="55" t="str">
        <f>IF(VLOOKUP(ROW()-492,'Report 1 Detail (571 D)'!$A:$S,16,FALSE)="","",VLOOKUP(ROW()-492,'Report 1 Detail (571 D)'!$A:$S,16,FALSE))</f>
        <v/>
      </c>
      <c r="W748" s="55" t="str">
        <f>IF(VLOOKUP(ROW()-492,'Report 1 Detail (571 D)'!$A:$S,17,FALSE)="","",VLOOKUP(ROW()-492,'Report 1 Detail (571 D)'!$A:$S,17,FALSE))</f>
        <v/>
      </c>
      <c r="X748" s="104" t="str">
        <f>IF(VLOOKUP(ROW()-492,'Report 1 Detail (571 D)'!$A:$S,18,FALSE)="","",VLOOKUP(ROW()-492,'Report 1 Detail (571 D)'!$A:$S,18,FALSE))</f>
        <v/>
      </c>
      <c r="Y748" s="55" t="str">
        <f>IF(VLOOKUP(ROW()-492,'Report 1 Detail (571 D)'!$A:$S,19,FALSE)="","",VLOOKUP(ROW()-492,'Report 1 Detail (571 D)'!$A:$S,19,FALSE))</f>
        <v/>
      </c>
      <c r="Z748" s="55" t="s">
        <v>81</v>
      </c>
    </row>
    <row r="749" spans="8:26" x14ac:dyDescent="0.2">
      <c r="H749" s="55" t="str">
        <f>IF(VLOOKUP(ROW()-492,'Report 1 Detail (571 D)'!$A:$S,2,FALSE)="","",VLOOKUP(ROW()-492,'Report 1 Detail (571 D)'!$A:$S,2,FALSE))</f>
        <v/>
      </c>
      <c r="I749" s="104" t="str">
        <f>IF(VLOOKUP(ROW()-492,'Report 1 Detail (571 D)'!$A:$S,3,FALSE)="","",VLOOKUP(ROW()-492,'Report 1 Detail (571 D)'!$A:$S,3,FALSE))</f>
        <v/>
      </c>
      <c r="J749" s="55" t="str">
        <f>IF(VLOOKUP(ROW()-492,'Report 1 Detail (571 D)'!$A:$S,4,FALSE)="","",VLOOKUP(ROW()-492,'Report 1 Detail (571 D)'!$A:$S,4,FALSE))</f>
        <v/>
      </c>
      <c r="K749" s="55" t="str">
        <f>IF(VLOOKUP(ROW()-492,'Report 1 Detail (571 D)'!$A:$S,5,FALSE)="","",VLOOKUP(ROW()-492,'Report 1 Detail (571 D)'!$A:$S,5,FALSE))</f>
        <v/>
      </c>
      <c r="L749" s="55" t="str">
        <f>IF(VLOOKUP(ROW()-492,'Report 1 Detail (571 D)'!$A:$S,6,FALSE)="","",VLOOKUP(ROW()-492,'Report 1 Detail (571 D)'!$A:$S,6,FALSE))</f>
        <v/>
      </c>
      <c r="M749" s="55" t="str">
        <f>IF(VLOOKUP(ROW()-492,'Report 1 Detail (571 D)'!$A:$S,7,FALSE)="","",VLOOKUP(ROW()-492,'Report 1 Detail (571 D)'!$A:$S,7,FALSE))</f>
        <v/>
      </c>
      <c r="N749" s="55" t="str">
        <f>IF(VLOOKUP(ROW()-492,'Report 1 Detail (571 D)'!$A:$S,8,FALSE)="","",VLOOKUP(ROW()-492,'Report 1 Detail (571 D)'!$A:$S,8,FALSE))</f>
        <v/>
      </c>
      <c r="O749" s="55" t="str">
        <f>IF(VLOOKUP(ROW()-492,'Report 1 Detail (571 D)'!$A:$S,9,FALSE)="","",VLOOKUP(ROW()-492,'Report 1 Detail (571 D)'!$A:$S,9,FALSE))</f>
        <v/>
      </c>
      <c r="P749" s="55" t="str">
        <f>IF(VLOOKUP(ROW()-492,'Report 1 Detail (571 D)'!$A:$S,10,FALSE)="","",VLOOKUP(ROW()-492,'Report 1 Detail (571 D)'!$A:$S,10,FALSE))</f>
        <v/>
      </c>
      <c r="Q749" s="55" t="str">
        <f>IF(VLOOKUP(ROW()-492,'Report 1 Detail (571 D)'!$A:$S,11,FALSE)="","",VLOOKUP(ROW()-492,'Report 1 Detail (571 D)'!$A:$S,11,FALSE))</f>
        <v/>
      </c>
      <c r="R749" s="55" t="str">
        <f>IF(VLOOKUP(ROW()-492,'Report 1 Detail (571 D)'!$A:$S,12,FALSE)="","",VLOOKUP(ROW()-492,'Report 1 Detail (571 D)'!$A:$S,12,FALSE))</f>
        <v/>
      </c>
      <c r="S749" s="55" t="str">
        <f>IF(VLOOKUP(ROW()-492,'Report 1 Detail (571 D)'!$A:$S,13,FALSE)="","",VLOOKUP(ROW()-492,'Report 1 Detail (571 D)'!$A:$S,13,FALSE))</f>
        <v/>
      </c>
      <c r="T749" s="55" t="str">
        <f>IF(VLOOKUP(ROW()-492,'Report 1 Detail (571 D)'!$A:$S,14,FALSE)="","",VLOOKUP(ROW()-492,'Report 1 Detail (571 D)'!$A:$S,14,FALSE))</f>
        <v/>
      </c>
      <c r="U749" s="55" t="str">
        <f>IF(VLOOKUP(ROW()-492,'Report 1 Detail (571 D)'!$A:$S,15,FALSE)="","",VLOOKUP(ROW()-492,'Report 1 Detail (571 D)'!$A:$S,15,FALSE))</f>
        <v/>
      </c>
      <c r="V749" s="55" t="str">
        <f>IF(VLOOKUP(ROW()-492,'Report 1 Detail (571 D)'!$A:$S,16,FALSE)="","",VLOOKUP(ROW()-492,'Report 1 Detail (571 D)'!$A:$S,16,FALSE))</f>
        <v/>
      </c>
      <c r="W749" s="55" t="str">
        <f>IF(VLOOKUP(ROW()-492,'Report 1 Detail (571 D)'!$A:$S,17,FALSE)="","",VLOOKUP(ROW()-492,'Report 1 Detail (571 D)'!$A:$S,17,FALSE))</f>
        <v/>
      </c>
      <c r="X749" s="104" t="str">
        <f>IF(VLOOKUP(ROW()-492,'Report 1 Detail (571 D)'!$A:$S,18,FALSE)="","",VLOOKUP(ROW()-492,'Report 1 Detail (571 D)'!$A:$S,18,FALSE))</f>
        <v/>
      </c>
      <c r="Y749" s="55" t="str">
        <f>IF(VLOOKUP(ROW()-492,'Report 1 Detail (571 D)'!$A:$S,19,FALSE)="","",VLOOKUP(ROW()-492,'Report 1 Detail (571 D)'!$A:$S,19,FALSE))</f>
        <v/>
      </c>
      <c r="Z749" s="55" t="s">
        <v>81</v>
      </c>
    </row>
    <row r="750" spans="8:26" x14ac:dyDescent="0.2">
      <c r="H750" s="55" t="str">
        <f>IF(VLOOKUP(ROW()-492,'Report 1 Detail (571 D)'!$A:$S,2,FALSE)="","",VLOOKUP(ROW()-492,'Report 1 Detail (571 D)'!$A:$S,2,FALSE))</f>
        <v/>
      </c>
      <c r="I750" s="104" t="str">
        <f>IF(VLOOKUP(ROW()-492,'Report 1 Detail (571 D)'!$A:$S,3,FALSE)="","",VLOOKUP(ROW()-492,'Report 1 Detail (571 D)'!$A:$S,3,FALSE))</f>
        <v/>
      </c>
      <c r="J750" s="55" t="str">
        <f>IF(VLOOKUP(ROW()-492,'Report 1 Detail (571 D)'!$A:$S,4,FALSE)="","",VLOOKUP(ROW()-492,'Report 1 Detail (571 D)'!$A:$S,4,FALSE))</f>
        <v/>
      </c>
      <c r="K750" s="55" t="str">
        <f>IF(VLOOKUP(ROW()-492,'Report 1 Detail (571 D)'!$A:$S,5,FALSE)="","",VLOOKUP(ROW()-492,'Report 1 Detail (571 D)'!$A:$S,5,FALSE))</f>
        <v/>
      </c>
      <c r="L750" s="55" t="str">
        <f>IF(VLOOKUP(ROW()-492,'Report 1 Detail (571 D)'!$A:$S,6,FALSE)="","",VLOOKUP(ROW()-492,'Report 1 Detail (571 D)'!$A:$S,6,FALSE))</f>
        <v/>
      </c>
      <c r="M750" s="55" t="str">
        <f>IF(VLOOKUP(ROW()-492,'Report 1 Detail (571 D)'!$A:$S,7,FALSE)="","",VLOOKUP(ROW()-492,'Report 1 Detail (571 D)'!$A:$S,7,FALSE))</f>
        <v/>
      </c>
      <c r="N750" s="55" t="str">
        <f>IF(VLOOKUP(ROW()-492,'Report 1 Detail (571 D)'!$A:$S,8,FALSE)="","",VLOOKUP(ROW()-492,'Report 1 Detail (571 D)'!$A:$S,8,FALSE))</f>
        <v/>
      </c>
      <c r="O750" s="55" t="str">
        <f>IF(VLOOKUP(ROW()-492,'Report 1 Detail (571 D)'!$A:$S,9,FALSE)="","",VLOOKUP(ROW()-492,'Report 1 Detail (571 D)'!$A:$S,9,FALSE))</f>
        <v/>
      </c>
      <c r="P750" s="55" t="str">
        <f>IF(VLOOKUP(ROW()-492,'Report 1 Detail (571 D)'!$A:$S,10,FALSE)="","",VLOOKUP(ROW()-492,'Report 1 Detail (571 D)'!$A:$S,10,FALSE))</f>
        <v/>
      </c>
      <c r="Q750" s="55" t="str">
        <f>IF(VLOOKUP(ROW()-492,'Report 1 Detail (571 D)'!$A:$S,11,FALSE)="","",VLOOKUP(ROW()-492,'Report 1 Detail (571 D)'!$A:$S,11,FALSE))</f>
        <v/>
      </c>
      <c r="R750" s="55" t="str">
        <f>IF(VLOOKUP(ROW()-492,'Report 1 Detail (571 D)'!$A:$S,12,FALSE)="","",VLOOKUP(ROW()-492,'Report 1 Detail (571 D)'!$A:$S,12,FALSE))</f>
        <v/>
      </c>
      <c r="S750" s="55" t="str">
        <f>IF(VLOOKUP(ROW()-492,'Report 1 Detail (571 D)'!$A:$S,13,FALSE)="","",VLOOKUP(ROW()-492,'Report 1 Detail (571 D)'!$A:$S,13,FALSE))</f>
        <v/>
      </c>
      <c r="T750" s="55" t="str">
        <f>IF(VLOOKUP(ROW()-492,'Report 1 Detail (571 D)'!$A:$S,14,FALSE)="","",VLOOKUP(ROW()-492,'Report 1 Detail (571 D)'!$A:$S,14,FALSE))</f>
        <v/>
      </c>
      <c r="U750" s="55" t="str">
        <f>IF(VLOOKUP(ROW()-492,'Report 1 Detail (571 D)'!$A:$S,15,FALSE)="","",VLOOKUP(ROW()-492,'Report 1 Detail (571 D)'!$A:$S,15,FALSE))</f>
        <v/>
      </c>
      <c r="V750" s="55" t="str">
        <f>IF(VLOOKUP(ROW()-492,'Report 1 Detail (571 D)'!$A:$S,16,FALSE)="","",VLOOKUP(ROW()-492,'Report 1 Detail (571 D)'!$A:$S,16,FALSE))</f>
        <v/>
      </c>
      <c r="W750" s="55" t="str">
        <f>IF(VLOOKUP(ROW()-492,'Report 1 Detail (571 D)'!$A:$S,17,FALSE)="","",VLOOKUP(ROW()-492,'Report 1 Detail (571 D)'!$A:$S,17,FALSE))</f>
        <v/>
      </c>
      <c r="X750" s="104" t="str">
        <f>IF(VLOOKUP(ROW()-492,'Report 1 Detail (571 D)'!$A:$S,18,FALSE)="","",VLOOKUP(ROW()-492,'Report 1 Detail (571 D)'!$A:$S,18,FALSE))</f>
        <v/>
      </c>
      <c r="Y750" s="55" t="str">
        <f>IF(VLOOKUP(ROW()-492,'Report 1 Detail (571 D)'!$A:$S,19,FALSE)="","",VLOOKUP(ROW()-492,'Report 1 Detail (571 D)'!$A:$S,19,FALSE))</f>
        <v/>
      </c>
      <c r="Z750" s="55" t="s">
        <v>81</v>
      </c>
    </row>
    <row r="751" spans="8:26" x14ac:dyDescent="0.2">
      <c r="H751" s="55" t="str">
        <f>IF(VLOOKUP(ROW()-492,'Report 1 Detail (571 D)'!$A:$S,2,FALSE)="","",VLOOKUP(ROW()-492,'Report 1 Detail (571 D)'!$A:$S,2,FALSE))</f>
        <v/>
      </c>
      <c r="I751" s="104" t="str">
        <f>IF(VLOOKUP(ROW()-492,'Report 1 Detail (571 D)'!$A:$S,3,FALSE)="","",VLOOKUP(ROW()-492,'Report 1 Detail (571 D)'!$A:$S,3,FALSE))</f>
        <v/>
      </c>
      <c r="J751" s="55" t="str">
        <f>IF(VLOOKUP(ROW()-492,'Report 1 Detail (571 D)'!$A:$S,4,FALSE)="","",VLOOKUP(ROW()-492,'Report 1 Detail (571 D)'!$A:$S,4,FALSE))</f>
        <v/>
      </c>
      <c r="K751" s="55" t="str">
        <f>IF(VLOOKUP(ROW()-492,'Report 1 Detail (571 D)'!$A:$S,5,FALSE)="","",VLOOKUP(ROW()-492,'Report 1 Detail (571 D)'!$A:$S,5,FALSE))</f>
        <v/>
      </c>
      <c r="L751" s="55" t="str">
        <f>IF(VLOOKUP(ROW()-492,'Report 1 Detail (571 D)'!$A:$S,6,FALSE)="","",VLOOKUP(ROW()-492,'Report 1 Detail (571 D)'!$A:$S,6,FALSE))</f>
        <v/>
      </c>
      <c r="M751" s="55" t="str">
        <f>IF(VLOOKUP(ROW()-492,'Report 1 Detail (571 D)'!$A:$S,7,FALSE)="","",VLOOKUP(ROW()-492,'Report 1 Detail (571 D)'!$A:$S,7,FALSE))</f>
        <v/>
      </c>
      <c r="N751" s="55" t="str">
        <f>IF(VLOOKUP(ROW()-492,'Report 1 Detail (571 D)'!$A:$S,8,FALSE)="","",VLOOKUP(ROW()-492,'Report 1 Detail (571 D)'!$A:$S,8,FALSE))</f>
        <v/>
      </c>
      <c r="O751" s="55" t="str">
        <f>IF(VLOOKUP(ROW()-492,'Report 1 Detail (571 D)'!$A:$S,9,FALSE)="","",VLOOKUP(ROW()-492,'Report 1 Detail (571 D)'!$A:$S,9,FALSE))</f>
        <v/>
      </c>
      <c r="P751" s="55" t="str">
        <f>IF(VLOOKUP(ROW()-492,'Report 1 Detail (571 D)'!$A:$S,10,FALSE)="","",VLOOKUP(ROW()-492,'Report 1 Detail (571 D)'!$A:$S,10,FALSE))</f>
        <v/>
      </c>
      <c r="Q751" s="55" t="str">
        <f>IF(VLOOKUP(ROW()-492,'Report 1 Detail (571 D)'!$A:$S,11,FALSE)="","",VLOOKUP(ROW()-492,'Report 1 Detail (571 D)'!$A:$S,11,FALSE))</f>
        <v/>
      </c>
      <c r="R751" s="55" t="str">
        <f>IF(VLOOKUP(ROW()-492,'Report 1 Detail (571 D)'!$A:$S,12,FALSE)="","",VLOOKUP(ROW()-492,'Report 1 Detail (571 D)'!$A:$S,12,FALSE))</f>
        <v/>
      </c>
      <c r="S751" s="55" t="str">
        <f>IF(VLOOKUP(ROW()-492,'Report 1 Detail (571 D)'!$A:$S,13,FALSE)="","",VLOOKUP(ROW()-492,'Report 1 Detail (571 D)'!$A:$S,13,FALSE))</f>
        <v/>
      </c>
      <c r="T751" s="55" t="str">
        <f>IF(VLOOKUP(ROW()-492,'Report 1 Detail (571 D)'!$A:$S,14,FALSE)="","",VLOOKUP(ROW()-492,'Report 1 Detail (571 D)'!$A:$S,14,FALSE))</f>
        <v/>
      </c>
      <c r="U751" s="55" t="str">
        <f>IF(VLOOKUP(ROW()-492,'Report 1 Detail (571 D)'!$A:$S,15,FALSE)="","",VLOOKUP(ROW()-492,'Report 1 Detail (571 D)'!$A:$S,15,FALSE))</f>
        <v/>
      </c>
      <c r="V751" s="55" t="str">
        <f>IF(VLOOKUP(ROW()-492,'Report 1 Detail (571 D)'!$A:$S,16,FALSE)="","",VLOOKUP(ROW()-492,'Report 1 Detail (571 D)'!$A:$S,16,FALSE))</f>
        <v/>
      </c>
      <c r="W751" s="55" t="str">
        <f>IF(VLOOKUP(ROW()-492,'Report 1 Detail (571 D)'!$A:$S,17,FALSE)="","",VLOOKUP(ROW()-492,'Report 1 Detail (571 D)'!$A:$S,17,FALSE))</f>
        <v/>
      </c>
      <c r="X751" s="104" t="str">
        <f>IF(VLOOKUP(ROW()-492,'Report 1 Detail (571 D)'!$A:$S,18,FALSE)="","",VLOOKUP(ROW()-492,'Report 1 Detail (571 D)'!$A:$S,18,FALSE))</f>
        <v/>
      </c>
      <c r="Y751" s="55" t="str">
        <f>IF(VLOOKUP(ROW()-492,'Report 1 Detail (571 D)'!$A:$S,19,FALSE)="","",VLOOKUP(ROW()-492,'Report 1 Detail (571 D)'!$A:$S,19,FALSE))</f>
        <v/>
      </c>
      <c r="Z751" s="55" t="s">
        <v>81</v>
      </c>
    </row>
    <row r="752" spans="8:26" x14ac:dyDescent="0.2">
      <c r="H752" s="55" t="str">
        <f>IF(VLOOKUP(ROW()-492,'Report 1 Detail (571 D)'!$A:$S,2,FALSE)="","",VLOOKUP(ROW()-492,'Report 1 Detail (571 D)'!$A:$S,2,FALSE))</f>
        <v/>
      </c>
      <c r="I752" s="104" t="str">
        <f>IF(VLOOKUP(ROW()-492,'Report 1 Detail (571 D)'!$A:$S,3,FALSE)="","",VLOOKUP(ROW()-492,'Report 1 Detail (571 D)'!$A:$S,3,FALSE))</f>
        <v/>
      </c>
      <c r="J752" s="55" t="str">
        <f>IF(VLOOKUP(ROW()-492,'Report 1 Detail (571 D)'!$A:$S,4,FALSE)="","",VLOOKUP(ROW()-492,'Report 1 Detail (571 D)'!$A:$S,4,FALSE))</f>
        <v/>
      </c>
      <c r="K752" s="55" t="str">
        <f>IF(VLOOKUP(ROW()-492,'Report 1 Detail (571 D)'!$A:$S,5,FALSE)="","",VLOOKUP(ROW()-492,'Report 1 Detail (571 D)'!$A:$S,5,FALSE))</f>
        <v/>
      </c>
      <c r="L752" s="55" t="str">
        <f>IF(VLOOKUP(ROW()-492,'Report 1 Detail (571 D)'!$A:$S,6,FALSE)="","",VLOOKUP(ROW()-492,'Report 1 Detail (571 D)'!$A:$S,6,FALSE))</f>
        <v/>
      </c>
      <c r="M752" s="55" t="str">
        <f>IF(VLOOKUP(ROW()-492,'Report 1 Detail (571 D)'!$A:$S,7,FALSE)="","",VLOOKUP(ROW()-492,'Report 1 Detail (571 D)'!$A:$S,7,FALSE))</f>
        <v/>
      </c>
      <c r="N752" s="55" t="str">
        <f>IF(VLOOKUP(ROW()-492,'Report 1 Detail (571 D)'!$A:$S,8,FALSE)="","",VLOOKUP(ROW()-492,'Report 1 Detail (571 D)'!$A:$S,8,FALSE))</f>
        <v/>
      </c>
      <c r="O752" s="55" t="str">
        <f>IF(VLOOKUP(ROW()-492,'Report 1 Detail (571 D)'!$A:$S,9,FALSE)="","",VLOOKUP(ROW()-492,'Report 1 Detail (571 D)'!$A:$S,9,FALSE))</f>
        <v/>
      </c>
      <c r="P752" s="55" t="str">
        <f>IF(VLOOKUP(ROW()-492,'Report 1 Detail (571 D)'!$A:$S,10,FALSE)="","",VLOOKUP(ROW()-492,'Report 1 Detail (571 D)'!$A:$S,10,FALSE))</f>
        <v/>
      </c>
      <c r="Q752" s="55" t="str">
        <f>IF(VLOOKUP(ROW()-492,'Report 1 Detail (571 D)'!$A:$S,11,FALSE)="","",VLOOKUP(ROW()-492,'Report 1 Detail (571 D)'!$A:$S,11,FALSE))</f>
        <v/>
      </c>
      <c r="R752" s="55" t="str">
        <f>IF(VLOOKUP(ROW()-492,'Report 1 Detail (571 D)'!$A:$S,12,FALSE)="","",VLOOKUP(ROW()-492,'Report 1 Detail (571 D)'!$A:$S,12,FALSE))</f>
        <v/>
      </c>
      <c r="S752" s="55" t="str">
        <f>IF(VLOOKUP(ROW()-492,'Report 1 Detail (571 D)'!$A:$S,13,FALSE)="","",VLOOKUP(ROW()-492,'Report 1 Detail (571 D)'!$A:$S,13,FALSE))</f>
        <v/>
      </c>
      <c r="T752" s="55" t="str">
        <f>IF(VLOOKUP(ROW()-492,'Report 1 Detail (571 D)'!$A:$S,14,FALSE)="","",VLOOKUP(ROW()-492,'Report 1 Detail (571 D)'!$A:$S,14,FALSE))</f>
        <v/>
      </c>
      <c r="U752" s="55" t="str">
        <f>IF(VLOOKUP(ROW()-492,'Report 1 Detail (571 D)'!$A:$S,15,FALSE)="","",VLOOKUP(ROW()-492,'Report 1 Detail (571 D)'!$A:$S,15,FALSE))</f>
        <v/>
      </c>
      <c r="V752" s="55" t="str">
        <f>IF(VLOOKUP(ROW()-492,'Report 1 Detail (571 D)'!$A:$S,16,FALSE)="","",VLOOKUP(ROW()-492,'Report 1 Detail (571 D)'!$A:$S,16,FALSE))</f>
        <v/>
      </c>
      <c r="W752" s="55" t="str">
        <f>IF(VLOOKUP(ROW()-492,'Report 1 Detail (571 D)'!$A:$S,17,FALSE)="","",VLOOKUP(ROW()-492,'Report 1 Detail (571 D)'!$A:$S,17,FALSE))</f>
        <v/>
      </c>
      <c r="X752" s="104" t="str">
        <f>IF(VLOOKUP(ROW()-492,'Report 1 Detail (571 D)'!$A:$S,18,FALSE)="","",VLOOKUP(ROW()-492,'Report 1 Detail (571 D)'!$A:$S,18,FALSE))</f>
        <v/>
      </c>
      <c r="Y752" s="55" t="str">
        <f>IF(VLOOKUP(ROW()-492,'Report 1 Detail (571 D)'!$A:$S,19,FALSE)="","",VLOOKUP(ROW()-492,'Report 1 Detail (571 D)'!$A:$S,19,FALSE))</f>
        <v/>
      </c>
      <c r="Z752" s="55" t="s">
        <v>81</v>
      </c>
    </row>
    <row r="753" spans="8:26" x14ac:dyDescent="0.2">
      <c r="H753" s="55" t="str">
        <f>IF(VLOOKUP(ROW()-492,'Report 1 Detail (571 D)'!$A:$S,2,FALSE)="","",VLOOKUP(ROW()-492,'Report 1 Detail (571 D)'!$A:$S,2,FALSE))</f>
        <v/>
      </c>
      <c r="I753" s="104" t="str">
        <f>IF(VLOOKUP(ROW()-492,'Report 1 Detail (571 D)'!$A:$S,3,FALSE)="","",VLOOKUP(ROW()-492,'Report 1 Detail (571 D)'!$A:$S,3,FALSE))</f>
        <v/>
      </c>
      <c r="J753" s="55" t="str">
        <f>IF(VLOOKUP(ROW()-492,'Report 1 Detail (571 D)'!$A:$S,4,FALSE)="","",VLOOKUP(ROW()-492,'Report 1 Detail (571 D)'!$A:$S,4,FALSE))</f>
        <v/>
      </c>
      <c r="K753" s="55" t="str">
        <f>IF(VLOOKUP(ROW()-492,'Report 1 Detail (571 D)'!$A:$S,5,FALSE)="","",VLOOKUP(ROW()-492,'Report 1 Detail (571 D)'!$A:$S,5,FALSE))</f>
        <v/>
      </c>
      <c r="L753" s="55" t="str">
        <f>IF(VLOOKUP(ROW()-492,'Report 1 Detail (571 D)'!$A:$S,6,FALSE)="","",VLOOKUP(ROW()-492,'Report 1 Detail (571 D)'!$A:$S,6,FALSE))</f>
        <v/>
      </c>
      <c r="M753" s="55" t="str">
        <f>IF(VLOOKUP(ROW()-492,'Report 1 Detail (571 D)'!$A:$S,7,FALSE)="","",VLOOKUP(ROW()-492,'Report 1 Detail (571 D)'!$A:$S,7,FALSE))</f>
        <v/>
      </c>
      <c r="N753" s="55" t="str">
        <f>IF(VLOOKUP(ROW()-492,'Report 1 Detail (571 D)'!$A:$S,8,FALSE)="","",VLOOKUP(ROW()-492,'Report 1 Detail (571 D)'!$A:$S,8,FALSE))</f>
        <v/>
      </c>
      <c r="O753" s="55" t="str">
        <f>IF(VLOOKUP(ROW()-492,'Report 1 Detail (571 D)'!$A:$S,9,FALSE)="","",VLOOKUP(ROW()-492,'Report 1 Detail (571 D)'!$A:$S,9,FALSE))</f>
        <v/>
      </c>
      <c r="P753" s="55" t="str">
        <f>IF(VLOOKUP(ROW()-492,'Report 1 Detail (571 D)'!$A:$S,10,FALSE)="","",VLOOKUP(ROW()-492,'Report 1 Detail (571 D)'!$A:$S,10,FALSE))</f>
        <v/>
      </c>
      <c r="Q753" s="55" t="str">
        <f>IF(VLOOKUP(ROW()-492,'Report 1 Detail (571 D)'!$A:$S,11,FALSE)="","",VLOOKUP(ROW()-492,'Report 1 Detail (571 D)'!$A:$S,11,FALSE))</f>
        <v/>
      </c>
      <c r="R753" s="55" t="str">
        <f>IF(VLOOKUP(ROW()-492,'Report 1 Detail (571 D)'!$A:$S,12,FALSE)="","",VLOOKUP(ROW()-492,'Report 1 Detail (571 D)'!$A:$S,12,FALSE))</f>
        <v/>
      </c>
      <c r="S753" s="55" t="str">
        <f>IF(VLOOKUP(ROW()-492,'Report 1 Detail (571 D)'!$A:$S,13,FALSE)="","",VLOOKUP(ROW()-492,'Report 1 Detail (571 D)'!$A:$S,13,FALSE))</f>
        <v/>
      </c>
      <c r="T753" s="55" t="str">
        <f>IF(VLOOKUP(ROW()-492,'Report 1 Detail (571 D)'!$A:$S,14,FALSE)="","",VLOOKUP(ROW()-492,'Report 1 Detail (571 D)'!$A:$S,14,FALSE))</f>
        <v/>
      </c>
      <c r="U753" s="55" t="str">
        <f>IF(VLOOKUP(ROW()-492,'Report 1 Detail (571 D)'!$A:$S,15,FALSE)="","",VLOOKUP(ROW()-492,'Report 1 Detail (571 D)'!$A:$S,15,FALSE))</f>
        <v/>
      </c>
      <c r="V753" s="55" t="str">
        <f>IF(VLOOKUP(ROW()-492,'Report 1 Detail (571 D)'!$A:$S,16,FALSE)="","",VLOOKUP(ROW()-492,'Report 1 Detail (571 D)'!$A:$S,16,FALSE))</f>
        <v/>
      </c>
      <c r="W753" s="55" t="str">
        <f>IF(VLOOKUP(ROW()-492,'Report 1 Detail (571 D)'!$A:$S,17,FALSE)="","",VLOOKUP(ROW()-492,'Report 1 Detail (571 D)'!$A:$S,17,FALSE))</f>
        <v/>
      </c>
      <c r="X753" s="104" t="str">
        <f>IF(VLOOKUP(ROW()-492,'Report 1 Detail (571 D)'!$A:$S,18,FALSE)="","",VLOOKUP(ROW()-492,'Report 1 Detail (571 D)'!$A:$S,18,FALSE))</f>
        <v/>
      </c>
      <c r="Y753" s="55" t="str">
        <f>IF(VLOOKUP(ROW()-492,'Report 1 Detail (571 D)'!$A:$S,19,FALSE)="","",VLOOKUP(ROW()-492,'Report 1 Detail (571 D)'!$A:$S,19,FALSE))</f>
        <v/>
      </c>
      <c r="Z753" s="55" t="s">
        <v>81</v>
      </c>
    </row>
    <row r="754" spans="8:26" x14ac:dyDescent="0.2">
      <c r="H754" s="55" t="str">
        <f>IF(VLOOKUP(ROW()-492,'Report 1 Detail (571 D)'!$A:$S,2,FALSE)="","",VLOOKUP(ROW()-492,'Report 1 Detail (571 D)'!$A:$S,2,FALSE))</f>
        <v/>
      </c>
      <c r="I754" s="104" t="str">
        <f>IF(VLOOKUP(ROW()-492,'Report 1 Detail (571 D)'!$A:$S,3,FALSE)="","",VLOOKUP(ROW()-492,'Report 1 Detail (571 D)'!$A:$S,3,FALSE))</f>
        <v/>
      </c>
      <c r="J754" s="55" t="str">
        <f>IF(VLOOKUP(ROW()-492,'Report 1 Detail (571 D)'!$A:$S,4,FALSE)="","",VLOOKUP(ROW()-492,'Report 1 Detail (571 D)'!$A:$S,4,FALSE))</f>
        <v/>
      </c>
      <c r="K754" s="55" t="str">
        <f>IF(VLOOKUP(ROW()-492,'Report 1 Detail (571 D)'!$A:$S,5,FALSE)="","",VLOOKUP(ROW()-492,'Report 1 Detail (571 D)'!$A:$S,5,FALSE))</f>
        <v/>
      </c>
      <c r="L754" s="55" t="str">
        <f>IF(VLOOKUP(ROW()-492,'Report 1 Detail (571 D)'!$A:$S,6,FALSE)="","",VLOOKUP(ROW()-492,'Report 1 Detail (571 D)'!$A:$S,6,FALSE))</f>
        <v/>
      </c>
      <c r="M754" s="55" t="str">
        <f>IF(VLOOKUP(ROW()-492,'Report 1 Detail (571 D)'!$A:$S,7,FALSE)="","",VLOOKUP(ROW()-492,'Report 1 Detail (571 D)'!$A:$S,7,FALSE))</f>
        <v/>
      </c>
      <c r="N754" s="55" t="str">
        <f>IF(VLOOKUP(ROW()-492,'Report 1 Detail (571 D)'!$A:$S,8,FALSE)="","",VLOOKUP(ROW()-492,'Report 1 Detail (571 D)'!$A:$S,8,FALSE))</f>
        <v/>
      </c>
      <c r="O754" s="55" t="str">
        <f>IF(VLOOKUP(ROW()-492,'Report 1 Detail (571 D)'!$A:$S,9,FALSE)="","",VLOOKUP(ROW()-492,'Report 1 Detail (571 D)'!$A:$S,9,FALSE))</f>
        <v/>
      </c>
      <c r="P754" s="55" t="str">
        <f>IF(VLOOKUP(ROW()-492,'Report 1 Detail (571 D)'!$A:$S,10,FALSE)="","",VLOOKUP(ROW()-492,'Report 1 Detail (571 D)'!$A:$S,10,FALSE))</f>
        <v/>
      </c>
      <c r="Q754" s="55" t="str">
        <f>IF(VLOOKUP(ROW()-492,'Report 1 Detail (571 D)'!$A:$S,11,FALSE)="","",VLOOKUP(ROW()-492,'Report 1 Detail (571 D)'!$A:$S,11,FALSE))</f>
        <v/>
      </c>
      <c r="R754" s="55" t="str">
        <f>IF(VLOOKUP(ROW()-492,'Report 1 Detail (571 D)'!$A:$S,12,FALSE)="","",VLOOKUP(ROW()-492,'Report 1 Detail (571 D)'!$A:$S,12,FALSE))</f>
        <v/>
      </c>
      <c r="S754" s="55" t="str">
        <f>IF(VLOOKUP(ROW()-492,'Report 1 Detail (571 D)'!$A:$S,13,FALSE)="","",VLOOKUP(ROW()-492,'Report 1 Detail (571 D)'!$A:$S,13,FALSE))</f>
        <v/>
      </c>
      <c r="T754" s="55" t="str">
        <f>IF(VLOOKUP(ROW()-492,'Report 1 Detail (571 D)'!$A:$S,14,FALSE)="","",VLOOKUP(ROW()-492,'Report 1 Detail (571 D)'!$A:$S,14,FALSE))</f>
        <v/>
      </c>
      <c r="U754" s="55" t="str">
        <f>IF(VLOOKUP(ROW()-492,'Report 1 Detail (571 D)'!$A:$S,15,FALSE)="","",VLOOKUP(ROW()-492,'Report 1 Detail (571 D)'!$A:$S,15,FALSE))</f>
        <v/>
      </c>
      <c r="V754" s="55" t="str">
        <f>IF(VLOOKUP(ROW()-492,'Report 1 Detail (571 D)'!$A:$S,16,FALSE)="","",VLOOKUP(ROW()-492,'Report 1 Detail (571 D)'!$A:$S,16,FALSE))</f>
        <v/>
      </c>
      <c r="W754" s="55" t="str">
        <f>IF(VLOOKUP(ROW()-492,'Report 1 Detail (571 D)'!$A:$S,17,FALSE)="","",VLOOKUP(ROW()-492,'Report 1 Detail (571 D)'!$A:$S,17,FALSE))</f>
        <v/>
      </c>
      <c r="X754" s="104" t="str">
        <f>IF(VLOOKUP(ROW()-492,'Report 1 Detail (571 D)'!$A:$S,18,FALSE)="","",VLOOKUP(ROW()-492,'Report 1 Detail (571 D)'!$A:$S,18,FALSE))</f>
        <v/>
      </c>
      <c r="Y754" s="55" t="str">
        <f>IF(VLOOKUP(ROW()-492,'Report 1 Detail (571 D)'!$A:$S,19,FALSE)="","",VLOOKUP(ROW()-492,'Report 1 Detail (571 D)'!$A:$S,19,FALSE))</f>
        <v/>
      </c>
      <c r="Z754" s="55" t="s">
        <v>81</v>
      </c>
    </row>
    <row r="755" spans="8:26" x14ac:dyDescent="0.2">
      <c r="H755" s="55" t="str">
        <f>IF(VLOOKUP(ROW()-492,'Report 1 Detail (571 D)'!$A:$S,2,FALSE)="","",VLOOKUP(ROW()-492,'Report 1 Detail (571 D)'!$A:$S,2,FALSE))</f>
        <v/>
      </c>
      <c r="I755" s="104" t="str">
        <f>IF(VLOOKUP(ROW()-492,'Report 1 Detail (571 D)'!$A:$S,3,FALSE)="","",VLOOKUP(ROW()-492,'Report 1 Detail (571 D)'!$A:$S,3,FALSE))</f>
        <v/>
      </c>
      <c r="J755" s="55" t="str">
        <f>IF(VLOOKUP(ROW()-492,'Report 1 Detail (571 D)'!$A:$S,4,FALSE)="","",VLOOKUP(ROW()-492,'Report 1 Detail (571 D)'!$A:$S,4,FALSE))</f>
        <v/>
      </c>
      <c r="K755" s="55" t="str">
        <f>IF(VLOOKUP(ROW()-492,'Report 1 Detail (571 D)'!$A:$S,5,FALSE)="","",VLOOKUP(ROW()-492,'Report 1 Detail (571 D)'!$A:$S,5,FALSE))</f>
        <v/>
      </c>
      <c r="L755" s="55" t="str">
        <f>IF(VLOOKUP(ROW()-492,'Report 1 Detail (571 D)'!$A:$S,6,FALSE)="","",VLOOKUP(ROW()-492,'Report 1 Detail (571 D)'!$A:$S,6,FALSE))</f>
        <v/>
      </c>
      <c r="M755" s="55" t="str">
        <f>IF(VLOOKUP(ROW()-492,'Report 1 Detail (571 D)'!$A:$S,7,FALSE)="","",VLOOKUP(ROW()-492,'Report 1 Detail (571 D)'!$A:$S,7,FALSE))</f>
        <v/>
      </c>
      <c r="N755" s="55" t="str">
        <f>IF(VLOOKUP(ROW()-492,'Report 1 Detail (571 D)'!$A:$S,8,FALSE)="","",VLOOKUP(ROW()-492,'Report 1 Detail (571 D)'!$A:$S,8,FALSE))</f>
        <v/>
      </c>
      <c r="O755" s="55" t="str">
        <f>IF(VLOOKUP(ROW()-492,'Report 1 Detail (571 D)'!$A:$S,9,FALSE)="","",VLOOKUP(ROW()-492,'Report 1 Detail (571 D)'!$A:$S,9,FALSE))</f>
        <v/>
      </c>
      <c r="P755" s="55" t="str">
        <f>IF(VLOOKUP(ROW()-492,'Report 1 Detail (571 D)'!$A:$S,10,FALSE)="","",VLOOKUP(ROW()-492,'Report 1 Detail (571 D)'!$A:$S,10,FALSE))</f>
        <v/>
      </c>
      <c r="Q755" s="55" t="str">
        <f>IF(VLOOKUP(ROW()-492,'Report 1 Detail (571 D)'!$A:$S,11,FALSE)="","",VLOOKUP(ROW()-492,'Report 1 Detail (571 D)'!$A:$S,11,FALSE))</f>
        <v/>
      </c>
      <c r="R755" s="55" t="str">
        <f>IF(VLOOKUP(ROW()-492,'Report 1 Detail (571 D)'!$A:$S,12,FALSE)="","",VLOOKUP(ROW()-492,'Report 1 Detail (571 D)'!$A:$S,12,FALSE))</f>
        <v/>
      </c>
      <c r="S755" s="55" t="str">
        <f>IF(VLOOKUP(ROW()-492,'Report 1 Detail (571 D)'!$A:$S,13,FALSE)="","",VLOOKUP(ROW()-492,'Report 1 Detail (571 D)'!$A:$S,13,FALSE))</f>
        <v/>
      </c>
      <c r="T755" s="55" t="str">
        <f>IF(VLOOKUP(ROW()-492,'Report 1 Detail (571 D)'!$A:$S,14,FALSE)="","",VLOOKUP(ROW()-492,'Report 1 Detail (571 D)'!$A:$S,14,FALSE))</f>
        <v/>
      </c>
      <c r="U755" s="55" t="str">
        <f>IF(VLOOKUP(ROW()-492,'Report 1 Detail (571 D)'!$A:$S,15,FALSE)="","",VLOOKUP(ROW()-492,'Report 1 Detail (571 D)'!$A:$S,15,FALSE))</f>
        <v/>
      </c>
      <c r="V755" s="55" t="str">
        <f>IF(VLOOKUP(ROW()-492,'Report 1 Detail (571 D)'!$A:$S,16,FALSE)="","",VLOOKUP(ROW()-492,'Report 1 Detail (571 D)'!$A:$S,16,FALSE))</f>
        <v/>
      </c>
      <c r="W755" s="55" t="str">
        <f>IF(VLOOKUP(ROW()-492,'Report 1 Detail (571 D)'!$A:$S,17,FALSE)="","",VLOOKUP(ROW()-492,'Report 1 Detail (571 D)'!$A:$S,17,FALSE))</f>
        <v/>
      </c>
      <c r="X755" s="104" t="str">
        <f>IF(VLOOKUP(ROW()-492,'Report 1 Detail (571 D)'!$A:$S,18,FALSE)="","",VLOOKUP(ROW()-492,'Report 1 Detail (571 D)'!$A:$S,18,FALSE))</f>
        <v/>
      </c>
      <c r="Y755" s="55" t="str">
        <f>IF(VLOOKUP(ROW()-492,'Report 1 Detail (571 D)'!$A:$S,19,FALSE)="","",VLOOKUP(ROW()-492,'Report 1 Detail (571 D)'!$A:$S,19,FALSE))</f>
        <v/>
      </c>
      <c r="Z755" s="55" t="s">
        <v>81</v>
      </c>
    </row>
    <row r="756" spans="8:26" x14ac:dyDescent="0.2">
      <c r="H756" s="55" t="str">
        <f>IF(VLOOKUP(ROW()-492,'Report 1 Detail (571 D)'!$A:$S,2,FALSE)="","",VLOOKUP(ROW()-492,'Report 1 Detail (571 D)'!$A:$S,2,FALSE))</f>
        <v/>
      </c>
      <c r="I756" s="104" t="str">
        <f>IF(VLOOKUP(ROW()-492,'Report 1 Detail (571 D)'!$A:$S,3,FALSE)="","",VLOOKUP(ROW()-492,'Report 1 Detail (571 D)'!$A:$S,3,FALSE))</f>
        <v/>
      </c>
      <c r="J756" s="55" t="str">
        <f>IF(VLOOKUP(ROW()-492,'Report 1 Detail (571 D)'!$A:$S,4,FALSE)="","",VLOOKUP(ROW()-492,'Report 1 Detail (571 D)'!$A:$S,4,FALSE))</f>
        <v/>
      </c>
      <c r="K756" s="55" t="str">
        <f>IF(VLOOKUP(ROW()-492,'Report 1 Detail (571 D)'!$A:$S,5,FALSE)="","",VLOOKUP(ROW()-492,'Report 1 Detail (571 D)'!$A:$S,5,FALSE))</f>
        <v/>
      </c>
      <c r="L756" s="55" t="str">
        <f>IF(VLOOKUP(ROW()-492,'Report 1 Detail (571 D)'!$A:$S,6,FALSE)="","",VLOOKUP(ROW()-492,'Report 1 Detail (571 D)'!$A:$S,6,FALSE))</f>
        <v/>
      </c>
      <c r="M756" s="55" t="str">
        <f>IF(VLOOKUP(ROW()-492,'Report 1 Detail (571 D)'!$A:$S,7,FALSE)="","",VLOOKUP(ROW()-492,'Report 1 Detail (571 D)'!$A:$S,7,FALSE))</f>
        <v/>
      </c>
      <c r="N756" s="55" t="str">
        <f>IF(VLOOKUP(ROW()-492,'Report 1 Detail (571 D)'!$A:$S,8,FALSE)="","",VLOOKUP(ROW()-492,'Report 1 Detail (571 D)'!$A:$S,8,FALSE))</f>
        <v/>
      </c>
      <c r="O756" s="55" t="str">
        <f>IF(VLOOKUP(ROW()-492,'Report 1 Detail (571 D)'!$A:$S,9,FALSE)="","",VLOOKUP(ROW()-492,'Report 1 Detail (571 D)'!$A:$S,9,FALSE))</f>
        <v/>
      </c>
      <c r="P756" s="55" t="str">
        <f>IF(VLOOKUP(ROW()-492,'Report 1 Detail (571 D)'!$A:$S,10,FALSE)="","",VLOOKUP(ROW()-492,'Report 1 Detail (571 D)'!$A:$S,10,FALSE))</f>
        <v/>
      </c>
      <c r="Q756" s="55" t="str">
        <f>IF(VLOOKUP(ROW()-492,'Report 1 Detail (571 D)'!$A:$S,11,FALSE)="","",VLOOKUP(ROW()-492,'Report 1 Detail (571 D)'!$A:$S,11,FALSE))</f>
        <v/>
      </c>
      <c r="R756" s="55" t="str">
        <f>IF(VLOOKUP(ROW()-492,'Report 1 Detail (571 D)'!$A:$S,12,FALSE)="","",VLOOKUP(ROW()-492,'Report 1 Detail (571 D)'!$A:$S,12,FALSE))</f>
        <v/>
      </c>
      <c r="S756" s="55" t="str">
        <f>IF(VLOOKUP(ROW()-492,'Report 1 Detail (571 D)'!$A:$S,13,FALSE)="","",VLOOKUP(ROW()-492,'Report 1 Detail (571 D)'!$A:$S,13,FALSE))</f>
        <v/>
      </c>
      <c r="T756" s="55" t="str">
        <f>IF(VLOOKUP(ROW()-492,'Report 1 Detail (571 D)'!$A:$S,14,FALSE)="","",VLOOKUP(ROW()-492,'Report 1 Detail (571 D)'!$A:$S,14,FALSE))</f>
        <v/>
      </c>
      <c r="U756" s="55" t="str">
        <f>IF(VLOOKUP(ROW()-492,'Report 1 Detail (571 D)'!$A:$S,15,FALSE)="","",VLOOKUP(ROW()-492,'Report 1 Detail (571 D)'!$A:$S,15,FALSE))</f>
        <v/>
      </c>
      <c r="V756" s="55" t="str">
        <f>IF(VLOOKUP(ROW()-492,'Report 1 Detail (571 D)'!$A:$S,16,FALSE)="","",VLOOKUP(ROW()-492,'Report 1 Detail (571 D)'!$A:$S,16,FALSE))</f>
        <v/>
      </c>
      <c r="W756" s="55" t="str">
        <f>IF(VLOOKUP(ROW()-492,'Report 1 Detail (571 D)'!$A:$S,17,FALSE)="","",VLOOKUP(ROW()-492,'Report 1 Detail (571 D)'!$A:$S,17,FALSE))</f>
        <v/>
      </c>
      <c r="X756" s="104" t="str">
        <f>IF(VLOOKUP(ROW()-492,'Report 1 Detail (571 D)'!$A:$S,18,FALSE)="","",VLOOKUP(ROW()-492,'Report 1 Detail (571 D)'!$A:$S,18,FALSE))</f>
        <v/>
      </c>
      <c r="Y756" s="55" t="str">
        <f>IF(VLOOKUP(ROW()-492,'Report 1 Detail (571 D)'!$A:$S,19,FALSE)="","",VLOOKUP(ROW()-492,'Report 1 Detail (571 D)'!$A:$S,19,FALSE))</f>
        <v/>
      </c>
      <c r="Z756" s="55" t="s">
        <v>81</v>
      </c>
    </row>
    <row r="757" spans="8:26" x14ac:dyDescent="0.2">
      <c r="H757" s="55" t="str">
        <f>IF(VLOOKUP(ROW()-492,'Report 1 Detail (571 D)'!$A:$S,2,FALSE)="","",VLOOKUP(ROW()-492,'Report 1 Detail (571 D)'!$A:$S,2,FALSE))</f>
        <v/>
      </c>
      <c r="I757" s="104" t="str">
        <f>IF(VLOOKUP(ROW()-492,'Report 1 Detail (571 D)'!$A:$S,3,FALSE)="","",VLOOKUP(ROW()-492,'Report 1 Detail (571 D)'!$A:$S,3,FALSE))</f>
        <v/>
      </c>
      <c r="J757" s="55" t="str">
        <f>IF(VLOOKUP(ROW()-492,'Report 1 Detail (571 D)'!$A:$S,4,FALSE)="","",VLOOKUP(ROW()-492,'Report 1 Detail (571 D)'!$A:$S,4,FALSE))</f>
        <v/>
      </c>
      <c r="K757" s="55" t="str">
        <f>IF(VLOOKUP(ROW()-492,'Report 1 Detail (571 D)'!$A:$S,5,FALSE)="","",VLOOKUP(ROW()-492,'Report 1 Detail (571 D)'!$A:$S,5,FALSE))</f>
        <v/>
      </c>
      <c r="L757" s="55" t="str">
        <f>IF(VLOOKUP(ROW()-492,'Report 1 Detail (571 D)'!$A:$S,6,FALSE)="","",VLOOKUP(ROW()-492,'Report 1 Detail (571 D)'!$A:$S,6,FALSE))</f>
        <v/>
      </c>
      <c r="M757" s="55" t="str">
        <f>IF(VLOOKUP(ROW()-492,'Report 1 Detail (571 D)'!$A:$S,7,FALSE)="","",VLOOKUP(ROW()-492,'Report 1 Detail (571 D)'!$A:$S,7,FALSE))</f>
        <v/>
      </c>
      <c r="N757" s="55" t="str">
        <f>IF(VLOOKUP(ROW()-492,'Report 1 Detail (571 D)'!$A:$S,8,FALSE)="","",VLOOKUP(ROW()-492,'Report 1 Detail (571 D)'!$A:$S,8,FALSE))</f>
        <v/>
      </c>
      <c r="O757" s="55" t="str">
        <f>IF(VLOOKUP(ROW()-492,'Report 1 Detail (571 D)'!$A:$S,9,FALSE)="","",VLOOKUP(ROW()-492,'Report 1 Detail (571 D)'!$A:$S,9,FALSE))</f>
        <v/>
      </c>
      <c r="P757" s="55" t="str">
        <f>IF(VLOOKUP(ROW()-492,'Report 1 Detail (571 D)'!$A:$S,10,FALSE)="","",VLOOKUP(ROW()-492,'Report 1 Detail (571 D)'!$A:$S,10,FALSE))</f>
        <v/>
      </c>
      <c r="Q757" s="55" t="str">
        <f>IF(VLOOKUP(ROW()-492,'Report 1 Detail (571 D)'!$A:$S,11,FALSE)="","",VLOOKUP(ROW()-492,'Report 1 Detail (571 D)'!$A:$S,11,FALSE))</f>
        <v/>
      </c>
      <c r="R757" s="55" t="str">
        <f>IF(VLOOKUP(ROW()-492,'Report 1 Detail (571 D)'!$A:$S,12,FALSE)="","",VLOOKUP(ROW()-492,'Report 1 Detail (571 D)'!$A:$S,12,FALSE))</f>
        <v/>
      </c>
      <c r="S757" s="55" t="str">
        <f>IF(VLOOKUP(ROW()-492,'Report 1 Detail (571 D)'!$A:$S,13,FALSE)="","",VLOOKUP(ROW()-492,'Report 1 Detail (571 D)'!$A:$S,13,FALSE))</f>
        <v/>
      </c>
      <c r="T757" s="55" t="str">
        <f>IF(VLOOKUP(ROW()-492,'Report 1 Detail (571 D)'!$A:$S,14,FALSE)="","",VLOOKUP(ROW()-492,'Report 1 Detail (571 D)'!$A:$S,14,FALSE))</f>
        <v/>
      </c>
      <c r="U757" s="55" t="str">
        <f>IF(VLOOKUP(ROW()-492,'Report 1 Detail (571 D)'!$A:$S,15,FALSE)="","",VLOOKUP(ROW()-492,'Report 1 Detail (571 D)'!$A:$S,15,FALSE))</f>
        <v/>
      </c>
      <c r="V757" s="55" t="str">
        <f>IF(VLOOKUP(ROW()-492,'Report 1 Detail (571 D)'!$A:$S,16,FALSE)="","",VLOOKUP(ROW()-492,'Report 1 Detail (571 D)'!$A:$S,16,FALSE))</f>
        <v/>
      </c>
      <c r="W757" s="55" t="str">
        <f>IF(VLOOKUP(ROW()-492,'Report 1 Detail (571 D)'!$A:$S,17,FALSE)="","",VLOOKUP(ROW()-492,'Report 1 Detail (571 D)'!$A:$S,17,FALSE))</f>
        <v/>
      </c>
      <c r="X757" s="104" t="str">
        <f>IF(VLOOKUP(ROW()-492,'Report 1 Detail (571 D)'!$A:$S,18,FALSE)="","",VLOOKUP(ROW()-492,'Report 1 Detail (571 D)'!$A:$S,18,FALSE))</f>
        <v/>
      </c>
      <c r="Y757" s="55" t="str">
        <f>IF(VLOOKUP(ROW()-492,'Report 1 Detail (571 D)'!$A:$S,19,FALSE)="","",VLOOKUP(ROW()-492,'Report 1 Detail (571 D)'!$A:$S,19,FALSE))</f>
        <v/>
      </c>
      <c r="Z757" s="55" t="s">
        <v>81</v>
      </c>
    </row>
    <row r="758" spans="8:26" x14ac:dyDescent="0.2">
      <c r="H758" s="55" t="str">
        <f>IF(VLOOKUP(ROW()-492,'Report 1 Detail (571 D)'!$A:$S,2,FALSE)="","",VLOOKUP(ROW()-492,'Report 1 Detail (571 D)'!$A:$S,2,FALSE))</f>
        <v/>
      </c>
      <c r="I758" s="104" t="str">
        <f>IF(VLOOKUP(ROW()-492,'Report 1 Detail (571 D)'!$A:$S,3,FALSE)="","",VLOOKUP(ROW()-492,'Report 1 Detail (571 D)'!$A:$S,3,FALSE))</f>
        <v/>
      </c>
      <c r="J758" s="55" t="str">
        <f>IF(VLOOKUP(ROW()-492,'Report 1 Detail (571 D)'!$A:$S,4,FALSE)="","",VLOOKUP(ROW()-492,'Report 1 Detail (571 D)'!$A:$S,4,FALSE))</f>
        <v/>
      </c>
      <c r="K758" s="55" t="str">
        <f>IF(VLOOKUP(ROW()-492,'Report 1 Detail (571 D)'!$A:$S,5,FALSE)="","",VLOOKUP(ROW()-492,'Report 1 Detail (571 D)'!$A:$S,5,FALSE))</f>
        <v/>
      </c>
      <c r="L758" s="55" t="str">
        <f>IF(VLOOKUP(ROW()-492,'Report 1 Detail (571 D)'!$A:$S,6,FALSE)="","",VLOOKUP(ROW()-492,'Report 1 Detail (571 D)'!$A:$S,6,FALSE))</f>
        <v/>
      </c>
      <c r="M758" s="55" t="str">
        <f>IF(VLOOKUP(ROW()-492,'Report 1 Detail (571 D)'!$A:$S,7,FALSE)="","",VLOOKUP(ROW()-492,'Report 1 Detail (571 D)'!$A:$S,7,FALSE))</f>
        <v/>
      </c>
      <c r="N758" s="55" t="str">
        <f>IF(VLOOKUP(ROW()-492,'Report 1 Detail (571 D)'!$A:$S,8,FALSE)="","",VLOOKUP(ROW()-492,'Report 1 Detail (571 D)'!$A:$S,8,FALSE))</f>
        <v/>
      </c>
      <c r="O758" s="55" t="str">
        <f>IF(VLOOKUP(ROW()-492,'Report 1 Detail (571 D)'!$A:$S,9,FALSE)="","",VLOOKUP(ROW()-492,'Report 1 Detail (571 D)'!$A:$S,9,FALSE))</f>
        <v/>
      </c>
      <c r="P758" s="55" t="str">
        <f>IF(VLOOKUP(ROW()-492,'Report 1 Detail (571 D)'!$A:$S,10,FALSE)="","",VLOOKUP(ROW()-492,'Report 1 Detail (571 D)'!$A:$S,10,FALSE))</f>
        <v/>
      </c>
      <c r="Q758" s="55" t="str">
        <f>IF(VLOOKUP(ROW()-492,'Report 1 Detail (571 D)'!$A:$S,11,FALSE)="","",VLOOKUP(ROW()-492,'Report 1 Detail (571 D)'!$A:$S,11,FALSE))</f>
        <v/>
      </c>
      <c r="R758" s="55" t="str">
        <f>IF(VLOOKUP(ROW()-492,'Report 1 Detail (571 D)'!$A:$S,12,FALSE)="","",VLOOKUP(ROW()-492,'Report 1 Detail (571 D)'!$A:$S,12,FALSE))</f>
        <v/>
      </c>
      <c r="S758" s="55" t="str">
        <f>IF(VLOOKUP(ROW()-492,'Report 1 Detail (571 D)'!$A:$S,13,FALSE)="","",VLOOKUP(ROW()-492,'Report 1 Detail (571 D)'!$A:$S,13,FALSE))</f>
        <v/>
      </c>
      <c r="T758" s="55" t="str">
        <f>IF(VLOOKUP(ROW()-492,'Report 1 Detail (571 D)'!$A:$S,14,FALSE)="","",VLOOKUP(ROW()-492,'Report 1 Detail (571 D)'!$A:$S,14,FALSE))</f>
        <v/>
      </c>
      <c r="U758" s="55" t="str">
        <f>IF(VLOOKUP(ROW()-492,'Report 1 Detail (571 D)'!$A:$S,15,FALSE)="","",VLOOKUP(ROW()-492,'Report 1 Detail (571 D)'!$A:$S,15,FALSE))</f>
        <v/>
      </c>
      <c r="V758" s="55" t="str">
        <f>IF(VLOOKUP(ROW()-492,'Report 1 Detail (571 D)'!$A:$S,16,FALSE)="","",VLOOKUP(ROW()-492,'Report 1 Detail (571 D)'!$A:$S,16,FALSE))</f>
        <v/>
      </c>
      <c r="W758" s="55" t="str">
        <f>IF(VLOOKUP(ROW()-492,'Report 1 Detail (571 D)'!$A:$S,17,FALSE)="","",VLOOKUP(ROW()-492,'Report 1 Detail (571 D)'!$A:$S,17,FALSE))</f>
        <v/>
      </c>
      <c r="X758" s="104" t="str">
        <f>IF(VLOOKUP(ROW()-492,'Report 1 Detail (571 D)'!$A:$S,18,FALSE)="","",VLOOKUP(ROW()-492,'Report 1 Detail (571 D)'!$A:$S,18,FALSE))</f>
        <v/>
      </c>
      <c r="Y758" s="55" t="str">
        <f>IF(VLOOKUP(ROW()-492,'Report 1 Detail (571 D)'!$A:$S,19,FALSE)="","",VLOOKUP(ROW()-492,'Report 1 Detail (571 D)'!$A:$S,19,FALSE))</f>
        <v/>
      </c>
      <c r="Z758" s="55" t="s">
        <v>81</v>
      </c>
    </row>
    <row r="759" spans="8:26" x14ac:dyDescent="0.2">
      <c r="H759" s="55" t="str">
        <f>IF(VLOOKUP(ROW()-492,'Report 1 Detail (571 D)'!$A:$S,2,FALSE)="","",VLOOKUP(ROW()-492,'Report 1 Detail (571 D)'!$A:$S,2,FALSE))</f>
        <v/>
      </c>
      <c r="I759" s="104" t="str">
        <f>IF(VLOOKUP(ROW()-492,'Report 1 Detail (571 D)'!$A:$S,3,FALSE)="","",VLOOKUP(ROW()-492,'Report 1 Detail (571 D)'!$A:$S,3,FALSE))</f>
        <v/>
      </c>
      <c r="J759" s="55" t="str">
        <f>IF(VLOOKUP(ROW()-492,'Report 1 Detail (571 D)'!$A:$S,4,FALSE)="","",VLOOKUP(ROW()-492,'Report 1 Detail (571 D)'!$A:$S,4,FALSE))</f>
        <v/>
      </c>
      <c r="K759" s="55" t="str">
        <f>IF(VLOOKUP(ROW()-492,'Report 1 Detail (571 D)'!$A:$S,5,FALSE)="","",VLOOKUP(ROW()-492,'Report 1 Detail (571 D)'!$A:$S,5,FALSE))</f>
        <v/>
      </c>
      <c r="L759" s="55" t="str">
        <f>IF(VLOOKUP(ROW()-492,'Report 1 Detail (571 D)'!$A:$S,6,FALSE)="","",VLOOKUP(ROW()-492,'Report 1 Detail (571 D)'!$A:$S,6,FALSE))</f>
        <v/>
      </c>
      <c r="M759" s="55" t="str">
        <f>IF(VLOOKUP(ROW()-492,'Report 1 Detail (571 D)'!$A:$S,7,FALSE)="","",VLOOKUP(ROW()-492,'Report 1 Detail (571 D)'!$A:$S,7,FALSE))</f>
        <v/>
      </c>
      <c r="N759" s="55" t="str">
        <f>IF(VLOOKUP(ROW()-492,'Report 1 Detail (571 D)'!$A:$S,8,FALSE)="","",VLOOKUP(ROW()-492,'Report 1 Detail (571 D)'!$A:$S,8,FALSE))</f>
        <v/>
      </c>
      <c r="O759" s="55" t="str">
        <f>IF(VLOOKUP(ROW()-492,'Report 1 Detail (571 D)'!$A:$S,9,FALSE)="","",VLOOKUP(ROW()-492,'Report 1 Detail (571 D)'!$A:$S,9,FALSE))</f>
        <v/>
      </c>
      <c r="P759" s="55" t="str">
        <f>IF(VLOOKUP(ROW()-492,'Report 1 Detail (571 D)'!$A:$S,10,FALSE)="","",VLOOKUP(ROW()-492,'Report 1 Detail (571 D)'!$A:$S,10,FALSE))</f>
        <v/>
      </c>
      <c r="Q759" s="55" t="str">
        <f>IF(VLOOKUP(ROW()-492,'Report 1 Detail (571 D)'!$A:$S,11,FALSE)="","",VLOOKUP(ROW()-492,'Report 1 Detail (571 D)'!$A:$S,11,FALSE))</f>
        <v/>
      </c>
      <c r="R759" s="55" t="str">
        <f>IF(VLOOKUP(ROW()-492,'Report 1 Detail (571 D)'!$A:$S,12,FALSE)="","",VLOOKUP(ROW()-492,'Report 1 Detail (571 D)'!$A:$S,12,FALSE))</f>
        <v/>
      </c>
      <c r="S759" s="55" t="str">
        <f>IF(VLOOKUP(ROW()-492,'Report 1 Detail (571 D)'!$A:$S,13,FALSE)="","",VLOOKUP(ROW()-492,'Report 1 Detail (571 D)'!$A:$S,13,FALSE))</f>
        <v/>
      </c>
      <c r="T759" s="55" t="str">
        <f>IF(VLOOKUP(ROW()-492,'Report 1 Detail (571 D)'!$A:$S,14,FALSE)="","",VLOOKUP(ROW()-492,'Report 1 Detail (571 D)'!$A:$S,14,FALSE))</f>
        <v/>
      </c>
      <c r="U759" s="55" t="str">
        <f>IF(VLOOKUP(ROW()-492,'Report 1 Detail (571 D)'!$A:$S,15,FALSE)="","",VLOOKUP(ROW()-492,'Report 1 Detail (571 D)'!$A:$S,15,FALSE))</f>
        <v/>
      </c>
      <c r="V759" s="55" t="str">
        <f>IF(VLOOKUP(ROW()-492,'Report 1 Detail (571 D)'!$A:$S,16,FALSE)="","",VLOOKUP(ROW()-492,'Report 1 Detail (571 D)'!$A:$S,16,FALSE))</f>
        <v/>
      </c>
      <c r="W759" s="55" t="str">
        <f>IF(VLOOKUP(ROW()-492,'Report 1 Detail (571 D)'!$A:$S,17,FALSE)="","",VLOOKUP(ROW()-492,'Report 1 Detail (571 D)'!$A:$S,17,FALSE))</f>
        <v/>
      </c>
      <c r="X759" s="104" t="str">
        <f>IF(VLOOKUP(ROW()-492,'Report 1 Detail (571 D)'!$A:$S,18,FALSE)="","",VLOOKUP(ROW()-492,'Report 1 Detail (571 D)'!$A:$S,18,FALSE))</f>
        <v/>
      </c>
      <c r="Y759" s="55" t="str">
        <f>IF(VLOOKUP(ROW()-492,'Report 1 Detail (571 D)'!$A:$S,19,FALSE)="","",VLOOKUP(ROW()-492,'Report 1 Detail (571 D)'!$A:$S,19,FALSE))</f>
        <v/>
      </c>
      <c r="Z759" s="55" t="s">
        <v>81</v>
      </c>
    </row>
    <row r="760" spans="8:26" x14ac:dyDescent="0.2">
      <c r="H760" s="55" t="str">
        <f>IF(VLOOKUP(ROW()-492,'Report 1 Detail (571 D)'!$A:$S,2,FALSE)="","",VLOOKUP(ROW()-492,'Report 1 Detail (571 D)'!$A:$S,2,FALSE))</f>
        <v/>
      </c>
      <c r="I760" s="104" t="str">
        <f>IF(VLOOKUP(ROW()-492,'Report 1 Detail (571 D)'!$A:$S,3,FALSE)="","",VLOOKUP(ROW()-492,'Report 1 Detail (571 D)'!$A:$S,3,FALSE))</f>
        <v/>
      </c>
      <c r="J760" s="55" t="str">
        <f>IF(VLOOKUP(ROW()-492,'Report 1 Detail (571 D)'!$A:$S,4,FALSE)="","",VLOOKUP(ROW()-492,'Report 1 Detail (571 D)'!$A:$S,4,FALSE))</f>
        <v/>
      </c>
      <c r="K760" s="55" t="str">
        <f>IF(VLOOKUP(ROW()-492,'Report 1 Detail (571 D)'!$A:$S,5,FALSE)="","",VLOOKUP(ROW()-492,'Report 1 Detail (571 D)'!$A:$S,5,FALSE))</f>
        <v/>
      </c>
      <c r="L760" s="55" t="str">
        <f>IF(VLOOKUP(ROW()-492,'Report 1 Detail (571 D)'!$A:$S,6,FALSE)="","",VLOOKUP(ROW()-492,'Report 1 Detail (571 D)'!$A:$S,6,FALSE))</f>
        <v/>
      </c>
      <c r="M760" s="55" t="str">
        <f>IF(VLOOKUP(ROW()-492,'Report 1 Detail (571 D)'!$A:$S,7,FALSE)="","",VLOOKUP(ROW()-492,'Report 1 Detail (571 D)'!$A:$S,7,FALSE))</f>
        <v/>
      </c>
      <c r="N760" s="55" t="str">
        <f>IF(VLOOKUP(ROW()-492,'Report 1 Detail (571 D)'!$A:$S,8,FALSE)="","",VLOOKUP(ROW()-492,'Report 1 Detail (571 D)'!$A:$S,8,FALSE))</f>
        <v/>
      </c>
      <c r="O760" s="55" t="str">
        <f>IF(VLOOKUP(ROW()-492,'Report 1 Detail (571 D)'!$A:$S,9,FALSE)="","",VLOOKUP(ROW()-492,'Report 1 Detail (571 D)'!$A:$S,9,FALSE))</f>
        <v/>
      </c>
      <c r="P760" s="55" t="str">
        <f>IF(VLOOKUP(ROW()-492,'Report 1 Detail (571 D)'!$A:$S,10,FALSE)="","",VLOOKUP(ROW()-492,'Report 1 Detail (571 D)'!$A:$S,10,FALSE))</f>
        <v/>
      </c>
      <c r="Q760" s="55" t="str">
        <f>IF(VLOOKUP(ROW()-492,'Report 1 Detail (571 D)'!$A:$S,11,FALSE)="","",VLOOKUP(ROW()-492,'Report 1 Detail (571 D)'!$A:$S,11,FALSE))</f>
        <v/>
      </c>
      <c r="R760" s="55" t="str">
        <f>IF(VLOOKUP(ROW()-492,'Report 1 Detail (571 D)'!$A:$S,12,FALSE)="","",VLOOKUP(ROW()-492,'Report 1 Detail (571 D)'!$A:$S,12,FALSE))</f>
        <v/>
      </c>
      <c r="S760" s="55" t="str">
        <f>IF(VLOOKUP(ROW()-492,'Report 1 Detail (571 D)'!$A:$S,13,FALSE)="","",VLOOKUP(ROW()-492,'Report 1 Detail (571 D)'!$A:$S,13,FALSE))</f>
        <v/>
      </c>
      <c r="T760" s="55" t="str">
        <f>IF(VLOOKUP(ROW()-492,'Report 1 Detail (571 D)'!$A:$S,14,FALSE)="","",VLOOKUP(ROW()-492,'Report 1 Detail (571 D)'!$A:$S,14,FALSE))</f>
        <v/>
      </c>
      <c r="U760" s="55" t="str">
        <f>IF(VLOOKUP(ROW()-492,'Report 1 Detail (571 D)'!$A:$S,15,FALSE)="","",VLOOKUP(ROW()-492,'Report 1 Detail (571 D)'!$A:$S,15,FALSE))</f>
        <v/>
      </c>
      <c r="V760" s="55" t="str">
        <f>IF(VLOOKUP(ROW()-492,'Report 1 Detail (571 D)'!$A:$S,16,FALSE)="","",VLOOKUP(ROW()-492,'Report 1 Detail (571 D)'!$A:$S,16,FALSE))</f>
        <v/>
      </c>
      <c r="W760" s="55" t="str">
        <f>IF(VLOOKUP(ROW()-492,'Report 1 Detail (571 D)'!$A:$S,17,FALSE)="","",VLOOKUP(ROW()-492,'Report 1 Detail (571 D)'!$A:$S,17,FALSE))</f>
        <v/>
      </c>
      <c r="X760" s="104" t="str">
        <f>IF(VLOOKUP(ROW()-492,'Report 1 Detail (571 D)'!$A:$S,18,FALSE)="","",VLOOKUP(ROW()-492,'Report 1 Detail (571 D)'!$A:$S,18,FALSE))</f>
        <v/>
      </c>
      <c r="Y760" s="55" t="str">
        <f>IF(VLOOKUP(ROW()-492,'Report 1 Detail (571 D)'!$A:$S,19,FALSE)="","",VLOOKUP(ROW()-492,'Report 1 Detail (571 D)'!$A:$S,19,FALSE))</f>
        <v/>
      </c>
      <c r="Z760" s="55" t="s">
        <v>81</v>
      </c>
    </row>
    <row r="761" spans="8:26" x14ac:dyDescent="0.2">
      <c r="H761" s="55" t="str">
        <f>IF(VLOOKUP(ROW()-492,'Report 1 Detail (571 D)'!$A:$S,2,FALSE)="","",VLOOKUP(ROW()-492,'Report 1 Detail (571 D)'!$A:$S,2,FALSE))</f>
        <v/>
      </c>
      <c r="I761" s="104" t="str">
        <f>IF(VLOOKUP(ROW()-492,'Report 1 Detail (571 D)'!$A:$S,3,FALSE)="","",VLOOKUP(ROW()-492,'Report 1 Detail (571 D)'!$A:$S,3,FALSE))</f>
        <v/>
      </c>
      <c r="J761" s="55" t="str">
        <f>IF(VLOOKUP(ROW()-492,'Report 1 Detail (571 D)'!$A:$S,4,FALSE)="","",VLOOKUP(ROW()-492,'Report 1 Detail (571 D)'!$A:$S,4,FALSE))</f>
        <v/>
      </c>
      <c r="K761" s="55" t="str">
        <f>IF(VLOOKUP(ROW()-492,'Report 1 Detail (571 D)'!$A:$S,5,FALSE)="","",VLOOKUP(ROW()-492,'Report 1 Detail (571 D)'!$A:$S,5,FALSE))</f>
        <v/>
      </c>
      <c r="L761" s="55" t="str">
        <f>IF(VLOOKUP(ROW()-492,'Report 1 Detail (571 D)'!$A:$S,6,FALSE)="","",VLOOKUP(ROW()-492,'Report 1 Detail (571 D)'!$A:$S,6,FALSE))</f>
        <v/>
      </c>
      <c r="M761" s="55" t="str">
        <f>IF(VLOOKUP(ROW()-492,'Report 1 Detail (571 D)'!$A:$S,7,FALSE)="","",VLOOKUP(ROW()-492,'Report 1 Detail (571 D)'!$A:$S,7,FALSE))</f>
        <v/>
      </c>
      <c r="N761" s="55" t="str">
        <f>IF(VLOOKUP(ROW()-492,'Report 1 Detail (571 D)'!$A:$S,8,FALSE)="","",VLOOKUP(ROW()-492,'Report 1 Detail (571 D)'!$A:$S,8,FALSE))</f>
        <v/>
      </c>
      <c r="O761" s="55" t="str">
        <f>IF(VLOOKUP(ROW()-492,'Report 1 Detail (571 D)'!$A:$S,9,FALSE)="","",VLOOKUP(ROW()-492,'Report 1 Detail (571 D)'!$A:$S,9,FALSE))</f>
        <v/>
      </c>
      <c r="P761" s="55" t="str">
        <f>IF(VLOOKUP(ROW()-492,'Report 1 Detail (571 D)'!$A:$S,10,FALSE)="","",VLOOKUP(ROW()-492,'Report 1 Detail (571 D)'!$A:$S,10,FALSE))</f>
        <v/>
      </c>
      <c r="Q761" s="55" t="str">
        <f>IF(VLOOKUP(ROW()-492,'Report 1 Detail (571 D)'!$A:$S,11,FALSE)="","",VLOOKUP(ROW()-492,'Report 1 Detail (571 D)'!$A:$S,11,FALSE))</f>
        <v/>
      </c>
      <c r="R761" s="55" t="str">
        <f>IF(VLOOKUP(ROW()-492,'Report 1 Detail (571 D)'!$A:$S,12,FALSE)="","",VLOOKUP(ROW()-492,'Report 1 Detail (571 D)'!$A:$S,12,FALSE))</f>
        <v/>
      </c>
      <c r="S761" s="55" t="str">
        <f>IF(VLOOKUP(ROW()-492,'Report 1 Detail (571 D)'!$A:$S,13,FALSE)="","",VLOOKUP(ROW()-492,'Report 1 Detail (571 D)'!$A:$S,13,FALSE))</f>
        <v/>
      </c>
      <c r="T761" s="55" t="str">
        <f>IF(VLOOKUP(ROW()-492,'Report 1 Detail (571 D)'!$A:$S,14,FALSE)="","",VLOOKUP(ROW()-492,'Report 1 Detail (571 D)'!$A:$S,14,FALSE))</f>
        <v/>
      </c>
      <c r="U761" s="55" t="str">
        <f>IF(VLOOKUP(ROW()-492,'Report 1 Detail (571 D)'!$A:$S,15,FALSE)="","",VLOOKUP(ROW()-492,'Report 1 Detail (571 D)'!$A:$S,15,FALSE))</f>
        <v/>
      </c>
      <c r="V761" s="55" t="str">
        <f>IF(VLOOKUP(ROW()-492,'Report 1 Detail (571 D)'!$A:$S,16,FALSE)="","",VLOOKUP(ROW()-492,'Report 1 Detail (571 D)'!$A:$S,16,FALSE))</f>
        <v/>
      </c>
      <c r="W761" s="55" t="str">
        <f>IF(VLOOKUP(ROW()-492,'Report 1 Detail (571 D)'!$A:$S,17,FALSE)="","",VLOOKUP(ROW()-492,'Report 1 Detail (571 D)'!$A:$S,17,FALSE))</f>
        <v/>
      </c>
      <c r="X761" s="104" t="str">
        <f>IF(VLOOKUP(ROW()-492,'Report 1 Detail (571 D)'!$A:$S,18,FALSE)="","",VLOOKUP(ROW()-492,'Report 1 Detail (571 D)'!$A:$S,18,FALSE))</f>
        <v/>
      </c>
      <c r="Y761" s="55" t="str">
        <f>IF(VLOOKUP(ROW()-492,'Report 1 Detail (571 D)'!$A:$S,19,FALSE)="","",VLOOKUP(ROW()-492,'Report 1 Detail (571 D)'!$A:$S,19,FALSE))</f>
        <v/>
      </c>
      <c r="Z761" s="55" t="s">
        <v>81</v>
      </c>
    </row>
    <row r="762" spans="8:26" x14ac:dyDescent="0.2">
      <c r="H762" s="55" t="str">
        <f>IF(VLOOKUP(ROW()-492,'Report 1 Detail (571 D)'!$A:$S,2,FALSE)="","",VLOOKUP(ROW()-492,'Report 1 Detail (571 D)'!$A:$S,2,FALSE))</f>
        <v/>
      </c>
      <c r="I762" s="104" t="str">
        <f>IF(VLOOKUP(ROW()-492,'Report 1 Detail (571 D)'!$A:$S,3,FALSE)="","",VLOOKUP(ROW()-492,'Report 1 Detail (571 D)'!$A:$S,3,FALSE))</f>
        <v/>
      </c>
      <c r="J762" s="55" t="str">
        <f>IF(VLOOKUP(ROW()-492,'Report 1 Detail (571 D)'!$A:$S,4,FALSE)="","",VLOOKUP(ROW()-492,'Report 1 Detail (571 D)'!$A:$S,4,FALSE))</f>
        <v/>
      </c>
      <c r="K762" s="55" t="str">
        <f>IF(VLOOKUP(ROW()-492,'Report 1 Detail (571 D)'!$A:$S,5,FALSE)="","",VLOOKUP(ROW()-492,'Report 1 Detail (571 D)'!$A:$S,5,FALSE))</f>
        <v/>
      </c>
      <c r="L762" s="55" t="str">
        <f>IF(VLOOKUP(ROW()-492,'Report 1 Detail (571 D)'!$A:$S,6,FALSE)="","",VLOOKUP(ROW()-492,'Report 1 Detail (571 D)'!$A:$S,6,FALSE))</f>
        <v/>
      </c>
      <c r="M762" s="55" t="str">
        <f>IF(VLOOKUP(ROW()-492,'Report 1 Detail (571 D)'!$A:$S,7,FALSE)="","",VLOOKUP(ROW()-492,'Report 1 Detail (571 D)'!$A:$S,7,FALSE))</f>
        <v/>
      </c>
      <c r="N762" s="55" t="str">
        <f>IF(VLOOKUP(ROW()-492,'Report 1 Detail (571 D)'!$A:$S,8,FALSE)="","",VLOOKUP(ROW()-492,'Report 1 Detail (571 D)'!$A:$S,8,FALSE))</f>
        <v/>
      </c>
      <c r="O762" s="55" t="str">
        <f>IF(VLOOKUP(ROW()-492,'Report 1 Detail (571 D)'!$A:$S,9,FALSE)="","",VLOOKUP(ROW()-492,'Report 1 Detail (571 D)'!$A:$S,9,FALSE))</f>
        <v/>
      </c>
      <c r="P762" s="55" t="str">
        <f>IF(VLOOKUP(ROW()-492,'Report 1 Detail (571 D)'!$A:$S,10,FALSE)="","",VLOOKUP(ROW()-492,'Report 1 Detail (571 D)'!$A:$S,10,FALSE))</f>
        <v/>
      </c>
      <c r="Q762" s="55" t="str">
        <f>IF(VLOOKUP(ROW()-492,'Report 1 Detail (571 D)'!$A:$S,11,FALSE)="","",VLOOKUP(ROW()-492,'Report 1 Detail (571 D)'!$A:$S,11,FALSE))</f>
        <v/>
      </c>
      <c r="R762" s="55" t="str">
        <f>IF(VLOOKUP(ROW()-492,'Report 1 Detail (571 D)'!$A:$S,12,FALSE)="","",VLOOKUP(ROW()-492,'Report 1 Detail (571 D)'!$A:$S,12,FALSE))</f>
        <v/>
      </c>
      <c r="S762" s="55" t="str">
        <f>IF(VLOOKUP(ROW()-492,'Report 1 Detail (571 D)'!$A:$S,13,FALSE)="","",VLOOKUP(ROW()-492,'Report 1 Detail (571 D)'!$A:$S,13,FALSE))</f>
        <v/>
      </c>
      <c r="T762" s="55" t="str">
        <f>IF(VLOOKUP(ROW()-492,'Report 1 Detail (571 D)'!$A:$S,14,FALSE)="","",VLOOKUP(ROW()-492,'Report 1 Detail (571 D)'!$A:$S,14,FALSE))</f>
        <v/>
      </c>
      <c r="U762" s="55" t="str">
        <f>IF(VLOOKUP(ROW()-492,'Report 1 Detail (571 D)'!$A:$S,15,FALSE)="","",VLOOKUP(ROW()-492,'Report 1 Detail (571 D)'!$A:$S,15,FALSE))</f>
        <v/>
      </c>
      <c r="V762" s="55" t="str">
        <f>IF(VLOOKUP(ROW()-492,'Report 1 Detail (571 D)'!$A:$S,16,FALSE)="","",VLOOKUP(ROW()-492,'Report 1 Detail (571 D)'!$A:$S,16,FALSE))</f>
        <v/>
      </c>
      <c r="W762" s="55" t="str">
        <f>IF(VLOOKUP(ROW()-492,'Report 1 Detail (571 D)'!$A:$S,17,FALSE)="","",VLOOKUP(ROW()-492,'Report 1 Detail (571 D)'!$A:$S,17,FALSE))</f>
        <v/>
      </c>
      <c r="X762" s="104" t="str">
        <f>IF(VLOOKUP(ROW()-492,'Report 1 Detail (571 D)'!$A:$S,18,FALSE)="","",VLOOKUP(ROW()-492,'Report 1 Detail (571 D)'!$A:$S,18,FALSE))</f>
        <v/>
      </c>
      <c r="Y762" s="55" t="str">
        <f>IF(VLOOKUP(ROW()-492,'Report 1 Detail (571 D)'!$A:$S,19,FALSE)="","",VLOOKUP(ROW()-492,'Report 1 Detail (571 D)'!$A:$S,19,FALSE))</f>
        <v/>
      </c>
      <c r="Z762" s="55" t="s">
        <v>81</v>
      </c>
    </row>
    <row r="763" spans="8:26" x14ac:dyDescent="0.2">
      <c r="H763" s="55" t="str">
        <f>IF(VLOOKUP(ROW()-492,'Report 1 Detail (571 D)'!$A:$S,2,FALSE)="","",VLOOKUP(ROW()-492,'Report 1 Detail (571 D)'!$A:$S,2,FALSE))</f>
        <v/>
      </c>
      <c r="I763" s="104" t="str">
        <f>IF(VLOOKUP(ROW()-492,'Report 1 Detail (571 D)'!$A:$S,3,FALSE)="","",VLOOKUP(ROW()-492,'Report 1 Detail (571 D)'!$A:$S,3,FALSE))</f>
        <v/>
      </c>
      <c r="J763" s="55" t="str">
        <f>IF(VLOOKUP(ROW()-492,'Report 1 Detail (571 D)'!$A:$S,4,FALSE)="","",VLOOKUP(ROW()-492,'Report 1 Detail (571 D)'!$A:$S,4,FALSE))</f>
        <v/>
      </c>
      <c r="K763" s="55" t="str">
        <f>IF(VLOOKUP(ROW()-492,'Report 1 Detail (571 D)'!$A:$S,5,FALSE)="","",VLOOKUP(ROW()-492,'Report 1 Detail (571 D)'!$A:$S,5,FALSE))</f>
        <v/>
      </c>
      <c r="L763" s="55" t="str">
        <f>IF(VLOOKUP(ROW()-492,'Report 1 Detail (571 D)'!$A:$S,6,FALSE)="","",VLOOKUP(ROW()-492,'Report 1 Detail (571 D)'!$A:$S,6,FALSE))</f>
        <v/>
      </c>
      <c r="M763" s="55" t="str">
        <f>IF(VLOOKUP(ROW()-492,'Report 1 Detail (571 D)'!$A:$S,7,FALSE)="","",VLOOKUP(ROW()-492,'Report 1 Detail (571 D)'!$A:$S,7,FALSE))</f>
        <v/>
      </c>
      <c r="N763" s="55" t="str">
        <f>IF(VLOOKUP(ROW()-492,'Report 1 Detail (571 D)'!$A:$S,8,FALSE)="","",VLOOKUP(ROW()-492,'Report 1 Detail (571 D)'!$A:$S,8,FALSE))</f>
        <v/>
      </c>
      <c r="O763" s="55" t="str">
        <f>IF(VLOOKUP(ROW()-492,'Report 1 Detail (571 D)'!$A:$S,9,FALSE)="","",VLOOKUP(ROW()-492,'Report 1 Detail (571 D)'!$A:$S,9,FALSE))</f>
        <v/>
      </c>
      <c r="P763" s="55" t="str">
        <f>IF(VLOOKUP(ROW()-492,'Report 1 Detail (571 D)'!$A:$S,10,FALSE)="","",VLOOKUP(ROW()-492,'Report 1 Detail (571 D)'!$A:$S,10,FALSE))</f>
        <v/>
      </c>
      <c r="Q763" s="55" t="str">
        <f>IF(VLOOKUP(ROW()-492,'Report 1 Detail (571 D)'!$A:$S,11,FALSE)="","",VLOOKUP(ROW()-492,'Report 1 Detail (571 D)'!$A:$S,11,FALSE))</f>
        <v/>
      </c>
      <c r="R763" s="55" t="str">
        <f>IF(VLOOKUP(ROW()-492,'Report 1 Detail (571 D)'!$A:$S,12,FALSE)="","",VLOOKUP(ROW()-492,'Report 1 Detail (571 D)'!$A:$S,12,FALSE))</f>
        <v/>
      </c>
      <c r="S763" s="55" t="str">
        <f>IF(VLOOKUP(ROW()-492,'Report 1 Detail (571 D)'!$A:$S,13,FALSE)="","",VLOOKUP(ROW()-492,'Report 1 Detail (571 D)'!$A:$S,13,FALSE))</f>
        <v/>
      </c>
      <c r="T763" s="55" t="str">
        <f>IF(VLOOKUP(ROW()-492,'Report 1 Detail (571 D)'!$A:$S,14,FALSE)="","",VLOOKUP(ROW()-492,'Report 1 Detail (571 D)'!$A:$S,14,FALSE))</f>
        <v/>
      </c>
      <c r="U763" s="55" t="str">
        <f>IF(VLOOKUP(ROW()-492,'Report 1 Detail (571 D)'!$A:$S,15,FALSE)="","",VLOOKUP(ROW()-492,'Report 1 Detail (571 D)'!$A:$S,15,FALSE))</f>
        <v/>
      </c>
      <c r="V763" s="55" t="str">
        <f>IF(VLOOKUP(ROW()-492,'Report 1 Detail (571 D)'!$A:$S,16,FALSE)="","",VLOOKUP(ROW()-492,'Report 1 Detail (571 D)'!$A:$S,16,FALSE))</f>
        <v/>
      </c>
      <c r="W763" s="55" t="str">
        <f>IF(VLOOKUP(ROW()-492,'Report 1 Detail (571 D)'!$A:$S,17,FALSE)="","",VLOOKUP(ROW()-492,'Report 1 Detail (571 D)'!$A:$S,17,FALSE))</f>
        <v/>
      </c>
      <c r="X763" s="104" t="str">
        <f>IF(VLOOKUP(ROW()-492,'Report 1 Detail (571 D)'!$A:$S,18,FALSE)="","",VLOOKUP(ROW()-492,'Report 1 Detail (571 D)'!$A:$S,18,FALSE))</f>
        <v/>
      </c>
      <c r="Y763" s="55" t="str">
        <f>IF(VLOOKUP(ROW()-492,'Report 1 Detail (571 D)'!$A:$S,19,FALSE)="","",VLOOKUP(ROW()-492,'Report 1 Detail (571 D)'!$A:$S,19,FALSE))</f>
        <v/>
      </c>
      <c r="Z763" s="55" t="s">
        <v>81</v>
      </c>
    </row>
    <row r="764" spans="8:26" x14ac:dyDescent="0.2">
      <c r="H764" s="55" t="str">
        <f>IF(VLOOKUP(ROW()-492,'Report 1 Detail (571 D)'!$A:$S,2,FALSE)="","",VLOOKUP(ROW()-492,'Report 1 Detail (571 D)'!$A:$S,2,FALSE))</f>
        <v/>
      </c>
      <c r="I764" s="104" t="str">
        <f>IF(VLOOKUP(ROW()-492,'Report 1 Detail (571 D)'!$A:$S,3,FALSE)="","",VLOOKUP(ROW()-492,'Report 1 Detail (571 D)'!$A:$S,3,FALSE))</f>
        <v/>
      </c>
      <c r="J764" s="55" t="str">
        <f>IF(VLOOKUP(ROW()-492,'Report 1 Detail (571 D)'!$A:$S,4,FALSE)="","",VLOOKUP(ROW()-492,'Report 1 Detail (571 D)'!$A:$S,4,FALSE))</f>
        <v/>
      </c>
      <c r="K764" s="55" t="str">
        <f>IF(VLOOKUP(ROW()-492,'Report 1 Detail (571 D)'!$A:$S,5,FALSE)="","",VLOOKUP(ROW()-492,'Report 1 Detail (571 D)'!$A:$S,5,FALSE))</f>
        <v/>
      </c>
      <c r="L764" s="55" t="str">
        <f>IF(VLOOKUP(ROW()-492,'Report 1 Detail (571 D)'!$A:$S,6,FALSE)="","",VLOOKUP(ROW()-492,'Report 1 Detail (571 D)'!$A:$S,6,FALSE))</f>
        <v/>
      </c>
      <c r="M764" s="55" t="str">
        <f>IF(VLOOKUP(ROW()-492,'Report 1 Detail (571 D)'!$A:$S,7,FALSE)="","",VLOOKUP(ROW()-492,'Report 1 Detail (571 D)'!$A:$S,7,FALSE))</f>
        <v/>
      </c>
      <c r="N764" s="55" t="str">
        <f>IF(VLOOKUP(ROW()-492,'Report 1 Detail (571 D)'!$A:$S,8,FALSE)="","",VLOOKUP(ROW()-492,'Report 1 Detail (571 D)'!$A:$S,8,FALSE))</f>
        <v/>
      </c>
      <c r="O764" s="55" t="str">
        <f>IF(VLOOKUP(ROW()-492,'Report 1 Detail (571 D)'!$A:$S,9,FALSE)="","",VLOOKUP(ROW()-492,'Report 1 Detail (571 D)'!$A:$S,9,FALSE))</f>
        <v/>
      </c>
      <c r="P764" s="55" t="str">
        <f>IF(VLOOKUP(ROW()-492,'Report 1 Detail (571 D)'!$A:$S,10,FALSE)="","",VLOOKUP(ROW()-492,'Report 1 Detail (571 D)'!$A:$S,10,FALSE))</f>
        <v/>
      </c>
      <c r="Q764" s="55" t="str">
        <f>IF(VLOOKUP(ROW()-492,'Report 1 Detail (571 D)'!$A:$S,11,FALSE)="","",VLOOKUP(ROW()-492,'Report 1 Detail (571 D)'!$A:$S,11,FALSE))</f>
        <v/>
      </c>
      <c r="R764" s="55" t="str">
        <f>IF(VLOOKUP(ROW()-492,'Report 1 Detail (571 D)'!$A:$S,12,FALSE)="","",VLOOKUP(ROW()-492,'Report 1 Detail (571 D)'!$A:$S,12,FALSE))</f>
        <v/>
      </c>
      <c r="S764" s="55" t="str">
        <f>IF(VLOOKUP(ROW()-492,'Report 1 Detail (571 D)'!$A:$S,13,FALSE)="","",VLOOKUP(ROW()-492,'Report 1 Detail (571 D)'!$A:$S,13,FALSE))</f>
        <v/>
      </c>
      <c r="T764" s="55" t="str">
        <f>IF(VLOOKUP(ROW()-492,'Report 1 Detail (571 D)'!$A:$S,14,FALSE)="","",VLOOKUP(ROW()-492,'Report 1 Detail (571 D)'!$A:$S,14,FALSE))</f>
        <v/>
      </c>
      <c r="U764" s="55" t="str">
        <f>IF(VLOOKUP(ROW()-492,'Report 1 Detail (571 D)'!$A:$S,15,FALSE)="","",VLOOKUP(ROW()-492,'Report 1 Detail (571 D)'!$A:$S,15,FALSE))</f>
        <v/>
      </c>
      <c r="V764" s="55" t="str">
        <f>IF(VLOOKUP(ROW()-492,'Report 1 Detail (571 D)'!$A:$S,16,FALSE)="","",VLOOKUP(ROW()-492,'Report 1 Detail (571 D)'!$A:$S,16,FALSE))</f>
        <v/>
      </c>
      <c r="W764" s="55" t="str">
        <f>IF(VLOOKUP(ROW()-492,'Report 1 Detail (571 D)'!$A:$S,17,FALSE)="","",VLOOKUP(ROW()-492,'Report 1 Detail (571 D)'!$A:$S,17,FALSE))</f>
        <v/>
      </c>
      <c r="X764" s="104" t="str">
        <f>IF(VLOOKUP(ROW()-492,'Report 1 Detail (571 D)'!$A:$S,18,FALSE)="","",VLOOKUP(ROW()-492,'Report 1 Detail (571 D)'!$A:$S,18,FALSE))</f>
        <v/>
      </c>
      <c r="Y764" s="55" t="str">
        <f>IF(VLOOKUP(ROW()-492,'Report 1 Detail (571 D)'!$A:$S,19,FALSE)="","",VLOOKUP(ROW()-492,'Report 1 Detail (571 D)'!$A:$S,19,FALSE))</f>
        <v/>
      </c>
      <c r="Z764" s="55" t="s">
        <v>81</v>
      </c>
    </row>
    <row r="765" spans="8:26" x14ac:dyDescent="0.2">
      <c r="H765" s="55" t="str">
        <f>IF(VLOOKUP(ROW()-492,'Report 1 Detail (571 D)'!$A:$S,2,FALSE)="","",VLOOKUP(ROW()-492,'Report 1 Detail (571 D)'!$A:$S,2,FALSE))</f>
        <v/>
      </c>
      <c r="I765" s="104" t="str">
        <f>IF(VLOOKUP(ROW()-492,'Report 1 Detail (571 D)'!$A:$S,3,FALSE)="","",VLOOKUP(ROW()-492,'Report 1 Detail (571 D)'!$A:$S,3,FALSE))</f>
        <v/>
      </c>
      <c r="J765" s="55" t="str">
        <f>IF(VLOOKUP(ROW()-492,'Report 1 Detail (571 D)'!$A:$S,4,FALSE)="","",VLOOKUP(ROW()-492,'Report 1 Detail (571 D)'!$A:$S,4,FALSE))</f>
        <v/>
      </c>
      <c r="K765" s="55" t="str">
        <f>IF(VLOOKUP(ROW()-492,'Report 1 Detail (571 D)'!$A:$S,5,FALSE)="","",VLOOKUP(ROW()-492,'Report 1 Detail (571 D)'!$A:$S,5,FALSE))</f>
        <v/>
      </c>
      <c r="L765" s="55" t="str">
        <f>IF(VLOOKUP(ROW()-492,'Report 1 Detail (571 D)'!$A:$S,6,FALSE)="","",VLOOKUP(ROW()-492,'Report 1 Detail (571 D)'!$A:$S,6,FALSE))</f>
        <v/>
      </c>
      <c r="M765" s="55" t="str">
        <f>IF(VLOOKUP(ROW()-492,'Report 1 Detail (571 D)'!$A:$S,7,FALSE)="","",VLOOKUP(ROW()-492,'Report 1 Detail (571 D)'!$A:$S,7,FALSE))</f>
        <v/>
      </c>
      <c r="N765" s="55" t="str">
        <f>IF(VLOOKUP(ROW()-492,'Report 1 Detail (571 D)'!$A:$S,8,FALSE)="","",VLOOKUP(ROW()-492,'Report 1 Detail (571 D)'!$A:$S,8,FALSE))</f>
        <v/>
      </c>
      <c r="O765" s="55" t="str">
        <f>IF(VLOOKUP(ROW()-492,'Report 1 Detail (571 D)'!$A:$S,9,FALSE)="","",VLOOKUP(ROW()-492,'Report 1 Detail (571 D)'!$A:$S,9,FALSE))</f>
        <v/>
      </c>
      <c r="P765" s="55" t="str">
        <f>IF(VLOOKUP(ROW()-492,'Report 1 Detail (571 D)'!$A:$S,10,FALSE)="","",VLOOKUP(ROW()-492,'Report 1 Detail (571 D)'!$A:$S,10,FALSE))</f>
        <v/>
      </c>
      <c r="Q765" s="55" t="str">
        <f>IF(VLOOKUP(ROW()-492,'Report 1 Detail (571 D)'!$A:$S,11,FALSE)="","",VLOOKUP(ROW()-492,'Report 1 Detail (571 D)'!$A:$S,11,FALSE))</f>
        <v/>
      </c>
      <c r="R765" s="55" t="str">
        <f>IF(VLOOKUP(ROW()-492,'Report 1 Detail (571 D)'!$A:$S,12,FALSE)="","",VLOOKUP(ROW()-492,'Report 1 Detail (571 D)'!$A:$S,12,FALSE))</f>
        <v/>
      </c>
      <c r="S765" s="55" t="str">
        <f>IF(VLOOKUP(ROW()-492,'Report 1 Detail (571 D)'!$A:$S,13,FALSE)="","",VLOOKUP(ROW()-492,'Report 1 Detail (571 D)'!$A:$S,13,FALSE))</f>
        <v/>
      </c>
      <c r="T765" s="55" t="str">
        <f>IF(VLOOKUP(ROW()-492,'Report 1 Detail (571 D)'!$A:$S,14,FALSE)="","",VLOOKUP(ROW()-492,'Report 1 Detail (571 D)'!$A:$S,14,FALSE))</f>
        <v/>
      </c>
      <c r="U765" s="55" t="str">
        <f>IF(VLOOKUP(ROW()-492,'Report 1 Detail (571 D)'!$A:$S,15,FALSE)="","",VLOOKUP(ROW()-492,'Report 1 Detail (571 D)'!$A:$S,15,FALSE))</f>
        <v/>
      </c>
      <c r="V765" s="55" t="str">
        <f>IF(VLOOKUP(ROW()-492,'Report 1 Detail (571 D)'!$A:$S,16,FALSE)="","",VLOOKUP(ROW()-492,'Report 1 Detail (571 D)'!$A:$S,16,FALSE))</f>
        <v/>
      </c>
      <c r="W765" s="55" t="str">
        <f>IF(VLOOKUP(ROW()-492,'Report 1 Detail (571 D)'!$A:$S,17,FALSE)="","",VLOOKUP(ROW()-492,'Report 1 Detail (571 D)'!$A:$S,17,FALSE))</f>
        <v/>
      </c>
      <c r="X765" s="104" t="str">
        <f>IF(VLOOKUP(ROW()-492,'Report 1 Detail (571 D)'!$A:$S,18,FALSE)="","",VLOOKUP(ROW()-492,'Report 1 Detail (571 D)'!$A:$S,18,FALSE))</f>
        <v/>
      </c>
      <c r="Y765" s="55" t="str">
        <f>IF(VLOOKUP(ROW()-492,'Report 1 Detail (571 D)'!$A:$S,19,FALSE)="","",VLOOKUP(ROW()-492,'Report 1 Detail (571 D)'!$A:$S,19,FALSE))</f>
        <v/>
      </c>
      <c r="Z765" s="55" t="s">
        <v>81</v>
      </c>
    </row>
    <row r="766" spans="8:26" x14ac:dyDescent="0.2">
      <c r="H766" s="55" t="str">
        <f>IF(VLOOKUP(ROW()-492,'Report 1 Detail (571 D)'!$A:$S,2,FALSE)="","",VLOOKUP(ROW()-492,'Report 1 Detail (571 D)'!$A:$S,2,FALSE))</f>
        <v/>
      </c>
      <c r="I766" s="104" t="str">
        <f>IF(VLOOKUP(ROW()-492,'Report 1 Detail (571 D)'!$A:$S,3,FALSE)="","",VLOOKUP(ROW()-492,'Report 1 Detail (571 D)'!$A:$S,3,FALSE))</f>
        <v/>
      </c>
      <c r="J766" s="55" t="str">
        <f>IF(VLOOKUP(ROW()-492,'Report 1 Detail (571 D)'!$A:$S,4,FALSE)="","",VLOOKUP(ROW()-492,'Report 1 Detail (571 D)'!$A:$S,4,FALSE))</f>
        <v/>
      </c>
      <c r="K766" s="55" t="str">
        <f>IF(VLOOKUP(ROW()-492,'Report 1 Detail (571 D)'!$A:$S,5,FALSE)="","",VLOOKUP(ROW()-492,'Report 1 Detail (571 D)'!$A:$S,5,FALSE))</f>
        <v/>
      </c>
      <c r="L766" s="55" t="str">
        <f>IF(VLOOKUP(ROW()-492,'Report 1 Detail (571 D)'!$A:$S,6,FALSE)="","",VLOOKUP(ROW()-492,'Report 1 Detail (571 D)'!$A:$S,6,FALSE))</f>
        <v/>
      </c>
      <c r="M766" s="55" t="str">
        <f>IF(VLOOKUP(ROW()-492,'Report 1 Detail (571 D)'!$A:$S,7,FALSE)="","",VLOOKUP(ROW()-492,'Report 1 Detail (571 D)'!$A:$S,7,FALSE))</f>
        <v/>
      </c>
      <c r="N766" s="55" t="str">
        <f>IF(VLOOKUP(ROW()-492,'Report 1 Detail (571 D)'!$A:$S,8,FALSE)="","",VLOOKUP(ROW()-492,'Report 1 Detail (571 D)'!$A:$S,8,FALSE))</f>
        <v/>
      </c>
      <c r="O766" s="55" t="str">
        <f>IF(VLOOKUP(ROW()-492,'Report 1 Detail (571 D)'!$A:$S,9,FALSE)="","",VLOOKUP(ROW()-492,'Report 1 Detail (571 D)'!$A:$S,9,FALSE))</f>
        <v/>
      </c>
      <c r="P766" s="55" t="str">
        <f>IF(VLOOKUP(ROW()-492,'Report 1 Detail (571 D)'!$A:$S,10,FALSE)="","",VLOOKUP(ROW()-492,'Report 1 Detail (571 D)'!$A:$S,10,FALSE))</f>
        <v/>
      </c>
      <c r="Q766" s="55" t="str">
        <f>IF(VLOOKUP(ROW()-492,'Report 1 Detail (571 D)'!$A:$S,11,FALSE)="","",VLOOKUP(ROW()-492,'Report 1 Detail (571 D)'!$A:$S,11,FALSE))</f>
        <v/>
      </c>
      <c r="R766" s="55" t="str">
        <f>IF(VLOOKUP(ROW()-492,'Report 1 Detail (571 D)'!$A:$S,12,FALSE)="","",VLOOKUP(ROW()-492,'Report 1 Detail (571 D)'!$A:$S,12,FALSE))</f>
        <v/>
      </c>
      <c r="S766" s="55" t="str">
        <f>IF(VLOOKUP(ROW()-492,'Report 1 Detail (571 D)'!$A:$S,13,FALSE)="","",VLOOKUP(ROW()-492,'Report 1 Detail (571 D)'!$A:$S,13,FALSE))</f>
        <v/>
      </c>
      <c r="T766" s="55" t="str">
        <f>IF(VLOOKUP(ROW()-492,'Report 1 Detail (571 D)'!$A:$S,14,FALSE)="","",VLOOKUP(ROW()-492,'Report 1 Detail (571 D)'!$A:$S,14,FALSE))</f>
        <v/>
      </c>
      <c r="U766" s="55" t="str">
        <f>IF(VLOOKUP(ROW()-492,'Report 1 Detail (571 D)'!$A:$S,15,FALSE)="","",VLOOKUP(ROW()-492,'Report 1 Detail (571 D)'!$A:$S,15,FALSE))</f>
        <v/>
      </c>
      <c r="V766" s="55" t="str">
        <f>IF(VLOOKUP(ROW()-492,'Report 1 Detail (571 D)'!$A:$S,16,FALSE)="","",VLOOKUP(ROW()-492,'Report 1 Detail (571 D)'!$A:$S,16,FALSE))</f>
        <v/>
      </c>
      <c r="W766" s="55" t="str">
        <f>IF(VLOOKUP(ROW()-492,'Report 1 Detail (571 D)'!$A:$S,17,FALSE)="","",VLOOKUP(ROW()-492,'Report 1 Detail (571 D)'!$A:$S,17,FALSE))</f>
        <v/>
      </c>
      <c r="X766" s="104" t="str">
        <f>IF(VLOOKUP(ROW()-492,'Report 1 Detail (571 D)'!$A:$S,18,FALSE)="","",VLOOKUP(ROW()-492,'Report 1 Detail (571 D)'!$A:$S,18,FALSE))</f>
        <v/>
      </c>
      <c r="Y766" s="55" t="str">
        <f>IF(VLOOKUP(ROW()-492,'Report 1 Detail (571 D)'!$A:$S,19,FALSE)="","",VLOOKUP(ROW()-492,'Report 1 Detail (571 D)'!$A:$S,19,FALSE))</f>
        <v/>
      </c>
      <c r="Z766" s="55" t="s">
        <v>81</v>
      </c>
    </row>
    <row r="767" spans="8:26" x14ac:dyDescent="0.2">
      <c r="H767" s="55" t="str">
        <f>IF(VLOOKUP(ROW()-492,'Report 1 Detail (571 D)'!$A:$S,2,FALSE)="","",VLOOKUP(ROW()-492,'Report 1 Detail (571 D)'!$A:$S,2,FALSE))</f>
        <v/>
      </c>
      <c r="I767" s="104" t="str">
        <f>IF(VLOOKUP(ROW()-492,'Report 1 Detail (571 D)'!$A:$S,3,FALSE)="","",VLOOKUP(ROW()-492,'Report 1 Detail (571 D)'!$A:$S,3,FALSE))</f>
        <v/>
      </c>
      <c r="J767" s="55" t="str">
        <f>IF(VLOOKUP(ROW()-492,'Report 1 Detail (571 D)'!$A:$S,4,FALSE)="","",VLOOKUP(ROW()-492,'Report 1 Detail (571 D)'!$A:$S,4,FALSE))</f>
        <v/>
      </c>
      <c r="K767" s="55" t="str">
        <f>IF(VLOOKUP(ROW()-492,'Report 1 Detail (571 D)'!$A:$S,5,FALSE)="","",VLOOKUP(ROW()-492,'Report 1 Detail (571 D)'!$A:$S,5,FALSE))</f>
        <v/>
      </c>
      <c r="L767" s="55" t="str">
        <f>IF(VLOOKUP(ROW()-492,'Report 1 Detail (571 D)'!$A:$S,6,FALSE)="","",VLOOKUP(ROW()-492,'Report 1 Detail (571 D)'!$A:$S,6,FALSE))</f>
        <v/>
      </c>
      <c r="M767" s="55" t="str">
        <f>IF(VLOOKUP(ROW()-492,'Report 1 Detail (571 D)'!$A:$S,7,FALSE)="","",VLOOKUP(ROW()-492,'Report 1 Detail (571 D)'!$A:$S,7,FALSE))</f>
        <v/>
      </c>
      <c r="N767" s="55" t="str">
        <f>IF(VLOOKUP(ROW()-492,'Report 1 Detail (571 D)'!$A:$S,8,FALSE)="","",VLOOKUP(ROW()-492,'Report 1 Detail (571 D)'!$A:$S,8,FALSE))</f>
        <v/>
      </c>
      <c r="O767" s="55" t="str">
        <f>IF(VLOOKUP(ROW()-492,'Report 1 Detail (571 D)'!$A:$S,9,FALSE)="","",VLOOKUP(ROW()-492,'Report 1 Detail (571 D)'!$A:$S,9,FALSE))</f>
        <v/>
      </c>
      <c r="P767" s="55" t="str">
        <f>IF(VLOOKUP(ROW()-492,'Report 1 Detail (571 D)'!$A:$S,10,FALSE)="","",VLOOKUP(ROW()-492,'Report 1 Detail (571 D)'!$A:$S,10,FALSE))</f>
        <v/>
      </c>
      <c r="Q767" s="55" t="str">
        <f>IF(VLOOKUP(ROW()-492,'Report 1 Detail (571 D)'!$A:$S,11,FALSE)="","",VLOOKUP(ROW()-492,'Report 1 Detail (571 D)'!$A:$S,11,FALSE))</f>
        <v/>
      </c>
      <c r="R767" s="55" t="str">
        <f>IF(VLOOKUP(ROW()-492,'Report 1 Detail (571 D)'!$A:$S,12,FALSE)="","",VLOOKUP(ROW()-492,'Report 1 Detail (571 D)'!$A:$S,12,FALSE))</f>
        <v/>
      </c>
      <c r="S767" s="55" t="str">
        <f>IF(VLOOKUP(ROW()-492,'Report 1 Detail (571 D)'!$A:$S,13,FALSE)="","",VLOOKUP(ROW()-492,'Report 1 Detail (571 D)'!$A:$S,13,FALSE))</f>
        <v/>
      </c>
      <c r="T767" s="55" t="str">
        <f>IF(VLOOKUP(ROW()-492,'Report 1 Detail (571 D)'!$A:$S,14,FALSE)="","",VLOOKUP(ROW()-492,'Report 1 Detail (571 D)'!$A:$S,14,FALSE))</f>
        <v/>
      </c>
      <c r="U767" s="55" t="str">
        <f>IF(VLOOKUP(ROW()-492,'Report 1 Detail (571 D)'!$A:$S,15,FALSE)="","",VLOOKUP(ROW()-492,'Report 1 Detail (571 D)'!$A:$S,15,FALSE))</f>
        <v/>
      </c>
      <c r="V767" s="55" t="str">
        <f>IF(VLOOKUP(ROW()-492,'Report 1 Detail (571 D)'!$A:$S,16,FALSE)="","",VLOOKUP(ROW()-492,'Report 1 Detail (571 D)'!$A:$S,16,FALSE))</f>
        <v/>
      </c>
      <c r="W767" s="55" t="str">
        <f>IF(VLOOKUP(ROW()-492,'Report 1 Detail (571 D)'!$A:$S,17,FALSE)="","",VLOOKUP(ROW()-492,'Report 1 Detail (571 D)'!$A:$S,17,FALSE))</f>
        <v/>
      </c>
      <c r="X767" s="104" t="str">
        <f>IF(VLOOKUP(ROW()-492,'Report 1 Detail (571 D)'!$A:$S,18,FALSE)="","",VLOOKUP(ROW()-492,'Report 1 Detail (571 D)'!$A:$S,18,FALSE))</f>
        <v/>
      </c>
      <c r="Y767" s="55" t="str">
        <f>IF(VLOOKUP(ROW()-492,'Report 1 Detail (571 D)'!$A:$S,19,FALSE)="","",VLOOKUP(ROW()-492,'Report 1 Detail (571 D)'!$A:$S,19,FALSE))</f>
        <v/>
      </c>
      <c r="Z767" s="55" t="s">
        <v>81</v>
      </c>
    </row>
    <row r="768" spans="8:26" x14ac:dyDescent="0.2">
      <c r="H768" s="55" t="str">
        <f>IF(VLOOKUP(ROW()-492,'Report 1 Detail (571 D)'!$A:$S,2,FALSE)="","",VLOOKUP(ROW()-492,'Report 1 Detail (571 D)'!$A:$S,2,FALSE))</f>
        <v/>
      </c>
      <c r="I768" s="104" t="str">
        <f>IF(VLOOKUP(ROW()-492,'Report 1 Detail (571 D)'!$A:$S,3,FALSE)="","",VLOOKUP(ROW()-492,'Report 1 Detail (571 D)'!$A:$S,3,FALSE))</f>
        <v/>
      </c>
      <c r="J768" s="55" t="str">
        <f>IF(VLOOKUP(ROW()-492,'Report 1 Detail (571 D)'!$A:$S,4,FALSE)="","",VLOOKUP(ROW()-492,'Report 1 Detail (571 D)'!$A:$S,4,FALSE))</f>
        <v/>
      </c>
      <c r="K768" s="55" t="str">
        <f>IF(VLOOKUP(ROW()-492,'Report 1 Detail (571 D)'!$A:$S,5,FALSE)="","",VLOOKUP(ROW()-492,'Report 1 Detail (571 D)'!$A:$S,5,FALSE))</f>
        <v/>
      </c>
      <c r="L768" s="55" t="str">
        <f>IF(VLOOKUP(ROW()-492,'Report 1 Detail (571 D)'!$A:$S,6,FALSE)="","",VLOOKUP(ROW()-492,'Report 1 Detail (571 D)'!$A:$S,6,FALSE))</f>
        <v/>
      </c>
      <c r="M768" s="55" t="str">
        <f>IF(VLOOKUP(ROW()-492,'Report 1 Detail (571 D)'!$A:$S,7,FALSE)="","",VLOOKUP(ROW()-492,'Report 1 Detail (571 D)'!$A:$S,7,FALSE))</f>
        <v/>
      </c>
      <c r="N768" s="55" t="str">
        <f>IF(VLOOKUP(ROW()-492,'Report 1 Detail (571 D)'!$A:$S,8,FALSE)="","",VLOOKUP(ROW()-492,'Report 1 Detail (571 D)'!$A:$S,8,FALSE))</f>
        <v/>
      </c>
      <c r="O768" s="55" t="str">
        <f>IF(VLOOKUP(ROW()-492,'Report 1 Detail (571 D)'!$A:$S,9,FALSE)="","",VLOOKUP(ROW()-492,'Report 1 Detail (571 D)'!$A:$S,9,FALSE))</f>
        <v/>
      </c>
      <c r="P768" s="55" t="str">
        <f>IF(VLOOKUP(ROW()-492,'Report 1 Detail (571 D)'!$A:$S,10,FALSE)="","",VLOOKUP(ROW()-492,'Report 1 Detail (571 D)'!$A:$S,10,FALSE))</f>
        <v/>
      </c>
      <c r="Q768" s="55" t="str">
        <f>IF(VLOOKUP(ROW()-492,'Report 1 Detail (571 D)'!$A:$S,11,FALSE)="","",VLOOKUP(ROW()-492,'Report 1 Detail (571 D)'!$A:$S,11,FALSE))</f>
        <v/>
      </c>
      <c r="R768" s="55" t="str">
        <f>IF(VLOOKUP(ROW()-492,'Report 1 Detail (571 D)'!$A:$S,12,FALSE)="","",VLOOKUP(ROW()-492,'Report 1 Detail (571 D)'!$A:$S,12,FALSE))</f>
        <v/>
      </c>
      <c r="S768" s="55" t="str">
        <f>IF(VLOOKUP(ROW()-492,'Report 1 Detail (571 D)'!$A:$S,13,FALSE)="","",VLOOKUP(ROW()-492,'Report 1 Detail (571 D)'!$A:$S,13,FALSE))</f>
        <v/>
      </c>
      <c r="T768" s="55" t="str">
        <f>IF(VLOOKUP(ROW()-492,'Report 1 Detail (571 D)'!$A:$S,14,FALSE)="","",VLOOKUP(ROW()-492,'Report 1 Detail (571 D)'!$A:$S,14,FALSE))</f>
        <v/>
      </c>
      <c r="U768" s="55" t="str">
        <f>IF(VLOOKUP(ROW()-492,'Report 1 Detail (571 D)'!$A:$S,15,FALSE)="","",VLOOKUP(ROW()-492,'Report 1 Detail (571 D)'!$A:$S,15,FALSE))</f>
        <v/>
      </c>
      <c r="V768" s="55" t="str">
        <f>IF(VLOOKUP(ROW()-492,'Report 1 Detail (571 D)'!$A:$S,16,FALSE)="","",VLOOKUP(ROW()-492,'Report 1 Detail (571 D)'!$A:$S,16,FALSE))</f>
        <v/>
      </c>
      <c r="W768" s="55" t="str">
        <f>IF(VLOOKUP(ROW()-492,'Report 1 Detail (571 D)'!$A:$S,17,FALSE)="","",VLOOKUP(ROW()-492,'Report 1 Detail (571 D)'!$A:$S,17,FALSE))</f>
        <v/>
      </c>
      <c r="X768" s="104" t="str">
        <f>IF(VLOOKUP(ROW()-492,'Report 1 Detail (571 D)'!$A:$S,18,FALSE)="","",VLOOKUP(ROW()-492,'Report 1 Detail (571 D)'!$A:$S,18,FALSE))</f>
        <v/>
      </c>
      <c r="Y768" s="55" t="str">
        <f>IF(VLOOKUP(ROW()-492,'Report 1 Detail (571 D)'!$A:$S,19,FALSE)="","",VLOOKUP(ROW()-492,'Report 1 Detail (571 D)'!$A:$S,19,FALSE))</f>
        <v/>
      </c>
      <c r="Z768" s="55" t="s">
        <v>81</v>
      </c>
    </row>
    <row r="769" spans="8:26" x14ac:dyDescent="0.2">
      <c r="H769" s="55" t="str">
        <f>IF(VLOOKUP(ROW()-492,'Report 1 Detail (571 D)'!$A:$S,2,FALSE)="","",VLOOKUP(ROW()-492,'Report 1 Detail (571 D)'!$A:$S,2,FALSE))</f>
        <v/>
      </c>
      <c r="I769" s="104" t="str">
        <f>IF(VLOOKUP(ROW()-492,'Report 1 Detail (571 D)'!$A:$S,3,FALSE)="","",VLOOKUP(ROW()-492,'Report 1 Detail (571 D)'!$A:$S,3,FALSE))</f>
        <v/>
      </c>
      <c r="J769" s="55" t="str">
        <f>IF(VLOOKUP(ROW()-492,'Report 1 Detail (571 D)'!$A:$S,4,FALSE)="","",VLOOKUP(ROW()-492,'Report 1 Detail (571 D)'!$A:$S,4,FALSE))</f>
        <v/>
      </c>
      <c r="K769" s="55" t="str">
        <f>IF(VLOOKUP(ROW()-492,'Report 1 Detail (571 D)'!$A:$S,5,FALSE)="","",VLOOKUP(ROW()-492,'Report 1 Detail (571 D)'!$A:$S,5,FALSE))</f>
        <v/>
      </c>
      <c r="L769" s="55" t="str">
        <f>IF(VLOOKUP(ROW()-492,'Report 1 Detail (571 D)'!$A:$S,6,FALSE)="","",VLOOKUP(ROW()-492,'Report 1 Detail (571 D)'!$A:$S,6,FALSE))</f>
        <v/>
      </c>
      <c r="M769" s="55" t="str">
        <f>IF(VLOOKUP(ROW()-492,'Report 1 Detail (571 D)'!$A:$S,7,FALSE)="","",VLOOKUP(ROW()-492,'Report 1 Detail (571 D)'!$A:$S,7,FALSE))</f>
        <v/>
      </c>
      <c r="N769" s="55" t="str">
        <f>IF(VLOOKUP(ROW()-492,'Report 1 Detail (571 D)'!$A:$S,8,FALSE)="","",VLOOKUP(ROW()-492,'Report 1 Detail (571 D)'!$A:$S,8,FALSE))</f>
        <v/>
      </c>
      <c r="O769" s="55" t="str">
        <f>IF(VLOOKUP(ROW()-492,'Report 1 Detail (571 D)'!$A:$S,9,FALSE)="","",VLOOKUP(ROW()-492,'Report 1 Detail (571 D)'!$A:$S,9,FALSE))</f>
        <v/>
      </c>
      <c r="P769" s="55" t="str">
        <f>IF(VLOOKUP(ROW()-492,'Report 1 Detail (571 D)'!$A:$S,10,FALSE)="","",VLOOKUP(ROW()-492,'Report 1 Detail (571 D)'!$A:$S,10,FALSE))</f>
        <v/>
      </c>
      <c r="Q769" s="55" t="str">
        <f>IF(VLOOKUP(ROW()-492,'Report 1 Detail (571 D)'!$A:$S,11,FALSE)="","",VLOOKUP(ROW()-492,'Report 1 Detail (571 D)'!$A:$S,11,FALSE))</f>
        <v/>
      </c>
      <c r="R769" s="55" t="str">
        <f>IF(VLOOKUP(ROW()-492,'Report 1 Detail (571 D)'!$A:$S,12,FALSE)="","",VLOOKUP(ROW()-492,'Report 1 Detail (571 D)'!$A:$S,12,FALSE))</f>
        <v/>
      </c>
      <c r="S769" s="55" t="str">
        <f>IF(VLOOKUP(ROW()-492,'Report 1 Detail (571 D)'!$A:$S,13,FALSE)="","",VLOOKUP(ROW()-492,'Report 1 Detail (571 D)'!$A:$S,13,FALSE))</f>
        <v/>
      </c>
      <c r="T769" s="55" t="str">
        <f>IF(VLOOKUP(ROW()-492,'Report 1 Detail (571 D)'!$A:$S,14,FALSE)="","",VLOOKUP(ROW()-492,'Report 1 Detail (571 D)'!$A:$S,14,FALSE))</f>
        <v/>
      </c>
      <c r="U769" s="55" t="str">
        <f>IF(VLOOKUP(ROW()-492,'Report 1 Detail (571 D)'!$A:$S,15,FALSE)="","",VLOOKUP(ROW()-492,'Report 1 Detail (571 D)'!$A:$S,15,FALSE))</f>
        <v/>
      </c>
      <c r="V769" s="55" t="str">
        <f>IF(VLOOKUP(ROW()-492,'Report 1 Detail (571 D)'!$A:$S,16,FALSE)="","",VLOOKUP(ROW()-492,'Report 1 Detail (571 D)'!$A:$S,16,FALSE))</f>
        <v/>
      </c>
      <c r="W769" s="55" t="str">
        <f>IF(VLOOKUP(ROW()-492,'Report 1 Detail (571 D)'!$A:$S,17,FALSE)="","",VLOOKUP(ROW()-492,'Report 1 Detail (571 D)'!$A:$S,17,FALSE))</f>
        <v/>
      </c>
      <c r="X769" s="104" t="str">
        <f>IF(VLOOKUP(ROW()-492,'Report 1 Detail (571 D)'!$A:$S,18,FALSE)="","",VLOOKUP(ROW()-492,'Report 1 Detail (571 D)'!$A:$S,18,FALSE))</f>
        <v/>
      </c>
      <c r="Y769" s="55" t="str">
        <f>IF(VLOOKUP(ROW()-492,'Report 1 Detail (571 D)'!$A:$S,19,FALSE)="","",VLOOKUP(ROW()-492,'Report 1 Detail (571 D)'!$A:$S,19,FALSE))</f>
        <v/>
      </c>
      <c r="Z769" s="55" t="s">
        <v>81</v>
      </c>
    </row>
    <row r="770" spans="8:26" x14ac:dyDescent="0.2">
      <c r="H770" s="55" t="str">
        <f>IF(VLOOKUP(ROW()-492,'Report 1 Detail (571 D)'!$A:$S,2,FALSE)="","",VLOOKUP(ROW()-492,'Report 1 Detail (571 D)'!$A:$S,2,FALSE))</f>
        <v/>
      </c>
      <c r="I770" s="104" t="str">
        <f>IF(VLOOKUP(ROW()-492,'Report 1 Detail (571 D)'!$A:$S,3,FALSE)="","",VLOOKUP(ROW()-492,'Report 1 Detail (571 D)'!$A:$S,3,FALSE))</f>
        <v/>
      </c>
      <c r="J770" s="55" t="str">
        <f>IF(VLOOKUP(ROW()-492,'Report 1 Detail (571 D)'!$A:$S,4,FALSE)="","",VLOOKUP(ROW()-492,'Report 1 Detail (571 D)'!$A:$S,4,FALSE))</f>
        <v/>
      </c>
      <c r="K770" s="55" t="str">
        <f>IF(VLOOKUP(ROW()-492,'Report 1 Detail (571 D)'!$A:$S,5,FALSE)="","",VLOOKUP(ROW()-492,'Report 1 Detail (571 D)'!$A:$S,5,FALSE))</f>
        <v/>
      </c>
      <c r="L770" s="55" t="str">
        <f>IF(VLOOKUP(ROW()-492,'Report 1 Detail (571 D)'!$A:$S,6,FALSE)="","",VLOOKUP(ROW()-492,'Report 1 Detail (571 D)'!$A:$S,6,FALSE))</f>
        <v/>
      </c>
      <c r="M770" s="55" t="str">
        <f>IF(VLOOKUP(ROW()-492,'Report 1 Detail (571 D)'!$A:$S,7,FALSE)="","",VLOOKUP(ROW()-492,'Report 1 Detail (571 D)'!$A:$S,7,FALSE))</f>
        <v/>
      </c>
      <c r="N770" s="55" t="str">
        <f>IF(VLOOKUP(ROW()-492,'Report 1 Detail (571 D)'!$A:$S,8,FALSE)="","",VLOOKUP(ROW()-492,'Report 1 Detail (571 D)'!$A:$S,8,FALSE))</f>
        <v/>
      </c>
      <c r="O770" s="55" t="str">
        <f>IF(VLOOKUP(ROW()-492,'Report 1 Detail (571 D)'!$A:$S,9,FALSE)="","",VLOOKUP(ROW()-492,'Report 1 Detail (571 D)'!$A:$S,9,FALSE))</f>
        <v/>
      </c>
      <c r="P770" s="55" t="str">
        <f>IF(VLOOKUP(ROW()-492,'Report 1 Detail (571 D)'!$A:$S,10,FALSE)="","",VLOOKUP(ROW()-492,'Report 1 Detail (571 D)'!$A:$S,10,FALSE))</f>
        <v/>
      </c>
      <c r="Q770" s="55" t="str">
        <f>IF(VLOOKUP(ROW()-492,'Report 1 Detail (571 D)'!$A:$S,11,FALSE)="","",VLOOKUP(ROW()-492,'Report 1 Detail (571 D)'!$A:$S,11,FALSE))</f>
        <v/>
      </c>
      <c r="R770" s="55" t="str">
        <f>IF(VLOOKUP(ROW()-492,'Report 1 Detail (571 D)'!$A:$S,12,FALSE)="","",VLOOKUP(ROW()-492,'Report 1 Detail (571 D)'!$A:$S,12,FALSE))</f>
        <v/>
      </c>
      <c r="S770" s="55" t="str">
        <f>IF(VLOOKUP(ROW()-492,'Report 1 Detail (571 D)'!$A:$S,13,FALSE)="","",VLOOKUP(ROW()-492,'Report 1 Detail (571 D)'!$A:$S,13,FALSE))</f>
        <v/>
      </c>
      <c r="T770" s="55" t="str">
        <f>IF(VLOOKUP(ROW()-492,'Report 1 Detail (571 D)'!$A:$S,14,FALSE)="","",VLOOKUP(ROW()-492,'Report 1 Detail (571 D)'!$A:$S,14,FALSE))</f>
        <v/>
      </c>
      <c r="U770" s="55" t="str">
        <f>IF(VLOOKUP(ROW()-492,'Report 1 Detail (571 D)'!$A:$S,15,FALSE)="","",VLOOKUP(ROW()-492,'Report 1 Detail (571 D)'!$A:$S,15,FALSE))</f>
        <v/>
      </c>
      <c r="V770" s="55" t="str">
        <f>IF(VLOOKUP(ROW()-492,'Report 1 Detail (571 D)'!$A:$S,16,FALSE)="","",VLOOKUP(ROW()-492,'Report 1 Detail (571 D)'!$A:$S,16,FALSE))</f>
        <v/>
      </c>
      <c r="W770" s="55" t="str">
        <f>IF(VLOOKUP(ROW()-492,'Report 1 Detail (571 D)'!$A:$S,17,FALSE)="","",VLOOKUP(ROW()-492,'Report 1 Detail (571 D)'!$A:$S,17,FALSE))</f>
        <v/>
      </c>
      <c r="X770" s="104" t="str">
        <f>IF(VLOOKUP(ROW()-492,'Report 1 Detail (571 D)'!$A:$S,18,FALSE)="","",VLOOKUP(ROW()-492,'Report 1 Detail (571 D)'!$A:$S,18,FALSE))</f>
        <v/>
      </c>
      <c r="Y770" s="55" t="str">
        <f>IF(VLOOKUP(ROW()-492,'Report 1 Detail (571 D)'!$A:$S,19,FALSE)="","",VLOOKUP(ROW()-492,'Report 1 Detail (571 D)'!$A:$S,19,FALSE))</f>
        <v/>
      </c>
      <c r="Z770" s="55" t="s">
        <v>81</v>
      </c>
    </row>
    <row r="771" spans="8:26" x14ac:dyDescent="0.2">
      <c r="H771" s="55" t="str">
        <f>IF(VLOOKUP(ROW()-492,'Report 1 Detail (571 D)'!$A:$S,2,FALSE)="","",VLOOKUP(ROW()-492,'Report 1 Detail (571 D)'!$A:$S,2,FALSE))</f>
        <v/>
      </c>
      <c r="I771" s="104" t="str">
        <f>IF(VLOOKUP(ROW()-492,'Report 1 Detail (571 D)'!$A:$S,3,FALSE)="","",VLOOKUP(ROW()-492,'Report 1 Detail (571 D)'!$A:$S,3,FALSE))</f>
        <v/>
      </c>
      <c r="J771" s="55" t="str">
        <f>IF(VLOOKUP(ROW()-492,'Report 1 Detail (571 D)'!$A:$S,4,FALSE)="","",VLOOKUP(ROW()-492,'Report 1 Detail (571 D)'!$A:$S,4,FALSE))</f>
        <v/>
      </c>
      <c r="K771" s="55" t="str">
        <f>IF(VLOOKUP(ROW()-492,'Report 1 Detail (571 D)'!$A:$S,5,FALSE)="","",VLOOKUP(ROW()-492,'Report 1 Detail (571 D)'!$A:$S,5,FALSE))</f>
        <v/>
      </c>
      <c r="L771" s="55" t="str">
        <f>IF(VLOOKUP(ROW()-492,'Report 1 Detail (571 D)'!$A:$S,6,FALSE)="","",VLOOKUP(ROW()-492,'Report 1 Detail (571 D)'!$A:$S,6,FALSE))</f>
        <v/>
      </c>
      <c r="M771" s="55" t="str">
        <f>IF(VLOOKUP(ROW()-492,'Report 1 Detail (571 D)'!$A:$S,7,FALSE)="","",VLOOKUP(ROW()-492,'Report 1 Detail (571 D)'!$A:$S,7,FALSE))</f>
        <v/>
      </c>
      <c r="N771" s="55" t="str">
        <f>IF(VLOOKUP(ROW()-492,'Report 1 Detail (571 D)'!$A:$S,8,FALSE)="","",VLOOKUP(ROW()-492,'Report 1 Detail (571 D)'!$A:$S,8,FALSE))</f>
        <v/>
      </c>
      <c r="O771" s="55" t="str">
        <f>IF(VLOOKUP(ROW()-492,'Report 1 Detail (571 D)'!$A:$S,9,FALSE)="","",VLOOKUP(ROW()-492,'Report 1 Detail (571 D)'!$A:$S,9,FALSE))</f>
        <v/>
      </c>
      <c r="P771" s="55" t="str">
        <f>IF(VLOOKUP(ROW()-492,'Report 1 Detail (571 D)'!$A:$S,10,FALSE)="","",VLOOKUP(ROW()-492,'Report 1 Detail (571 D)'!$A:$S,10,FALSE))</f>
        <v/>
      </c>
      <c r="Q771" s="55" t="str">
        <f>IF(VLOOKUP(ROW()-492,'Report 1 Detail (571 D)'!$A:$S,11,FALSE)="","",VLOOKUP(ROW()-492,'Report 1 Detail (571 D)'!$A:$S,11,FALSE))</f>
        <v/>
      </c>
      <c r="R771" s="55" t="str">
        <f>IF(VLOOKUP(ROW()-492,'Report 1 Detail (571 D)'!$A:$S,12,FALSE)="","",VLOOKUP(ROW()-492,'Report 1 Detail (571 D)'!$A:$S,12,FALSE))</f>
        <v/>
      </c>
      <c r="S771" s="55" t="str">
        <f>IF(VLOOKUP(ROW()-492,'Report 1 Detail (571 D)'!$A:$S,13,FALSE)="","",VLOOKUP(ROW()-492,'Report 1 Detail (571 D)'!$A:$S,13,FALSE))</f>
        <v/>
      </c>
      <c r="T771" s="55" t="str">
        <f>IF(VLOOKUP(ROW()-492,'Report 1 Detail (571 D)'!$A:$S,14,FALSE)="","",VLOOKUP(ROW()-492,'Report 1 Detail (571 D)'!$A:$S,14,FALSE))</f>
        <v/>
      </c>
      <c r="U771" s="55" t="str">
        <f>IF(VLOOKUP(ROW()-492,'Report 1 Detail (571 D)'!$A:$S,15,FALSE)="","",VLOOKUP(ROW()-492,'Report 1 Detail (571 D)'!$A:$S,15,FALSE))</f>
        <v/>
      </c>
      <c r="V771" s="55" t="str">
        <f>IF(VLOOKUP(ROW()-492,'Report 1 Detail (571 D)'!$A:$S,16,FALSE)="","",VLOOKUP(ROW()-492,'Report 1 Detail (571 D)'!$A:$S,16,FALSE))</f>
        <v/>
      </c>
      <c r="W771" s="55" t="str">
        <f>IF(VLOOKUP(ROW()-492,'Report 1 Detail (571 D)'!$A:$S,17,FALSE)="","",VLOOKUP(ROW()-492,'Report 1 Detail (571 D)'!$A:$S,17,FALSE))</f>
        <v/>
      </c>
      <c r="X771" s="104" t="str">
        <f>IF(VLOOKUP(ROW()-492,'Report 1 Detail (571 D)'!$A:$S,18,FALSE)="","",VLOOKUP(ROW()-492,'Report 1 Detail (571 D)'!$A:$S,18,FALSE))</f>
        <v/>
      </c>
      <c r="Y771" s="55" t="str">
        <f>IF(VLOOKUP(ROW()-492,'Report 1 Detail (571 D)'!$A:$S,19,FALSE)="","",VLOOKUP(ROW()-492,'Report 1 Detail (571 D)'!$A:$S,19,FALSE))</f>
        <v/>
      </c>
      <c r="Z771" s="55" t="s">
        <v>81</v>
      </c>
    </row>
    <row r="772" spans="8:26" x14ac:dyDescent="0.2">
      <c r="H772" s="55" t="str">
        <f>IF(VLOOKUP(ROW()-492,'Report 1 Detail (571 D)'!$A:$S,2,FALSE)="","",VLOOKUP(ROW()-492,'Report 1 Detail (571 D)'!$A:$S,2,FALSE))</f>
        <v/>
      </c>
      <c r="I772" s="104" t="str">
        <f>IF(VLOOKUP(ROW()-492,'Report 1 Detail (571 D)'!$A:$S,3,FALSE)="","",VLOOKUP(ROW()-492,'Report 1 Detail (571 D)'!$A:$S,3,FALSE))</f>
        <v/>
      </c>
      <c r="J772" s="55" t="str">
        <f>IF(VLOOKUP(ROW()-492,'Report 1 Detail (571 D)'!$A:$S,4,FALSE)="","",VLOOKUP(ROW()-492,'Report 1 Detail (571 D)'!$A:$S,4,FALSE))</f>
        <v/>
      </c>
      <c r="K772" s="55" t="str">
        <f>IF(VLOOKUP(ROW()-492,'Report 1 Detail (571 D)'!$A:$S,5,FALSE)="","",VLOOKUP(ROW()-492,'Report 1 Detail (571 D)'!$A:$S,5,FALSE))</f>
        <v/>
      </c>
      <c r="L772" s="55" t="str">
        <f>IF(VLOOKUP(ROW()-492,'Report 1 Detail (571 D)'!$A:$S,6,FALSE)="","",VLOOKUP(ROW()-492,'Report 1 Detail (571 D)'!$A:$S,6,FALSE))</f>
        <v/>
      </c>
      <c r="M772" s="55" t="str">
        <f>IF(VLOOKUP(ROW()-492,'Report 1 Detail (571 D)'!$A:$S,7,FALSE)="","",VLOOKUP(ROW()-492,'Report 1 Detail (571 D)'!$A:$S,7,FALSE))</f>
        <v/>
      </c>
      <c r="N772" s="55" t="str">
        <f>IF(VLOOKUP(ROW()-492,'Report 1 Detail (571 D)'!$A:$S,8,FALSE)="","",VLOOKUP(ROW()-492,'Report 1 Detail (571 D)'!$A:$S,8,FALSE))</f>
        <v/>
      </c>
      <c r="O772" s="55" t="str">
        <f>IF(VLOOKUP(ROW()-492,'Report 1 Detail (571 D)'!$A:$S,9,FALSE)="","",VLOOKUP(ROW()-492,'Report 1 Detail (571 D)'!$A:$S,9,FALSE))</f>
        <v/>
      </c>
      <c r="P772" s="55" t="str">
        <f>IF(VLOOKUP(ROW()-492,'Report 1 Detail (571 D)'!$A:$S,10,FALSE)="","",VLOOKUP(ROW()-492,'Report 1 Detail (571 D)'!$A:$S,10,FALSE))</f>
        <v/>
      </c>
      <c r="Q772" s="55" t="str">
        <f>IF(VLOOKUP(ROW()-492,'Report 1 Detail (571 D)'!$A:$S,11,FALSE)="","",VLOOKUP(ROW()-492,'Report 1 Detail (571 D)'!$A:$S,11,FALSE))</f>
        <v/>
      </c>
      <c r="R772" s="55" t="str">
        <f>IF(VLOOKUP(ROW()-492,'Report 1 Detail (571 D)'!$A:$S,12,FALSE)="","",VLOOKUP(ROW()-492,'Report 1 Detail (571 D)'!$A:$S,12,FALSE))</f>
        <v/>
      </c>
      <c r="S772" s="55" t="str">
        <f>IF(VLOOKUP(ROW()-492,'Report 1 Detail (571 D)'!$A:$S,13,FALSE)="","",VLOOKUP(ROW()-492,'Report 1 Detail (571 D)'!$A:$S,13,FALSE))</f>
        <v/>
      </c>
      <c r="T772" s="55" t="str">
        <f>IF(VLOOKUP(ROW()-492,'Report 1 Detail (571 D)'!$A:$S,14,FALSE)="","",VLOOKUP(ROW()-492,'Report 1 Detail (571 D)'!$A:$S,14,FALSE))</f>
        <v/>
      </c>
      <c r="U772" s="55" t="str">
        <f>IF(VLOOKUP(ROW()-492,'Report 1 Detail (571 D)'!$A:$S,15,FALSE)="","",VLOOKUP(ROW()-492,'Report 1 Detail (571 D)'!$A:$S,15,FALSE))</f>
        <v/>
      </c>
      <c r="V772" s="55" t="str">
        <f>IF(VLOOKUP(ROW()-492,'Report 1 Detail (571 D)'!$A:$S,16,FALSE)="","",VLOOKUP(ROW()-492,'Report 1 Detail (571 D)'!$A:$S,16,FALSE))</f>
        <v/>
      </c>
      <c r="W772" s="55" t="str">
        <f>IF(VLOOKUP(ROW()-492,'Report 1 Detail (571 D)'!$A:$S,17,FALSE)="","",VLOOKUP(ROW()-492,'Report 1 Detail (571 D)'!$A:$S,17,FALSE))</f>
        <v/>
      </c>
      <c r="X772" s="104" t="str">
        <f>IF(VLOOKUP(ROW()-492,'Report 1 Detail (571 D)'!$A:$S,18,FALSE)="","",VLOOKUP(ROW()-492,'Report 1 Detail (571 D)'!$A:$S,18,FALSE))</f>
        <v/>
      </c>
      <c r="Y772" s="55" t="str">
        <f>IF(VLOOKUP(ROW()-492,'Report 1 Detail (571 D)'!$A:$S,19,FALSE)="","",VLOOKUP(ROW()-492,'Report 1 Detail (571 D)'!$A:$S,19,FALSE))</f>
        <v/>
      </c>
      <c r="Z772" s="55" t="s">
        <v>81</v>
      </c>
    </row>
    <row r="773" spans="8:26" x14ac:dyDescent="0.2">
      <c r="H773" s="55" t="str">
        <f>IF(VLOOKUP(ROW()-492,'Report 1 Detail (571 D)'!$A:$S,2,FALSE)="","",VLOOKUP(ROW()-492,'Report 1 Detail (571 D)'!$A:$S,2,FALSE))</f>
        <v/>
      </c>
      <c r="I773" s="104" t="str">
        <f>IF(VLOOKUP(ROW()-492,'Report 1 Detail (571 D)'!$A:$S,3,FALSE)="","",VLOOKUP(ROW()-492,'Report 1 Detail (571 D)'!$A:$S,3,FALSE))</f>
        <v/>
      </c>
      <c r="J773" s="55" t="str">
        <f>IF(VLOOKUP(ROW()-492,'Report 1 Detail (571 D)'!$A:$S,4,FALSE)="","",VLOOKUP(ROW()-492,'Report 1 Detail (571 D)'!$A:$S,4,FALSE))</f>
        <v/>
      </c>
      <c r="K773" s="55" t="str">
        <f>IF(VLOOKUP(ROW()-492,'Report 1 Detail (571 D)'!$A:$S,5,FALSE)="","",VLOOKUP(ROW()-492,'Report 1 Detail (571 D)'!$A:$S,5,FALSE))</f>
        <v/>
      </c>
      <c r="L773" s="55" t="str">
        <f>IF(VLOOKUP(ROW()-492,'Report 1 Detail (571 D)'!$A:$S,6,FALSE)="","",VLOOKUP(ROW()-492,'Report 1 Detail (571 D)'!$A:$S,6,FALSE))</f>
        <v/>
      </c>
      <c r="M773" s="55" t="str">
        <f>IF(VLOOKUP(ROW()-492,'Report 1 Detail (571 D)'!$A:$S,7,FALSE)="","",VLOOKUP(ROW()-492,'Report 1 Detail (571 D)'!$A:$S,7,FALSE))</f>
        <v/>
      </c>
      <c r="N773" s="55" t="str">
        <f>IF(VLOOKUP(ROW()-492,'Report 1 Detail (571 D)'!$A:$S,8,FALSE)="","",VLOOKUP(ROW()-492,'Report 1 Detail (571 D)'!$A:$S,8,FALSE))</f>
        <v/>
      </c>
      <c r="O773" s="55" t="str">
        <f>IF(VLOOKUP(ROW()-492,'Report 1 Detail (571 D)'!$A:$S,9,FALSE)="","",VLOOKUP(ROW()-492,'Report 1 Detail (571 D)'!$A:$S,9,FALSE))</f>
        <v/>
      </c>
      <c r="P773" s="55" t="str">
        <f>IF(VLOOKUP(ROW()-492,'Report 1 Detail (571 D)'!$A:$S,10,FALSE)="","",VLOOKUP(ROW()-492,'Report 1 Detail (571 D)'!$A:$S,10,FALSE))</f>
        <v/>
      </c>
      <c r="Q773" s="55" t="str">
        <f>IF(VLOOKUP(ROW()-492,'Report 1 Detail (571 D)'!$A:$S,11,FALSE)="","",VLOOKUP(ROW()-492,'Report 1 Detail (571 D)'!$A:$S,11,FALSE))</f>
        <v/>
      </c>
      <c r="R773" s="55" t="str">
        <f>IF(VLOOKUP(ROW()-492,'Report 1 Detail (571 D)'!$A:$S,12,FALSE)="","",VLOOKUP(ROW()-492,'Report 1 Detail (571 D)'!$A:$S,12,FALSE))</f>
        <v/>
      </c>
      <c r="S773" s="55" t="str">
        <f>IF(VLOOKUP(ROW()-492,'Report 1 Detail (571 D)'!$A:$S,13,FALSE)="","",VLOOKUP(ROW()-492,'Report 1 Detail (571 D)'!$A:$S,13,FALSE))</f>
        <v/>
      </c>
      <c r="T773" s="55" t="str">
        <f>IF(VLOOKUP(ROW()-492,'Report 1 Detail (571 D)'!$A:$S,14,FALSE)="","",VLOOKUP(ROW()-492,'Report 1 Detail (571 D)'!$A:$S,14,FALSE))</f>
        <v/>
      </c>
      <c r="U773" s="55" t="str">
        <f>IF(VLOOKUP(ROW()-492,'Report 1 Detail (571 D)'!$A:$S,15,FALSE)="","",VLOOKUP(ROW()-492,'Report 1 Detail (571 D)'!$A:$S,15,FALSE))</f>
        <v/>
      </c>
      <c r="V773" s="55" t="str">
        <f>IF(VLOOKUP(ROW()-492,'Report 1 Detail (571 D)'!$A:$S,16,FALSE)="","",VLOOKUP(ROW()-492,'Report 1 Detail (571 D)'!$A:$S,16,FALSE))</f>
        <v/>
      </c>
      <c r="W773" s="55" t="str">
        <f>IF(VLOOKUP(ROW()-492,'Report 1 Detail (571 D)'!$A:$S,17,FALSE)="","",VLOOKUP(ROW()-492,'Report 1 Detail (571 D)'!$A:$S,17,FALSE))</f>
        <v/>
      </c>
      <c r="X773" s="104" t="str">
        <f>IF(VLOOKUP(ROW()-492,'Report 1 Detail (571 D)'!$A:$S,18,FALSE)="","",VLOOKUP(ROW()-492,'Report 1 Detail (571 D)'!$A:$S,18,FALSE))</f>
        <v/>
      </c>
      <c r="Y773" s="55" t="str">
        <f>IF(VLOOKUP(ROW()-492,'Report 1 Detail (571 D)'!$A:$S,19,FALSE)="","",VLOOKUP(ROW()-492,'Report 1 Detail (571 D)'!$A:$S,19,FALSE))</f>
        <v/>
      </c>
      <c r="Z773" s="55" t="s">
        <v>81</v>
      </c>
    </row>
    <row r="774" spans="8:26" x14ac:dyDescent="0.2">
      <c r="H774" s="55" t="str">
        <f>IF(VLOOKUP(ROW()-492,'Report 1 Detail (571 D)'!$A:$S,2,FALSE)="","",VLOOKUP(ROW()-492,'Report 1 Detail (571 D)'!$A:$S,2,FALSE))</f>
        <v/>
      </c>
      <c r="I774" s="104" t="str">
        <f>IF(VLOOKUP(ROW()-492,'Report 1 Detail (571 D)'!$A:$S,3,FALSE)="","",VLOOKUP(ROW()-492,'Report 1 Detail (571 D)'!$A:$S,3,FALSE))</f>
        <v/>
      </c>
      <c r="J774" s="55" t="str">
        <f>IF(VLOOKUP(ROW()-492,'Report 1 Detail (571 D)'!$A:$S,4,FALSE)="","",VLOOKUP(ROW()-492,'Report 1 Detail (571 D)'!$A:$S,4,FALSE))</f>
        <v/>
      </c>
      <c r="K774" s="55" t="str">
        <f>IF(VLOOKUP(ROW()-492,'Report 1 Detail (571 D)'!$A:$S,5,FALSE)="","",VLOOKUP(ROW()-492,'Report 1 Detail (571 D)'!$A:$S,5,FALSE))</f>
        <v/>
      </c>
      <c r="L774" s="55" t="str">
        <f>IF(VLOOKUP(ROW()-492,'Report 1 Detail (571 D)'!$A:$S,6,FALSE)="","",VLOOKUP(ROW()-492,'Report 1 Detail (571 D)'!$A:$S,6,FALSE))</f>
        <v/>
      </c>
      <c r="M774" s="55" t="str">
        <f>IF(VLOOKUP(ROW()-492,'Report 1 Detail (571 D)'!$A:$S,7,FALSE)="","",VLOOKUP(ROW()-492,'Report 1 Detail (571 D)'!$A:$S,7,FALSE))</f>
        <v/>
      </c>
      <c r="N774" s="55" t="str">
        <f>IF(VLOOKUP(ROW()-492,'Report 1 Detail (571 D)'!$A:$S,8,FALSE)="","",VLOOKUP(ROW()-492,'Report 1 Detail (571 D)'!$A:$S,8,FALSE))</f>
        <v/>
      </c>
      <c r="O774" s="55" t="str">
        <f>IF(VLOOKUP(ROW()-492,'Report 1 Detail (571 D)'!$A:$S,9,FALSE)="","",VLOOKUP(ROW()-492,'Report 1 Detail (571 D)'!$A:$S,9,FALSE))</f>
        <v/>
      </c>
      <c r="P774" s="55" t="str">
        <f>IF(VLOOKUP(ROW()-492,'Report 1 Detail (571 D)'!$A:$S,10,FALSE)="","",VLOOKUP(ROW()-492,'Report 1 Detail (571 D)'!$A:$S,10,FALSE))</f>
        <v/>
      </c>
      <c r="Q774" s="55" t="str">
        <f>IF(VLOOKUP(ROW()-492,'Report 1 Detail (571 D)'!$A:$S,11,FALSE)="","",VLOOKUP(ROW()-492,'Report 1 Detail (571 D)'!$A:$S,11,FALSE))</f>
        <v/>
      </c>
      <c r="R774" s="55" t="str">
        <f>IF(VLOOKUP(ROW()-492,'Report 1 Detail (571 D)'!$A:$S,12,FALSE)="","",VLOOKUP(ROW()-492,'Report 1 Detail (571 D)'!$A:$S,12,FALSE))</f>
        <v/>
      </c>
      <c r="S774" s="55" t="str">
        <f>IF(VLOOKUP(ROW()-492,'Report 1 Detail (571 D)'!$A:$S,13,FALSE)="","",VLOOKUP(ROW()-492,'Report 1 Detail (571 D)'!$A:$S,13,FALSE))</f>
        <v/>
      </c>
      <c r="T774" s="55" t="str">
        <f>IF(VLOOKUP(ROW()-492,'Report 1 Detail (571 D)'!$A:$S,14,FALSE)="","",VLOOKUP(ROW()-492,'Report 1 Detail (571 D)'!$A:$S,14,FALSE))</f>
        <v/>
      </c>
      <c r="U774" s="55" t="str">
        <f>IF(VLOOKUP(ROW()-492,'Report 1 Detail (571 D)'!$A:$S,15,FALSE)="","",VLOOKUP(ROW()-492,'Report 1 Detail (571 D)'!$A:$S,15,FALSE))</f>
        <v/>
      </c>
      <c r="V774" s="55" t="str">
        <f>IF(VLOOKUP(ROW()-492,'Report 1 Detail (571 D)'!$A:$S,16,FALSE)="","",VLOOKUP(ROW()-492,'Report 1 Detail (571 D)'!$A:$S,16,FALSE))</f>
        <v/>
      </c>
      <c r="W774" s="55" t="str">
        <f>IF(VLOOKUP(ROW()-492,'Report 1 Detail (571 D)'!$A:$S,17,FALSE)="","",VLOOKUP(ROW()-492,'Report 1 Detail (571 D)'!$A:$S,17,FALSE))</f>
        <v/>
      </c>
      <c r="X774" s="104" t="str">
        <f>IF(VLOOKUP(ROW()-492,'Report 1 Detail (571 D)'!$A:$S,18,FALSE)="","",VLOOKUP(ROW()-492,'Report 1 Detail (571 D)'!$A:$S,18,FALSE))</f>
        <v/>
      </c>
      <c r="Y774" s="55" t="str">
        <f>IF(VLOOKUP(ROW()-492,'Report 1 Detail (571 D)'!$A:$S,19,FALSE)="","",VLOOKUP(ROW()-492,'Report 1 Detail (571 D)'!$A:$S,19,FALSE))</f>
        <v/>
      </c>
      <c r="Z774" s="55" t="s">
        <v>81</v>
      </c>
    </row>
    <row r="775" spans="8:26" x14ac:dyDescent="0.2">
      <c r="H775" s="55" t="str">
        <f>IF(VLOOKUP(ROW()-492,'Report 1 Detail (571 D)'!$A:$S,2,FALSE)="","",VLOOKUP(ROW()-492,'Report 1 Detail (571 D)'!$A:$S,2,FALSE))</f>
        <v/>
      </c>
      <c r="I775" s="104" t="str">
        <f>IF(VLOOKUP(ROW()-492,'Report 1 Detail (571 D)'!$A:$S,3,FALSE)="","",VLOOKUP(ROW()-492,'Report 1 Detail (571 D)'!$A:$S,3,FALSE))</f>
        <v/>
      </c>
      <c r="J775" s="55" t="str">
        <f>IF(VLOOKUP(ROW()-492,'Report 1 Detail (571 D)'!$A:$S,4,FALSE)="","",VLOOKUP(ROW()-492,'Report 1 Detail (571 D)'!$A:$S,4,FALSE))</f>
        <v/>
      </c>
      <c r="K775" s="55" t="str">
        <f>IF(VLOOKUP(ROW()-492,'Report 1 Detail (571 D)'!$A:$S,5,FALSE)="","",VLOOKUP(ROW()-492,'Report 1 Detail (571 D)'!$A:$S,5,FALSE))</f>
        <v/>
      </c>
      <c r="L775" s="55" t="str">
        <f>IF(VLOOKUP(ROW()-492,'Report 1 Detail (571 D)'!$A:$S,6,FALSE)="","",VLOOKUP(ROW()-492,'Report 1 Detail (571 D)'!$A:$S,6,FALSE))</f>
        <v/>
      </c>
      <c r="M775" s="55" t="str">
        <f>IF(VLOOKUP(ROW()-492,'Report 1 Detail (571 D)'!$A:$S,7,FALSE)="","",VLOOKUP(ROW()-492,'Report 1 Detail (571 D)'!$A:$S,7,FALSE))</f>
        <v/>
      </c>
      <c r="N775" s="55" t="str">
        <f>IF(VLOOKUP(ROW()-492,'Report 1 Detail (571 D)'!$A:$S,8,FALSE)="","",VLOOKUP(ROW()-492,'Report 1 Detail (571 D)'!$A:$S,8,FALSE))</f>
        <v/>
      </c>
      <c r="O775" s="55" t="str">
        <f>IF(VLOOKUP(ROW()-492,'Report 1 Detail (571 D)'!$A:$S,9,FALSE)="","",VLOOKUP(ROW()-492,'Report 1 Detail (571 D)'!$A:$S,9,FALSE))</f>
        <v/>
      </c>
      <c r="P775" s="55" t="str">
        <f>IF(VLOOKUP(ROW()-492,'Report 1 Detail (571 D)'!$A:$S,10,FALSE)="","",VLOOKUP(ROW()-492,'Report 1 Detail (571 D)'!$A:$S,10,FALSE))</f>
        <v/>
      </c>
      <c r="Q775" s="55" t="str">
        <f>IF(VLOOKUP(ROW()-492,'Report 1 Detail (571 D)'!$A:$S,11,FALSE)="","",VLOOKUP(ROW()-492,'Report 1 Detail (571 D)'!$A:$S,11,FALSE))</f>
        <v/>
      </c>
      <c r="R775" s="55" t="str">
        <f>IF(VLOOKUP(ROW()-492,'Report 1 Detail (571 D)'!$A:$S,12,FALSE)="","",VLOOKUP(ROW()-492,'Report 1 Detail (571 D)'!$A:$S,12,FALSE))</f>
        <v/>
      </c>
      <c r="S775" s="55" t="str">
        <f>IF(VLOOKUP(ROW()-492,'Report 1 Detail (571 D)'!$A:$S,13,FALSE)="","",VLOOKUP(ROW()-492,'Report 1 Detail (571 D)'!$A:$S,13,FALSE))</f>
        <v/>
      </c>
      <c r="T775" s="55" t="str">
        <f>IF(VLOOKUP(ROW()-492,'Report 1 Detail (571 D)'!$A:$S,14,FALSE)="","",VLOOKUP(ROW()-492,'Report 1 Detail (571 D)'!$A:$S,14,FALSE))</f>
        <v/>
      </c>
      <c r="U775" s="55" t="str">
        <f>IF(VLOOKUP(ROW()-492,'Report 1 Detail (571 D)'!$A:$S,15,FALSE)="","",VLOOKUP(ROW()-492,'Report 1 Detail (571 D)'!$A:$S,15,FALSE))</f>
        <v/>
      </c>
      <c r="V775" s="55" t="str">
        <f>IF(VLOOKUP(ROW()-492,'Report 1 Detail (571 D)'!$A:$S,16,FALSE)="","",VLOOKUP(ROW()-492,'Report 1 Detail (571 D)'!$A:$S,16,FALSE))</f>
        <v/>
      </c>
      <c r="W775" s="55" t="str">
        <f>IF(VLOOKUP(ROW()-492,'Report 1 Detail (571 D)'!$A:$S,17,FALSE)="","",VLOOKUP(ROW()-492,'Report 1 Detail (571 D)'!$A:$S,17,FALSE))</f>
        <v/>
      </c>
      <c r="X775" s="104" t="str">
        <f>IF(VLOOKUP(ROW()-492,'Report 1 Detail (571 D)'!$A:$S,18,FALSE)="","",VLOOKUP(ROW()-492,'Report 1 Detail (571 D)'!$A:$S,18,FALSE))</f>
        <v/>
      </c>
      <c r="Y775" s="55" t="str">
        <f>IF(VLOOKUP(ROW()-492,'Report 1 Detail (571 D)'!$A:$S,19,FALSE)="","",VLOOKUP(ROW()-492,'Report 1 Detail (571 D)'!$A:$S,19,FALSE))</f>
        <v/>
      </c>
      <c r="Z775" s="55" t="s">
        <v>81</v>
      </c>
    </row>
    <row r="776" spans="8:26" x14ac:dyDescent="0.2">
      <c r="H776" s="55" t="str">
        <f>IF(VLOOKUP(ROW()-492,'Report 1 Detail (571 D)'!$A:$S,2,FALSE)="","",VLOOKUP(ROW()-492,'Report 1 Detail (571 D)'!$A:$S,2,FALSE))</f>
        <v/>
      </c>
      <c r="I776" s="104" t="str">
        <f>IF(VLOOKUP(ROW()-492,'Report 1 Detail (571 D)'!$A:$S,3,FALSE)="","",VLOOKUP(ROW()-492,'Report 1 Detail (571 D)'!$A:$S,3,FALSE))</f>
        <v/>
      </c>
      <c r="J776" s="55" t="str">
        <f>IF(VLOOKUP(ROW()-492,'Report 1 Detail (571 D)'!$A:$S,4,FALSE)="","",VLOOKUP(ROW()-492,'Report 1 Detail (571 D)'!$A:$S,4,FALSE))</f>
        <v/>
      </c>
      <c r="K776" s="55" t="str">
        <f>IF(VLOOKUP(ROW()-492,'Report 1 Detail (571 D)'!$A:$S,5,FALSE)="","",VLOOKUP(ROW()-492,'Report 1 Detail (571 D)'!$A:$S,5,FALSE))</f>
        <v/>
      </c>
      <c r="L776" s="55" t="str">
        <f>IF(VLOOKUP(ROW()-492,'Report 1 Detail (571 D)'!$A:$S,6,FALSE)="","",VLOOKUP(ROW()-492,'Report 1 Detail (571 D)'!$A:$S,6,FALSE))</f>
        <v/>
      </c>
      <c r="M776" s="55" t="str">
        <f>IF(VLOOKUP(ROW()-492,'Report 1 Detail (571 D)'!$A:$S,7,FALSE)="","",VLOOKUP(ROW()-492,'Report 1 Detail (571 D)'!$A:$S,7,FALSE))</f>
        <v/>
      </c>
      <c r="N776" s="55" t="str">
        <f>IF(VLOOKUP(ROW()-492,'Report 1 Detail (571 D)'!$A:$S,8,FALSE)="","",VLOOKUP(ROW()-492,'Report 1 Detail (571 D)'!$A:$S,8,FALSE))</f>
        <v/>
      </c>
      <c r="O776" s="55" t="str">
        <f>IF(VLOOKUP(ROW()-492,'Report 1 Detail (571 D)'!$A:$S,9,FALSE)="","",VLOOKUP(ROW()-492,'Report 1 Detail (571 D)'!$A:$S,9,FALSE))</f>
        <v/>
      </c>
      <c r="P776" s="55" t="str">
        <f>IF(VLOOKUP(ROW()-492,'Report 1 Detail (571 D)'!$A:$S,10,FALSE)="","",VLOOKUP(ROW()-492,'Report 1 Detail (571 D)'!$A:$S,10,FALSE))</f>
        <v/>
      </c>
      <c r="Q776" s="55" t="str">
        <f>IF(VLOOKUP(ROW()-492,'Report 1 Detail (571 D)'!$A:$S,11,FALSE)="","",VLOOKUP(ROW()-492,'Report 1 Detail (571 D)'!$A:$S,11,FALSE))</f>
        <v/>
      </c>
      <c r="R776" s="55" t="str">
        <f>IF(VLOOKUP(ROW()-492,'Report 1 Detail (571 D)'!$A:$S,12,FALSE)="","",VLOOKUP(ROW()-492,'Report 1 Detail (571 D)'!$A:$S,12,FALSE))</f>
        <v/>
      </c>
      <c r="S776" s="55" t="str">
        <f>IF(VLOOKUP(ROW()-492,'Report 1 Detail (571 D)'!$A:$S,13,FALSE)="","",VLOOKUP(ROW()-492,'Report 1 Detail (571 D)'!$A:$S,13,FALSE))</f>
        <v/>
      </c>
      <c r="T776" s="55" t="str">
        <f>IF(VLOOKUP(ROW()-492,'Report 1 Detail (571 D)'!$A:$S,14,FALSE)="","",VLOOKUP(ROW()-492,'Report 1 Detail (571 D)'!$A:$S,14,FALSE))</f>
        <v/>
      </c>
      <c r="U776" s="55" t="str">
        <f>IF(VLOOKUP(ROW()-492,'Report 1 Detail (571 D)'!$A:$S,15,FALSE)="","",VLOOKUP(ROW()-492,'Report 1 Detail (571 D)'!$A:$S,15,FALSE))</f>
        <v/>
      </c>
      <c r="V776" s="55" t="str">
        <f>IF(VLOOKUP(ROW()-492,'Report 1 Detail (571 D)'!$A:$S,16,FALSE)="","",VLOOKUP(ROW()-492,'Report 1 Detail (571 D)'!$A:$S,16,FALSE))</f>
        <v/>
      </c>
      <c r="W776" s="55" t="str">
        <f>IF(VLOOKUP(ROW()-492,'Report 1 Detail (571 D)'!$A:$S,17,FALSE)="","",VLOOKUP(ROW()-492,'Report 1 Detail (571 D)'!$A:$S,17,FALSE))</f>
        <v/>
      </c>
      <c r="X776" s="104" t="str">
        <f>IF(VLOOKUP(ROW()-492,'Report 1 Detail (571 D)'!$A:$S,18,FALSE)="","",VLOOKUP(ROW()-492,'Report 1 Detail (571 D)'!$A:$S,18,FALSE))</f>
        <v/>
      </c>
      <c r="Y776" s="55" t="str">
        <f>IF(VLOOKUP(ROW()-492,'Report 1 Detail (571 D)'!$A:$S,19,FALSE)="","",VLOOKUP(ROW()-492,'Report 1 Detail (571 D)'!$A:$S,19,FALSE))</f>
        <v/>
      </c>
      <c r="Z776" s="55" t="s">
        <v>81</v>
      </c>
    </row>
    <row r="777" spans="8:26" x14ac:dyDescent="0.2">
      <c r="H777" s="55" t="str">
        <f>IF(VLOOKUP(ROW()-492,'Report 1 Detail (571 D)'!$A:$S,2,FALSE)="","",VLOOKUP(ROW()-492,'Report 1 Detail (571 D)'!$A:$S,2,FALSE))</f>
        <v/>
      </c>
      <c r="I777" s="104" t="str">
        <f>IF(VLOOKUP(ROW()-492,'Report 1 Detail (571 D)'!$A:$S,3,FALSE)="","",VLOOKUP(ROW()-492,'Report 1 Detail (571 D)'!$A:$S,3,FALSE))</f>
        <v/>
      </c>
      <c r="J777" s="55" t="str">
        <f>IF(VLOOKUP(ROW()-492,'Report 1 Detail (571 D)'!$A:$S,4,FALSE)="","",VLOOKUP(ROW()-492,'Report 1 Detail (571 D)'!$A:$S,4,FALSE))</f>
        <v/>
      </c>
      <c r="K777" s="55" t="str">
        <f>IF(VLOOKUP(ROW()-492,'Report 1 Detail (571 D)'!$A:$S,5,FALSE)="","",VLOOKUP(ROW()-492,'Report 1 Detail (571 D)'!$A:$S,5,FALSE))</f>
        <v/>
      </c>
      <c r="L777" s="55" t="str">
        <f>IF(VLOOKUP(ROW()-492,'Report 1 Detail (571 D)'!$A:$S,6,FALSE)="","",VLOOKUP(ROW()-492,'Report 1 Detail (571 D)'!$A:$S,6,FALSE))</f>
        <v/>
      </c>
      <c r="M777" s="55" t="str">
        <f>IF(VLOOKUP(ROW()-492,'Report 1 Detail (571 D)'!$A:$S,7,FALSE)="","",VLOOKUP(ROW()-492,'Report 1 Detail (571 D)'!$A:$S,7,FALSE))</f>
        <v/>
      </c>
      <c r="N777" s="55" t="str">
        <f>IF(VLOOKUP(ROW()-492,'Report 1 Detail (571 D)'!$A:$S,8,FALSE)="","",VLOOKUP(ROW()-492,'Report 1 Detail (571 D)'!$A:$S,8,FALSE))</f>
        <v/>
      </c>
      <c r="O777" s="55" t="str">
        <f>IF(VLOOKUP(ROW()-492,'Report 1 Detail (571 D)'!$A:$S,9,FALSE)="","",VLOOKUP(ROW()-492,'Report 1 Detail (571 D)'!$A:$S,9,FALSE))</f>
        <v/>
      </c>
      <c r="P777" s="55" t="str">
        <f>IF(VLOOKUP(ROW()-492,'Report 1 Detail (571 D)'!$A:$S,10,FALSE)="","",VLOOKUP(ROW()-492,'Report 1 Detail (571 D)'!$A:$S,10,FALSE))</f>
        <v/>
      </c>
      <c r="Q777" s="55" t="str">
        <f>IF(VLOOKUP(ROW()-492,'Report 1 Detail (571 D)'!$A:$S,11,FALSE)="","",VLOOKUP(ROW()-492,'Report 1 Detail (571 D)'!$A:$S,11,FALSE))</f>
        <v/>
      </c>
      <c r="R777" s="55" t="str">
        <f>IF(VLOOKUP(ROW()-492,'Report 1 Detail (571 D)'!$A:$S,12,FALSE)="","",VLOOKUP(ROW()-492,'Report 1 Detail (571 D)'!$A:$S,12,FALSE))</f>
        <v/>
      </c>
      <c r="S777" s="55" t="str">
        <f>IF(VLOOKUP(ROW()-492,'Report 1 Detail (571 D)'!$A:$S,13,FALSE)="","",VLOOKUP(ROW()-492,'Report 1 Detail (571 D)'!$A:$S,13,FALSE))</f>
        <v/>
      </c>
      <c r="T777" s="55" t="str">
        <f>IF(VLOOKUP(ROW()-492,'Report 1 Detail (571 D)'!$A:$S,14,FALSE)="","",VLOOKUP(ROW()-492,'Report 1 Detail (571 D)'!$A:$S,14,FALSE))</f>
        <v/>
      </c>
      <c r="U777" s="55" t="str">
        <f>IF(VLOOKUP(ROW()-492,'Report 1 Detail (571 D)'!$A:$S,15,FALSE)="","",VLOOKUP(ROW()-492,'Report 1 Detail (571 D)'!$A:$S,15,FALSE))</f>
        <v/>
      </c>
      <c r="V777" s="55" t="str">
        <f>IF(VLOOKUP(ROW()-492,'Report 1 Detail (571 D)'!$A:$S,16,FALSE)="","",VLOOKUP(ROW()-492,'Report 1 Detail (571 D)'!$A:$S,16,FALSE))</f>
        <v/>
      </c>
      <c r="W777" s="55" t="str">
        <f>IF(VLOOKUP(ROW()-492,'Report 1 Detail (571 D)'!$A:$S,17,FALSE)="","",VLOOKUP(ROW()-492,'Report 1 Detail (571 D)'!$A:$S,17,FALSE))</f>
        <v/>
      </c>
      <c r="X777" s="104" t="str">
        <f>IF(VLOOKUP(ROW()-492,'Report 1 Detail (571 D)'!$A:$S,18,FALSE)="","",VLOOKUP(ROW()-492,'Report 1 Detail (571 D)'!$A:$S,18,FALSE))</f>
        <v/>
      </c>
      <c r="Y777" s="55" t="str">
        <f>IF(VLOOKUP(ROW()-492,'Report 1 Detail (571 D)'!$A:$S,19,FALSE)="","",VLOOKUP(ROW()-492,'Report 1 Detail (571 D)'!$A:$S,19,FALSE))</f>
        <v/>
      </c>
      <c r="Z777" s="55" t="s">
        <v>81</v>
      </c>
    </row>
    <row r="778" spans="8:26" x14ac:dyDescent="0.2">
      <c r="H778" s="55" t="str">
        <f>IF(VLOOKUP(ROW()-492,'Report 1 Detail (571 D)'!$A:$S,2,FALSE)="","",VLOOKUP(ROW()-492,'Report 1 Detail (571 D)'!$A:$S,2,FALSE))</f>
        <v/>
      </c>
      <c r="I778" s="104" t="str">
        <f>IF(VLOOKUP(ROW()-492,'Report 1 Detail (571 D)'!$A:$S,3,FALSE)="","",VLOOKUP(ROW()-492,'Report 1 Detail (571 D)'!$A:$S,3,FALSE))</f>
        <v/>
      </c>
      <c r="J778" s="55" t="str">
        <f>IF(VLOOKUP(ROW()-492,'Report 1 Detail (571 D)'!$A:$S,4,FALSE)="","",VLOOKUP(ROW()-492,'Report 1 Detail (571 D)'!$A:$S,4,FALSE))</f>
        <v/>
      </c>
      <c r="K778" s="55" t="str">
        <f>IF(VLOOKUP(ROW()-492,'Report 1 Detail (571 D)'!$A:$S,5,FALSE)="","",VLOOKUP(ROW()-492,'Report 1 Detail (571 D)'!$A:$S,5,FALSE))</f>
        <v/>
      </c>
      <c r="L778" s="55" t="str">
        <f>IF(VLOOKUP(ROW()-492,'Report 1 Detail (571 D)'!$A:$S,6,FALSE)="","",VLOOKUP(ROW()-492,'Report 1 Detail (571 D)'!$A:$S,6,FALSE))</f>
        <v/>
      </c>
      <c r="M778" s="55" t="str">
        <f>IF(VLOOKUP(ROW()-492,'Report 1 Detail (571 D)'!$A:$S,7,FALSE)="","",VLOOKUP(ROW()-492,'Report 1 Detail (571 D)'!$A:$S,7,FALSE))</f>
        <v/>
      </c>
      <c r="N778" s="55" t="str">
        <f>IF(VLOOKUP(ROW()-492,'Report 1 Detail (571 D)'!$A:$S,8,FALSE)="","",VLOOKUP(ROW()-492,'Report 1 Detail (571 D)'!$A:$S,8,FALSE))</f>
        <v/>
      </c>
      <c r="O778" s="55" t="str">
        <f>IF(VLOOKUP(ROW()-492,'Report 1 Detail (571 D)'!$A:$S,9,FALSE)="","",VLOOKUP(ROW()-492,'Report 1 Detail (571 D)'!$A:$S,9,FALSE))</f>
        <v/>
      </c>
      <c r="P778" s="55" t="str">
        <f>IF(VLOOKUP(ROW()-492,'Report 1 Detail (571 D)'!$A:$S,10,FALSE)="","",VLOOKUP(ROW()-492,'Report 1 Detail (571 D)'!$A:$S,10,FALSE))</f>
        <v/>
      </c>
      <c r="Q778" s="55" t="str">
        <f>IF(VLOOKUP(ROW()-492,'Report 1 Detail (571 D)'!$A:$S,11,FALSE)="","",VLOOKUP(ROW()-492,'Report 1 Detail (571 D)'!$A:$S,11,FALSE))</f>
        <v/>
      </c>
      <c r="R778" s="55" t="str">
        <f>IF(VLOOKUP(ROW()-492,'Report 1 Detail (571 D)'!$A:$S,12,FALSE)="","",VLOOKUP(ROW()-492,'Report 1 Detail (571 D)'!$A:$S,12,FALSE))</f>
        <v/>
      </c>
      <c r="S778" s="55" t="str">
        <f>IF(VLOOKUP(ROW()-492,'Report 1 Detail (571 D)'!$A:$S,13,FALSE)="","",VLOOKUP(ROW()-492,'Report 1 Detail (571 D)'!$A:$S,13,FALSE))</f>
        <v/>
      </c>
      <c r="T778" s="55" t="str">
        <f>IF(VLOOKUP(ROW()-492,'Report 1 Detail (571 D)'!$A:$S,14,FALSE)="","",VLOOKUP(ROW()-492,'Report 1 Detail (571 D)'!$A:$S,14,FALSE))</f>
        <v/>
      </c>
      <c r="U778" s="55" t="str">
        <f>IF(VLOOKUP(ROW()-492,'Report 1 Detail (571 D)'!$A:$S,15,FALSE)="","",VLOOKUP(ROW()-492,'Report 1 Detail (571 D)'!$A:$S,15,FALSE))</f>
        <v/>
      </c>
      <c r="V778" s="55" t="str">
        <f>IF(VLOOKUP(ROW()-492,'Report 1 Detail (571 D)'!$A:$S,16,FALSE)="","",VLOOKUP(ROW()-492,'Report 1 Detail (571 D)'!$A:$S,16,FALSE))</f>
        <v/>
      </c>
      <c r="W778" s="55" t="str">
        <f>IF(VLOOKUP(ROW()-492,'Report 1 Detail (571 D)'!$A:$S,17,FALSE)="","",VLOOKUP(ROW()-492,'Report 1 Detail (571 D)'!$A:$S,17,FALSE))</f>
        <v/>
      </c>
      <c r="X778" s="104" t="str">
        <f>IF(VLOOKUP(ROW()-492,'Report 1 Detail (571 D)'!$A:$S,18,FALSE)="","",VLOOKUP(ROW()-492,'Report 1 Detail (571 D)'!$A:$S,18,FALSE))</f>
        <v/>
      </c>
      <c r="Y778" s="55" t="str">
        <f>IF(VLOOKUP(ROW()-492,'Report 1 Detail (571 D)'!$A:$S,19,FALSE)="","",VLOOKUP(ROW()-492,'Report 1 Detail (571 D)'!$A:$S,19,FALSE))</f>
        <v/>
      </c>
      <c r="Z778" s="55" t="s">
        <v>81</v>
      </c>
    </row>
    <row r="779" spans="8:26" x14ac:dyDescent="0.2">
      <c r="H779" s="55" t="str">
        <f>IF(VLOOKUP(ROW()-492,'Report 1 Detail (571 D)'!$A:$S,2,FALSE)="","",VLOOKUP(ROW()-492,'Report 1 Detail (571 D)'!$A:$S,2,FALSE))</f>
        <v/>
      </c>
      <c r="I779" s="104" t="str">
        <f>IF(VLOOKUP(ROW()-492,'Report 1 Detail (571 D)'!$A:$S,3,FALSE)="","",VLOOKUP(ROW()-492,'Report 1 Detail (571 D)'!$A:$S,3,FALSE))</f>
        <v/>
      </c>
      <c r="J779" s="55" t="str">
        <f>IF(VLOOKUP(ROW()-492,'Report 1 Detail (571 D)'!$A:$S,4,FALSE)="","",VLOOKUP(ROW()-492,'Report 1 Detail (571 D)'!$A:$S,4,FALSE))</f>
        <v/>
      </c>
      <c r="K779" s="55" t="str">
        <f>IF(VLOOKUP(ROW()-492,'Report 1 Detail (571 D)'!$A:$S,5,FALSE)="","",VLOOKUP(ROW()-492,'Report 1 Detail (571 D)'!$A:$S,5,FALSE))</f>
        <v/>
      </c>
      <c r="L779" s="55" t="str">
        <f>IF(VLOOKUP(ROW()-492,'Report 1 Detail (571 D)'!$A:$S,6,FALSE)="","",VLOOKUP(ROW()-492,'Report 1 Detail (571 D)'!$A:$S,6,FALSE))</f>
        <v/>
      </c>
      <c r="M779" s="55" t="str">
        <f>IF(VLOOKUP(ROW()-492,'Report 1 Detail (571 D)'!$A:$S,7,FALSE)="","",VLOOKUP(ROW()-492,'Report 1 Detail (571 D)'!$A:$S,7,FALSE))</f>
        <v/>
      </c>
      <c r="N779" s="55" t="str">
        <f>IF(VLOOKUP(ROW()-492,'Report 1 Detail (571 D)'!$A:$S,8,FALSE)="","",VLOOKUP(ROW()-492,'Report 1 Detail (571 D)'!$A:$S,8,FALSE))</f>
        <v/>
      </c>
      <c r="O779" s="55" t="str">
        <f>IF(VLOOKUP(ROW()-492,'Report 1 Detail (571 D)'!$A:$S,9,FALSE)="","",VLOOKUP(ROW()-492,'Report 1 Detail (571 D)'!$A:$S,9,FALSE))</f>
        <v/>
      </c>
      <c r="P779" s="55" t="str">
        <f>IF(VLOOKUP(ROW()-492,'Report 1 Detail (571 D)'!$A:$S,10,FALSE)="","",VLOOKUP(ROW()-492,'Report 1 Detail (571 D)'!$A:$S,10,FALSE))</f>
        <v/>
      </c>
      <c r="Q779" s="55" t="str">
        <f>IF(VLOOKUP(ROW()-492,'Report 1 Detail (571 D)'!$A:$S,11,FALSE)="","",VLOOKUP(ROW()-492,'Report 1 Detail (571 D)'!$A:$S,11,FALSE))</f>
        <v/>
      </c>
      <c r="R779" s="55" t="str">
        <f>IF(VLOOKUP(ROW()-492,'Report 1 Detail (571 D)'!$A:$S,12,FALSE)="","",VLOOKUP(ROW()-492,'Report 1 Detail (571 D)'!$A:$S,12,FALSE))</f>
        <v/>
      </c>
      <c r="S779" s="55" t="str">
        <f>IF(VLOOKUP(ROW()-492,'Report 1 Detail (571 D)'!$A:$S,13,FALSE)="","",VLOOKUP(ROW()-492,'Report 1 Detail (571 D)'!$A:$S,13,FALSE))</f>
        <v/>
      </c>
      <c r="T779" s="55" t="str">
        <f>IF(VLOOKUP(ROW()-492,'Report 1 Detail (571 D)'!$A:$S,14,FALSE)="","",VLOOKUP(ROW()-492,'Report 1 Detail (571 D)'!$A:$S,14,FALSE))</f>
        <v/>
      </c>
      <c r="U779" s="55" t="str">
        <f>IF(VLOOKUP(ROW()-492,'Report 1 Detail (571 D)'!$A:$S,15,FALSE)="","",VLOOKUP(ROW()-492,'Report 1 Detail (571 D)'!$A:$S,15,FALSE))</f>
        <v/>
      </c>
      <c r="V779" s="55" t="str">
        <f>IF(VLOOKUP(ROW()-492,'Report 1 Detail (571 D)'!$A:$S,16,FALSE)="","",VLOOKUP(ROW()-492,'Report 1 Detail (571 D)'!$A:$S,16,FALSE))</f>
        <v/>
      </c>
      <c r="W779" s="55" t="str">
        <f>IF(VLOOKUP(ROW()-492,'Report 1 Detail (571 D)'!$A:$S,17,FALSE)="","",VLOOKUP(ROW()-492,'Report 1 Detail (571 D)'!$A:$S,17,FALSE))</f>
        <v/>
      </c>
      <c r="X779" s="104" t="str">
        <f>IF(VLOOKUP(ROW()-492,'Report 1 Detail (571 D)'!$A:$S,18,FALSE)="","",VLOOKUP(ROW()-492,'Report 1 Detail (571 D)'!$A:$S,18,FALSE))</f>
        <v/>
      </c>
      <c r="Y779" s="55" t="str">
        <f>IF(VLOOKUP(ROW()-492,'Report 1 Detail (571 D)'!$A:$S,19,FALSE)="","",VLOOKUP(ROW()-492,'Report 1 Detail (571 D)'!$A:$S,19,FALSE))</f>
        <v/>
      </c>
      <c r="Z779" s="55" t="s">
        <v>81</v>
      </c>
    </row>
    <row r="780" spans="8:26" x14ac:dyDescent="0.2">
      <c r="H780" s="55" t="str">
        <f>IF(VLOOKUP(ROW()-492,'Report 1 Detail (571 D)'!$A:$S,2,FALSE)="","",VLOOKUP(ROW()-492,'Report 1 Detail (571 D)'!$A:$S,2,FALSE))</f>
        <v/>
      </c>
      <c r="I780" s="104" t="str">
        <f>IF(VLOOKUP(ROW()-492,'Report 1 Detail (571 D)'!$A:$S,3,FALSE)="","",VLOOKUP(ROW()-492,'Report 1 Detail (571 D)'!$A:$S,3,FALSE))</f>
        <v/>
      </c>
      <c r="J780" s="55" t="str">
        <f>IF(VLOOKUP(ROW()-492,'Report 1 Detail (571 D)'!$A:$S,4,FALSE)="","",VLOOKUP(ROW()-492,'Report 1 Detail (571 D)'!$A:$S,4,FALSE))</f>
        <v/>
      </c>
      <c r="K780" s="55" t="str">
        <f>IF(VLOOKUP(ROW()-492,'Report 1 Detail (571 D)'!$A:$S,5,FALSE)="","",VLOOKUP(ROW()-492,'Report 1 Detail (571 D)'!$A:$S,5,FALSE))</f>
        <v/>
      </c>
      <c r="L780" s="55" t="str">
        <f>IF(VLOOKUP(ROW()-492,'Report 1 Detail (571 D)'!$A:$S,6,FALSE)="","",VLOOKUP(ROW()-492,'Report 1 Detail (571 D)'!$A:$S,6,FALSE))</f>
        <v/>
      </c>
      <c r="M780" s="55" t="str">
        <f>IF(VLOOKUP(ROW()-492,'Report 1 Detail (571 D)'!$A:$S,7,FALSE)="","",VLOOKUP(ROW()-492,'Report 1 Detail (571 D)'!$A:$S,7,FALSE))</f>
        <v/>
      </c>
      <c r="N780" s="55" t="str">
        <f>IF(VLOOKUP(ROW()-492,'Report 1 Detail (571 D)'!$A:$S,8,FALSE)="","",VLOOKUP(ROW()-492,'Report 1 Detail (571 D)'!$A:$S,8,FALSE))</f>
        <v/>
      </c>
      <c r="O780" s="55" t="str">
        <f>IF(VLOOKUP(ROW()-492,'Report 1 Detail (571 D)'!$A:$S,9,FALSE)="","",VLOOKUP(ROW()-492,'Report 1 Detail (571 D)'!$A:$S,9,FALSE))</f>
        <v/>
      </c>
      <c r="P780" s="55" t="str">
        <f>IF(VLOOKUP(ROW()-492,'Report 1 Detail (571 D)'!$A:$S,10,FALSE)="","",VLOOKUP(ROW()-492,'Report 1 Detail (571 D)'!$A:$S,10,FALSE))</f>
        <v/>
      </c>
      <c r="Q780" s="55" t="str">
        <f>IF(VLOOKUP(ROW()-492,'Report 1 Detail (571 D)'!$A:$S,11,FALSE)="","",VLOOKUP(ROW()-492,'Report 1 Detail (571 D)'!$A:$S,11,FALSE))</f>
        <v/>
      </c>
      <c r="R780" s="55" t="str">
        <f>IF(VLOOKUP(ROW()-492,'Report 1 Detail (571 D)'!$A:$S,12,FALSE)="","",VLOOKUP(ROW()-492,'Report 1 Detail (571 D)'!$A:$S,12,FALSE))</f>
        <v/>
      </c>
      <c r="S780" s="55" t="str">
        <f>IF(VLOOKUP(ROW()-492,'Report 1 Detail (571 D)'!$A:$S,13,FALSE)="","",VLOOKUP(ROW()-492,'Report 1 Detail (571 D)'!$A:$S,13,FALSE))</f>
        <v/>
      </c>
      <c r="T780" s="55" t="str">
        <f>IF(VLOOKUP(ROW()-492,'Report 1 Detail (571 D)'!$A:$S,14,FALSE)="","",VLOOKUP(ROW()-492,'Report 1 Detail (571 D)'!$A:$S,14,FALSE))</f>
        <v/>
      </c>
      <c r="U780" s="55" t="str">
        <f>IF(VLOOKUP(ROW()-492,'Report 1 Detail (571 D)'!$A:$S,15,FALSE)="","",VLOOKUP(ROW()-492,'Report 1 Detail (571 D)'!$A:$S,15,FALSE))</f>
        <v/>
      </c>
      <c r="V780" s="55" t="str">
        <f>IF(VLOOKUP(ROW()-492,'Report 1 Detail (571 D)'!$A:$S,16,FALSE)="","",VLOOKUP(ROW()-492,'Report 1 Detail (571 D)'!$A:$S,16,FALSE))</f>
        <v/>
      </c>
      <c r="W780" s="55" t="str">
        <f>IF(VLOOKUP(ROW()-492,'Report 1 Detail (571 D)'!$A:$S,17,FALSE)="","",VLOOKUP(ROW()-492,'Report 1 Detail (571 D)'!$A:$S,17,FALSE))</f>
        <v/>
      </c>
      <c r="X780" s="104" t="str">
        <f>IF(VLOOKUP(ROW()-492,'Report 1 Detail (571 D)'!$A:$S,18,FALSE)="","",VLOOKUP(ROW()-492,'Report 1 Detail (571 D)'!$A:$S,18,FALSE))</f>
        <v/>
      </c>
      <c r="Y780" s="55" t="str">
        <f>IF(VLOOKUP(ROW()-492,'Report 1 Detail (571 D)'!$A:$S,19,FALSE)="","",VLOOKUP(ROW()-492,'Report 1 Detail (571 D)'!$A:$S,19,FALSE))</f>
        <v/>
      </c>
      <c r="Z780" s="55" t="s">
        <v>81</v>
      </c>
    </row>
    <row r="781" spans="8:26" x14ac:dyDescent="0.2">
      <c r="H781" s="55" t="str">
        <f>IF(VLOOKUP(ROW()-492,'Report 1 Detail (571 D)'!$A:$S,2,FALSE)="","",VLOOKUP(ROW()-492,'Report 1 Detail (571 D)'!$A:$S,2,FALSE))</f>
        <v/>
      </c>
      <c r="I781" s="104" t="str">
        <f>IF(VLOOKUP(ROW()-492,'Report 1 Detail (571 D)'!$A:$S,3,FALSE)="","",VLOOKUP(ROW()-492,'Report 1 Detail (571 D)'!$A:$S,3,FALSE))</f>
        <v/>
      </c>
      <c r="J781" s="55" t="str">
        <f>IF(VLOOKUP(ROW()-492,'Report 1 Detail (571 D)'!$A:$S,4,FALSE)="","",VLOOKUP(ROW()-492,'Report 1 Detail (571 D)'!$A:$S,4,FALSE))</f>
        <v/>
      </c>
      <c r="K781" s="55" t="str">
        <f>IF(VLOOKUP(ROW()-492,'Report 1 Detail (571 D)'!$A:$S,5,FALSE)="","",VLOOKUP(ROW()-492,'Report 1 Detail (571 D)'!$A:$S,5,FALSE))</f>
        <v/>
      </c>
      <c r="L781" s="55" t="str">
        <f>IF(VLOOKUP(ROW()-492,'Report 1 Detail (571 D)'!$A:$S,6,FALSE)="","",VLOOKUP(ROW()-492,'Report 1 Detail (571 D)'!$A:$S,6,FALSE))</f>
        <v/>
      </c>
      <c r="M781" s="55" t="str">
        <f>IF(VLOOKUP(ROW()-492,'Report 1 Detail (571 D)'!$A:$S,7,FALSE)="","",VLOOKUP(ROW()-492,'Report 1 Detail (571 D)'!$A:$S,7,FALSE))</f>
        <v/>
      </c>
      <c r="N781" s="55" t="str">
        <f>IF(VLOOKUP(ROW()-492,'Report 1 Detail (571 D)'!$A:$S,8,FALSE)="","",VLOOKUP(ROW()-492,'Report 1 Detail (571 D)'!$A:$S,8,FALSE))</f>
        <v/>
      </c>
      <c r="O781" s="55" t="str">
        <f>IF(VLOOKUP(ROW()-492,'Report 1 Detail (571 D)'!$A:$S,9,FALSE)="","",VLOOKUP(ROW()-492,'Report 1 Detail (571 D)'!$A:$S,9,FALSE))</f>
        <v/>
      </c>
      <c r="P781" s="55" t="str">
        <f>IF(VLOOKUP(ROW()-492,'Report 1 Detail (571 D)'!$A:$S,10,FALSE)="","",VLOOKUP(ROW()-492,'Report 1 Detail (571 D)'!$A:$S,10,FALSE))</f>
        <v/>
      </c>
      <c r="Q781" s="55" t="str">
        <f>IF(VLOOKUP(ROW()-492,'Report 1 Detail (571 D)'!$A:$S,11,FALSE)="","",VLOOKUP(ROW()-492,'Report 1 Detail (571 D)'!$A:$S,11,FALSE))</f>
        <v/>
      </c>
      <c r="R781" s="55" t="str">
        <f>IF(VLOOKUP(ROW()-492,'Report 1 Detail (571 D)'!$A:$S,12,FALSE)="","",VLOOKUP(ROW()-492,'Report 1 Detail (571 D)'!$A:$S,12,FALSE))</f>
        <v/>
      </c>
      <c r="S781" s="55" t="str">
        <f>IF(VLOOKUP(ROW()-492,'Report 1 Detail (571 D)'!$A:$S,13,FALSE)="","",VLOOKUP(ROW()-492,'Report 1 Detail (571 D)'!$A:$S,13,FALSE))</f>
        <v/>
      </c>
      <c r="T781" s="55" t="str">
        <f>IF(VLOOKUP(ROW()-492,'Report 1 Detail (571 D)'!$A:$S,14,FALSE)="","",VLOOKUP(ROW()-492,'Report 1 Detail (571 D)'!$A:$S,14,FALSE))</f>
        <v/>
      </c>
      <c r="U781" s="55" t="str">
        <f>IF(VLOOKUP(ROW()-492,'Report 1 Detail (571 D)'!$A:$S,15,FALSE)="","",VLOOKUP(ROW()-492,'Report 1 Detail (571 D)'!$A:$S,15,FALSE))</f>
        <v/>
      </c>
      <c r="V781" s="55" t="str">
        <f>IF(VLOOKUP(ROW()-492,'Report 1 Detail (571 D)'!$A:$S,16,FALSE)="","",VLOOKUP(ROW()-492,'Report 1 Detail (571 D)'!$A:$S,16,FALSE))</f>
        <v/>
      </c>
      <c r="W781" s="55" t="str">
        <f>IF(VLOOKUP(ROW()-492,'Report 1 Detail (571 D)'!$A:$S,17,FALSE)="","",VLOOKUP(ROW()-492,'Report 1 Detail (571 D)'!$A:$S,17,FALSE))</f>
        <v/>
      </c>
      <c r="X781" s="104" t="str">
        <f>IF(VLOOKUP(ROW()-492,'Report 1 Detail (571 D)'!$A:$S,18,FALSE)="","",VLOOKUP(ROW()-492,'Report 1 Detail (571 D)'!$A:$S,18,FALSE))</f>
        <v/>
      </c>
      <c r="Y781" s="55" t="str">
        <f>IF(VLOOKUP(ROW()-492,'Report 1 Detail (571 D)'!$A:$S,19,FALSE)="","",VLOOKUP(ROW()-492,'Report 1 Detail (571 D)'!$A:$S,19,FALSE))</f>
        <v/>
      </c>
      <c r="Z781" s="55" t="s">
        <v>81</v>
      </c>
    </row>
    <row r="782" spans="8:26" x14ac:dyDescent="0.2">
      <c r="H782" s="55" t="str">
        <f>IF(VLOOKUP(ROW()-492,'Report 1 Detail (571 D)'!$A:$S,2,FALSE)="","",VLOOKUP(ROW()-492,'Report 1 Detail (571 D)'!$A:$S,2,FALSE))</f>
        <v/>
      </c>
      <c r="I782" s="104" t="str">
        <f>IF(VLOOKUP(ROW()-492,'Report 1 Detail (571 D)'!$A:$S,3,FALSE)="","",VLOOKUP(ROW()-492,'Report 1 Detail (571 D)'!$A:$S,3,FALSE))</f>
        <v/>
      </c>
      <c r="J782" s="55" t="str">
        <f>IF(VLOOKUP(ROW()-492,'Report 1 Detail (571 D)'!$A:$S,4,FALSE)="","",VLOOKUP(ROW()-492,'Report 1 Detail (571 D)'!$A:$S,4,FALSE))</f>
        <v/>
      </c>
      <c r="K782" s="55" t="str">
        <f>IF(VLOOKUP(ROW()-492,'Report 1 Detail (571 D)'!$A:$S,5,FALSE)="","",VLOOKUP(ROW()-492,'Report 1 Detail (571 D)'!$A:$S,5,FALSE))</f>
        <v/>
      </c>
      <c r="L782" s="55" t="str">
        <f>IF(VLOOKUP(ROW()-492,'Report 1 Detail (571 D)'!$A:$S,6,FALSE)="","",VLOOKUP(ROW()-492,'Report 1 Detail (571 D)'!$A:$S,6,FALSE))</f>
        <v/>
      </c>
      <c r="M782" s="55" t="str">
        <f>IF(VLOOKUP(ROW()-492,'Report 1 Detail (571 D)'!$A:$S,7,FALSE)="","",VLOOKUP(ROW()-492,'Report 1 Detail (571 D)'!$A:$S,7,FALSE))</f>
        <v/>
      </c>
      <c r="N782" s="55" t="str">
        <f>IF(VLOOKUP(ROW()-492,'Report 1 Detail (571 D)'!$A:$S,8,FALSE)="","",VLOOKUP(ROW()-492,'Report 1 Detail (571 D)'!$A:$S,8,FALSE))</f>
        <v/>
      </c>
      <c r="O782" s="55" t="str">
        <f>IF(VLOOKUP(ROW()-492,'Report 1 Detail (571 D)'!$A:$S,9,FALSE)="","",VLOOKUP(ROW()-492,'Report 1 Detail (571 D)'!$A:$S,9,FALSE))</f>
        <v/>
      </c>
      <c r="P782" s="55" t="str">
        <f>IF(VLOOKUP(ROW()-492,'Report 1 Detail (571 D)'!$A:$S,10,FALSE)="","",VLOOKUP(ROW()-492,'Report 1 Detail (571 D)'!$A:$S,10,FALSE))</f>
        <v/>
      </c>
      <c r="Q782" s="55" t="str">
        <f>IF(VLOOKUP(ROW()-492,'Report 1 Detail (571 D)'!$A:$S,11,FALSE)="","",VLOOKUP(ROW()-492,'Report 1 Detail (571 D)'!$A:$S,11,FALSE))</f>
        <v/>
      </c>
      <c r="R782" s="55" t="str">
        <f>IF(VLOOKUP(ROW()-492,'Report 1 Detail (571 D)'!$A:$S,12,FALSE)="","",VLOOKUP(ROW()-492,'Report 1 Detail (571 D)'!$A:$S,12,FALSE))</f>
        <v/>
      </c>
      <c r="S782" s="55" t="str">
        <f>IF(VLOOKUP(ROW()-492,'Report 1 Detail (571 D)'!$A:$S,13,FALSE)="","",VLOOKUP(ROW()-492,'Report 1 Detail (571 D)'!$A:$S,13,FALSE))</f>
        <v/>
      </c>
      <c r="T782" s="55" t="str">
        <f>IF(VLOOKUP(ROW()-492,'Report 1 Detail (571 D)'!$A:$S,14,FALSE)="","",VLOOKUP(ROW()-492,'Report 1 Detail (571 D)'!$A:$S,14,FALSE))</f>
        <v/>
      </c>
      <c r="U782" s="55" t="str">
        <f>IF(VLOOKUP(ROW()-492,'Report 1 Detail (571 D)'!$A:$S,15,FALSE)="","",VLOOKUP(ROW()-492,'Report 1 Detail (571 D)'!$A:$S,15,FALSE))</f>
        <v/>
      </c>
      <c r="V782" s="55" t="str">
        <f>IF(VLOOKUP(ROW()-492,'Report 1 Detail (571 D)'!$A:$S,16,FALSE)="","",VLOOKUP(ROW()-492,'Report 1 Detail (571 D)'!$A:$S,16,FALSE))</f>
        <v/>
      </c>
      <c r="W782" s="55" t="str">
        <f>IF(VLOOKUP(ROW()-492,'Report 1 Detail (571 D)'!$A:$S,17,FALSE)="","",VLOOKUP(ROW()-492,'Report 1 Detail (571 D)'!$A:$S,17,FALSE))</f>
        <v/>
      </c>
      <c r="X782" s="104" t="str">
        <f>IF(VLOOKUP(ROW()-492,'Report 1 Detail (571 D)'!$A:$S,18,FALSE)="","",VLOOKUP(ROW()-492,'Report 1 Detail (571 D)'!$A:$S,18,FALSE))</f>
        <v/>
      </c>
      <c r="Y782" s="55" t="str">
        <f>IF(VLOOKUP(ROW()-492,'Report 1 Detail (571 D)'!$A:$S,19,FALSE)="","",VLOOKUP(ROW()-492,'Report 1 Detail (571 D)'!$A:$S,19,FALSE))</f>
        <v/>
      </c>
      <c r="Z782" s="55" t="s">
        <v>81</v>
      </c>
    </row>
    <row r="783" spans="8:26" x14ac:dyDescent="0.2">
      <c r="H783" s="55" t="str">
        <f>IF(VLOOKUP(ROW()-492,'Report 1 Detail (571 D)'!$A:$S,2,FALSE)="","",VLOOKUP(ROW()-492,'Report 1 Detail (571 D)'!$A:$S,2,FALSE))</f>
        <v/>
      </c>
      <c r="I783" s="104" t="str">
        <f>IF(VLOOKUP(ROW()-492,'Report 1 Detail (571 D)'!$A:$S,3,FALSE)="","",VLOOKUP(ROW()-492,'Report 1 Detail (571 D)'!$A:$S,3,FALSE))</f>
        <v/>
      </c>
      <c r="J783" s="55" t="str">
        <f>IF(VLOOKUP(ROW()-492,'Report 1 Detail (571 D)'!$A:$S,4,FALSE)="","",VLOOKUP(ROW()-492,'Report 1 Detail (571 D)'!$A:$S,4,FALSE))</f>
        <v/>
      </c>
      <c r="K783" s="55" t="str">
        <f>IF(VLOOKUP(ROW()-492,'Report 1 Detail (571 D)'!$A:$S,5,FALSE)="","",VLOOKUP(ROW()-492,'Report 1 Detail (571 D)'!$A:$S,5,FALSE))</f>
        <v/>
      </c>
      <c r="L783" s="55" t="str">
        <f>IF(VLOOKUP(ROW()-492,'Report 1 Detail (571 D)'!$A:$S,6,FALSE)="","",VLOOKUP(ROW()-492,'Report 1 Detail (571 D)'!$A:$S,6,FALSE))</f>
        <v/>
      </c>
      <c r="M783" s="55" t="str">
        <f>IF(VLOOKUP(ROW()-492,'Report 1 Detail (571 D)'!$A:$S,7,FALSE)="","",VLOOKUP(ROW()-492,'Report 1 Detail (571 D)'!$A:$S,7,FALSE))</f>
        <v/>
      </c>
      <c r="N783" s="55" t="str">
        <f>IF(VLOOKUP(ROW()-492,'Report 1 Detail (571 D)'!$A:$S,8,FALSE)="","",VLOOKUP(ROW()-492,'Report 1 Detail (571 D)'!$A:$S,8,FALSE))</f>
        <v/>
      </c>
      <c r="O783" s="55" t="str">
        <f>IF(VLOOKUP(ROW()-492,'Report 1 Detail (571 D)'!$A:$S,9,FALSE)="","",VLOOKUP(ROW()-492,'Report 1 Detail (571 D)'!$A:$S,9,FALSE))</f>
        <v/>
      </c>
      <c r="P783" s="55" t="str">
        <f>IF(VLOOKUP(ROW()-492,'Report 1 Detail (571 D)'!$A:$S,10,FALSE)="","",VLOOKUP(ROW()-492,'Report 1 Detail (571 D)'!$A:$S,10,FALSE))</f>
        <v/>
      </c>
      <c r="Q783" s="55" t="str">
        <f>IF(VLOOKUP(ROW()-492,'Report 1 Detail (571 D)'!$A:$S,11,FALSE)="","",VLOOKUP(ROW()-492,'Report 1 Detail (571 D)'!$A:$S,11,FALSE))</f>
        <v/>
      </c>
      <c r="R783" s="55" t="str">
        <f>IF(VLOOKUP(ROW()-492,'Report 1 Detail (571 D)'!$A:$S,12,FALSE)="","",VLOOKUP(ROW()-492,'Report 1 Detail (571 D)'!$A:$S,12,FALSE))</f>
        <v/>
      </c>
      <c r="S783" s="55" t="str">
        <f>IF(VLOOKUP(ROW()-492,'Report 1 Detail (571 D)'!$A:$S,13,FALSE)="","",VLOOKUP(ROW()-492,'Report 1 Detail (571 D)'!$A:$S,13,FALSE))</f>
        <v/>
      </c>
      <c r="T783" s="55" t="str">
        <f>IF(VLOOKUP(ROW()-492,'Report 1 Detail (571 D)'!$A:$S,14,FALSE)="","",VLOOKUP(ROW()-492,'Report 1 Detail (571 D)'!$A:$S,14,FALSE))</f>
        <v/>
      </c>
      <c r="U783" s="55" t="str">
        <f>IF(VLOOKUP(ROW()-492,'Report 1 Detail (571 D)'!$A:$S,15,FALSE)="","",VLOOKUP(ROW()-492,'Report 1 Detail (571 D)'!$A:$S,15,FALSE))</f>
        <v/>
      </c>
      <c r="V783" s="55" t="str">
        <f>IF(VLOOKUP(ROW()-492,'Report 1 Detail (571 D)'!$A:$S,16,FALSE)="","",VLOOKUP(ROW()-492,'Report 1 Detail (571 D)'!$A:$S,16,FALSE))</f>
        <v/>
      </c>
      <c r="W783" s="55" t="str">
        <f>IF(VLOOKUP(ROW()-492,'Report 1 Detail (571 D)'!$A:$S,17,FALSE)="","",VLOOKUP(ROW()-492,'Report 1 Detail (571 D)'!$A:$S,17,FALSE))</f>
        <v/>
      </c>
      <c r="X783" s="104" t="str">
        <f>IF(VLOOKUP(ROW()-492,'Report 1 Detail (571 D)'!$A:$S,18,FALSE)="","",VLOOKUP(ROW()-492,'Report 1 Detail (571 D)'!$A:$S,18,FALSE))</f>
        <v/>
      </c>
      <c r="Y783" s="55" t="str">
        <f>IF(VLOOKUP(ROW()-492,'Report 1 Detail (571 D)'!$A:$S,19,FALSE)="","",VLOOKUP(ROW()-492,'Report 1 Detail (571 D)'!$A:$S,19,FALSE))</f>
        <v/>
      </c>
      <c r="Z783" s="55" t="s">
        <v>81</v>
      </c>
    </row>
    <row r="784" spans="8:26" x14ac:dyDescent="0.2">
      <c r="H784" s="55" t="str">
        <f>IF(VLOOKUP(ROW()-492,'Report 1 Detail (571 D)'!$A:$S,2,FALSE)="","",VLOOKUP(ROW()-492,'Report 1 Detail (571 D)'!$A:$S,2,FALSE))</f>
        <v/>
      </c>
      <c r="I784" s="104" t="str">
        <f>IF(VLOOKUP(ROW()-492,'Report 1 Detail (571 D)'!$A:$S,3,FALSE)="","",VLOOKUP(ROW()-492,'Report 1 Detail (571 D)'!$A:$S,3,FALSE))</f>
        <v/>
      </c>
      <c r="J784" s="55" t="str">
        <f>IF(VLOOKUP(ROW()-492,'Report 1 Detail (571 D)'!$A:$S,4,FALSE)="","",VLOOKUP(ROW()-492,'Report 1 Detail (571 D)'!$A:$S,4,FALSE))</f>
        <v/>
      </c>
      <c r="K784" s="55" t="str">
        <f>IF(VLOOKUP(ROW()-492,'Report 1 Detail (571 D)'!$A:$S,5,FALSE)="","",VLOOKUP(ROW()-492,'Report 1 Detail (571 D)'!$A:$S,5,FALSE))</f>
        <v/>
      </c>
      <c r="L784" s="55" t="str">
        <f>IF(VLOOKUP(ROW()-492,'Report 1 Detail (571 D)'!$A:$S,6,FALSE)="","",VLOOKUP(ROW()-492,'Report 1 Detail (571 D)'!$A:$S,6,FALSE))</f>
        <v/>
      </c>
      <c r="M784" s="55" t="str">
        <f>IF(VLOOKUP(ROW()-492,'Report 1 Detail (571 D)'!$A:$S,7,FALSE)="","",VLOOKUP(ROW()-492,'Report 1 Detail (571 D)'!$A:$S,7,FALSE))</f>
        <v/>
      </c>
      <c r="N784" s="55" t="str">
        <f>IF(VLOOKUP(ROW()-492,'Report 1 Detail (571 D)'!$A:$S,8,FALSE)="","",VLOOKUP(ROW()-492,'Report 1 Detail (571 D)'!$A:$S,8,FALSE))</f>
        <v/>
      </c>
      <c r="O784" s="55" t="str">
        <f>IF(VLOOKUP(ROW()-492,'Report 1 Detail (571 D)'!$A:$S,9,FALSE)="","",VLOOKUP(ROW()-492,'Report 1 Detail (571 D)'!$A:$S,9,FALSE))</f>
        <v/>
      </c>
      <c r="P784" s="55" t="str">
        <f>IF(VLOOKUP(ROW()-492,'Report 1 Detail (571 D)'!$A:$S,10,FALSE)="","",VLOOKUP(ROW()-492,'Report 1 Detail (571 D)'!$A:$S,10,FALSE))</f>
        <v/>
      </c>
      <c r="Q784" s="55" t="str">
        <f>IF(VLOOKUP(ROW()-492,'Report 1 Detail (571 D)'!$A:$S,11,FALSE)="","",VLOOKUP(ROW()-492,'Report 1 Detail (571 D)'!$A:$S,11,FALSE))</f>
        <v/>
      </c>
      <c r="R784" s="55" t="str">
        <f>IF(VLOOKUP(ROW()-492,'Report 1 Detail (571 D)'!$A:$S,12,FALSE)="","",VLOOKUP(ROW()-492,'Report 1 Detail (571 D)'!$A:$S,12,FALSE))</f>
        <v/>
      </c>
      <c r="S784" s="55" t="str">
        <f>IF(VLOOKUP(ROW()-492,'Report 1 Detail (571 D)'!$A:$S,13,FALSE)="","",VLOOKUP(ROW()-492,'Report 1 Detail (571 D)'!$A:$S,13,FALSE))</f>
        <v/>
      </c>
      <c r="T784" s="55" t="str">
        <f>IF(VLOOKUP(ROW()-492,'Report 1 Detail (571 D)'!$A:$S,14,FALSE)="","",VLOOKUP(ROW()-492,'Report 1 Detail (571 D)'!$A:$S,14,FALSE))</f>
        <v/>
      </c>
      <c r="U784" s="55" t="str">
        <f>IF(VLOOKUP(ROW()-492,'Report 1 Detail (571 D)'!$A:$S,15,FALSE)="","",VLOOKUP(ROW()-492,'Report 1 Detail (571 D)'!$A:$S,15,FALSE))</f>
        <v/>
      </c>
      <c r="V784" s="55" t="str">
        <f>IF(VLOOKUP(ROW()-492,'Report 1 Detail (571 D)'!$A:$S,16,FALSE)="","",VLOOKUP(ROW()-492,'Report 1 Detail (571 D)'!$A:$S,16,FALSE))</f>
        <v/>
      </c>
      <c r="W784" s="55" t="str">
        <f>IF(VLOOKUP(ROW()-492,'Report 1 Detail (571 D)'!$A:$S,17,FALSE)="","",VLOOKUP(ROW()-492,'Report 1 Detail (571 D)'!$A:$S,17,FALSE))</f>
        <v/>
      </c>
      <c r="X784" s="104" t="str">
        <f>IF(VLOOKUP(ROW()-492,'Report 1 Detail (571 D)'!$A:$S,18,FALSE)="","",VLOOKUP(ROW()-492,'Report 1 Detail (571 D)'!$A:$S,18,FALSE))</f>
        <v/>
      </c>
      <c r="Y784" s="55" t="str">
        <f>IF(VLOOKUP(ROW()-492,'Report 1 Detail (571 D)'!$A:$S,19,FALSE)="","",VLOOKUP(ROW()-492,'Report 1 Detail (571 D)'!$A:$S,19,FALSE))</f>
        <v/>
      </c>
      <c r="Z784" s="55" t="s">
        <v>81</v>
      </c>
    </row>
    <row r="785" spans="8:26" x14ac:dyDescent="0.2">
      <c r="H785" s="55" t="str">
        <f>IF(VLOOKUP(ROW()-492,'Report 1 Detail (571 D)'!$A:$S,2,FALSE)="","",VLOOKUP(ROW()-492,'Report 1 Detail (571 D)'!$A:$S,2,FALSE))</f>
        <v/>
      </c>
      <c r="I785" s="104" t="str">
        <f>IF(VLOOKUP(ROW()-492,'Report 1 Detail (571 D)'!$A:$S,3,FALSE)="","",VLOOKUP(ROW()-492,'Report 1 Detail (571 D)'!$A:$S,3,FALSE))</f>
        <v/>
      </c>
      <c r="J785" s="55" t="str">
        <f>IF(VLOOKUP(ROW()-492,'Report 1 Detail (571 D)'!$A:$S,4,FALSE)="","",VLOOKUP(ROW()-492,'Report 1 Detail (571 D)'!$A:$S,4,FALSE))</f>
        <v/>
      </c>
      <c r="K785" s="55" t="str">
        <f>IF(VLOOKUP(ROW()-492,'Report 1 Detail (571 D)'!$A:$S,5,FALSE)="","",VLOOKUP(ROW()-492,'Report 1 Detail (571 D)'!$A:$S,5,FALSE))</f>
        <v/>
      </c>
      <c r="L785" s="55" t="str">
        <f>IF(VLOOKUP(ROW()-492,'Report 1 Detail (571 D)'!$A:$S,6,FALSE)="","",VLOOKUP(ROW()-492,'Report 1 Detail (571 D)'!$A:$S,6,FALSE))</f>
        <v/>
      </c>
      <c r="M785" s="55" t="str">
        <f>IF(VLOOKUP(ROW()-492,'Report 1 Detail (571 D)'!$A:$S,7,FALSE)="","",VLOOKUP(ROW()-492,'Report 1 Detail (571 D)'!$A:$S,7,FALSE))</f>
        <v/>
      </c>
      <c r="N785" s="55" t="str">
        <f>IF(VLOOKUP(ROW()-492,'Report 1 Detail (571 D)'!$A:$S,8,FALSE)="","",VLOOKUP(ROW()-492,'Report 1 Detail (571 D)'!$A:$S,8,FALSE))</f>
        <v/>
      </c>
      <c r="O785" s="55" t="str">
        <f>IF(VLOOKUP(ROW()-492,'Report 1 Detail (571 D)'!$A:$S,9,FALSE)="","",VLOOKUP(ROW()-492,'Report 1 Detail (571 D)'!$A:$S,9,FALSE))</f>
        <v/>
      </c>
      <c r="P785" s="55" t="str">
        <f>IF(VLOOKUP(ROW()-492,'Report 1 Detail (571 D)'!$A:$S,10,FALSE)="","",VLOOKUP(ROW()-492,'Report 1 Detail (571 D)'!$A:$S,10,FALSE))</f>
        <v/>
      </c>
      <c r="Q785" s="55" t="str">
        <f>IF(VLOOKUP(ROW()-492,'Report 1 Detail (571 D)'!$A:$S,11,FALSE)="","",VLOOKUP(ROW()-492,'Report 1 Detail (571 D)'!$A:$S,11,FALSE))</f>
        <v/>
      </c>
      <c r="R785" s="55" t="str">
        <f>IF(VLOOKUP(ROW()-492,'Report 1 Detail (571 D)'!$A:$S,12,FALSE)="","",VLOOKUP(ROW()-492,'Report 1 Detail (571 D)'!$A:$S,12,FALSE))</f>
        <v/>
      </c>
      <c r="S785" s="55" t="str">
        <f>IF(VLOOKUP(ROW()-492,'Report 1 Detail (571 D)'!$A:$S,13,FALSE)="","",VLOOKUP(ROW()-492,'Report 1 Detail (571 D)'!$A:$S,13,FALSE))</f>
        <v/>
      </c>
      <c r="T785" s="55" t="str">
        <f>IF(VLOOKUP(ROW()-492,'Report 1 Detail (571 D)'!$A:$S,14,FALSE)="","",VLOOKUP(ROW()-492,'Report 1 Detail (571 D)'!$A:$S,14,FALSE))</f>
        <v/>
      </c>
      <c r="U785" s="55" t="str">
        <f>IF(VLOOKUP(ROW()-492,'Report 1 Detail (571 D)'!$A:$S,15,FALSE)="","",VLOOKUP(ROW()-492,'Report 1 Detail (571 D)'!$A:$S,15,FALSE))</f>
        <v/>
      </c>
      <c r="V785" s="55" t="str">
        <f>IF(VLOOKUP(ROW()-492,'Report 1 Detail (571 D)'!$A:$S,16,FALSE)="","",VLOOKUP(ROW()-492,'Report 1 Detail (571 D)'!$A:$S,16,FALSE))</f>
        <v/>
      </c>
      <c r="W785" s="55" t="str">
        <f>IF(VLOOKUP(ROW()-492,'Report 1 Detail (571 D)'!$A:$S,17,FALSE)="","",VLOOKUP(ROW()-492,'Report 1 Detail (571 D)'!$A:$S,17,FALSE))</f>
        <v/>
      </c>
      <c r="X785" s="104" t="str">
        <f>IF(VLOOKUP(ROW()-492,'Report 1 Detail (571 D)'!$A:$S,18,FALSE)="","",VLOOKUP(ROW()-492,'Report 1 Detail (571 D)'!$A:$S,18,FALSE))</f>
        <v/>
      </c>
      <c r="Y785" s="55" t="str">
        <f>IF(VLOOKUP(ROW()-492,'Report 1 Detail (571 D)'!$A:$S,19,FALSE)="","",VLOOKUP(ROW()-492,'Report 1 Detail (571 D)'!$A:$S,19,FALSE))</f>
        <v/>
      </c>
      <c r="Z785" s="55" t="s">
        <v>81</v>
      </c>
    </row>
    <row r="786" spans="8:26" x14ac:dyDescent="0.2">
      <c r="H786" s="55" t="str">
        <f>IF(VLOOKUP(ROW()-492,'Report 1 Detail (571 D)'!$A:$S,2,FALSE)="","",VLOOKUP(ROW()-492,'Report 1 Detail (571 D)'!$A:$S,2,FALSE))</f>
        <v/>
      </c>
      <c r="I786" s="104" t="str">
        <f>IF(VLOOKUP(ROW()-492,'Report 1 Detail (571 D)'!$A:$S,3,FALSE)="","",VLOOKUP(ROW()-492,'Report 1 Detail (571 D)'!$A:$S,3,FALSE))</f>
        <v/>
      </c>
      <c r="J786" s="55" t="str">
        <f>IF(VLOOKUP(ROW()-492,'Report 1 Detail (571 D)'!$A:$S,4,FALSE)="","",VLOOKUP(ROW()-492,'Report 1 Detail (571 D)'!$A:$S,4,FALSE))</f>
        <v/>
      </c>
      <c r="K786" s="55" t="str">
        <f>IF(VLOOKUP(ROW()-492,'Report 1 Detail (571 D)'!$A:$S,5,FALSE)="","",VLOOKUP(ROW()-492,'Report 1 Detail (571 D)'!$A:$S,5,FALSE))</f>
        <v/>
      </c>
      <c r="L786" s="55" t="str">
        <f>IF(VLOOKUP(ROW()-492,'Report 1 Detail (571 D)'!$A:$S,6,FALSE)="","",VLOOKUP(ROW()-492,'Report 1 Detail (571 D)'!$A:$S,6,FALSE))</f>
        <v/>
      </c>
      <c r="M786" s="55" t="str">
        <f>IF(VLOOKUP(ROW()-492,'Report 1 Detail (571 D)'!$A:$S,7,FALSE)="","",VLOOKUP(ROW()-492,'Report 1 Detail (571 D)'!$A:$S,7,FALSE))</f>
        <v/>
      </c>
      <c r="N786" s="55" t="str">
        <f>IF(VLOOKUP(ROW()-492,'Report 1 Detail (571 D)'!$A:$S,8,FALSE)="","",VLOOKUP(ROW()-492,'Report 1 Detail (571 D)'!$A:$S,8,FALSE))</f>
        <v/>
      </c>
      <c r="O786" s="55" t="str">
        <f>IF(VLOOKUP(ROW()-492,'Report 1 Detail (571 D)'!$A:$S,9,FALSE)="","",VLOOKUP(ROW()-492,'Report 1 Detail (571 D)'!$A:$S,9,FALSE))</f>
        <v/>
      </c>
      <c r="P786" s="55" t="str">
        <f>IF(VLOOKUP(ROW()-492,'Report 1 Detail (571 D)'!$A:$S,10,FALSE)="","",VLOOKUP(ROW()-492,'Report 1 Detail (571 D)'!$A:$S,10,FALSE))</f>
        <v/>
      </c>
      <c r="Q786" s="55" t="str">
        <f>IF(VLOOKUP(ROW()-492,'Report 1 Detail (571 D)'!$A:$S,11,FALSE)="","",VLOOKUP(ROW()-492,'Report 1 Detail (571 D)'!$A:$S,11,FALSE))</f>
        <v/>
      </c>
      <c r="R786" s="55" t="str">
        <f>IF(VLOOKUP(ROW()-492,'Report 1 Detail (571 D)'!$A:$S,12,FALSE)="","",VLOOKUP(ROW()-492,'Report 1 Detail (571 D)'!$A:$S,12,FALSE))</f>
        <v/>
      </c>
      <c r="S786" s="55" t="str">
        <f>IF(VLOOKUP(ROW()-492,'Report 1 Detail (571 D)'!$A:$S,13,FALSE)="","",VLOOKUP(ROW()-492,'Report 1 Detail (571 D)'!$A:$S,13,FALSE))</f>
        <v/>
      </c>
      <c r="T786" s="55" t="str">
        <f>IF(VLOOKUP(ROW()-492,'Report 1 Detail (571 D)'!$A:$S,14,FALSE)="","",VLOOKUP(ROW()-492,'Report 1 Detail (571 D)'!$A:$S,14,FALSE))</f>
        <v/>
      </c>
      <c r="U786" s="55" t="str">
        <f>IF(VLOOKUP(ROW()-492,'Report 1 Detail (571 D)'!$A:$S,15,FALSE)="","",VLOOKUP(ROW()-492,'Report 1 Detail (571 D)'!$A:$S,15,FALSE))</f>
        <v/>
      </c>
      <c r="V786" s="55" t="str">
        <f>IF(VLOOKUP(ROW()-492,'Report 1 Detail (571 D)'!$A:$S,16,FALSE)="","",VLOOKUP(ROW()-492,'Report 1 Detail (571 D)'!$A:$S,16,FALSE))</f>
        <v/>
      </c>
      <c r="W786" s="55" t="str">
        <f>IF(VLOOKUP(ROW()-492,'Report 1 Detail (571 D)'!$A:$S,17,FALSE)="","",VLOOKUP(ROW()-492,'Report 1 Detail (571 D)'!$A:$S,17,FALSE))</f>
        <v/>
      </c>
      <c r="X786" s="104" t="str">
        <f>IF(VLOOKUP(ROW()-492,'Report 1 Detail (571 D)'!$A:$S,18,FALSE)="","",VLOOKUP(ROW()-492,'Report 1 Detail (571 D)'!$A:$S,18,FALSE))</f>
        <v/>
      </c>
      <c r="Y786" s="55" t="str">
        <f>IF(VLOOKUP(ROW()-492,'Report 1 Detail (571 D)'!$A:$S,19,FALSE)="","",VLOOKUP(ROW()-492,'Report 1 Detail (571 D)'!$A:$S,19,FALSE))</f>
        <v/>
      </c>
      <c r="Z786" s="55" t="s">
        <v>81</v>
      </c>
    </row>
    <row r="787" spans="8:26" x14ac:dyDescent="0.2">
      <c r="H787" s="55" t="str">
        <f>IF(VLOOKUP(ROW()-492,'Report 1 Detail (571 D)'!$A:$S,2,FALSE)="","",VLOOKUP(ROW()-492,'Report 1 Detail (571 D)'!$A:$S,2,FALSE))</f>
        <v/>
      </c>
      <c r="I787" s="104" t="str">
        <f>IF(VLOOKUP(ROW()-492,'Report 1 Detail (571 D)'!$A:$S,3,FALSE)="","",VLOOKUP(ROW()-492,'Report 1 Detail (571 D)'!$A:$S,3,FALSE))</f>
        <v/>
      </c>
      <c r="J787" s="55" t="str">
        <f>IF(VLOOKUP(ROW()-492,'Report 1 Detail (571 D)'!$A:$S,4,FALSE)="","",VLOOKUP(ROW()-492,'Report 1 Detail (571 D)'!$A:$S,4,FALSE))</f>
        <v/>
      </c>
      <c r="K787" s="55" t="str">
        <f>IF(VLOOKUP(ROW()-492,'Report 1 Detail (571 D)'!$A:$S,5,FALSE)="","",VLOOKUP(ROW()-492,'Report 1 Detail (571 D)'!$A:$S,5,FALSE))</f>
        <v/>
      </c>
      <c r="L787" s="55" t="str">
        <f>IF(VLOOKUP(ROW()-492,'Report 1 Detail (571 D)'!$A:$S,6,FALSE)="","",VLOOKUP(ROW()-492,'Report 1 Detail (571 D)'!$A:$S,6,FALSE))</f>
        <v/>
      </c>
      <c r="M787" s="55" t="str">
        <f>IF(VLOOKUP(ROW()-492,'Report 1 Detail (571 D)'!$A:$S,7,FALSE)="","",VLOOKUP(ROW()-492,'Report 1 Detail (571 D)'!$A:$S,7,FALSE))</f>
        <v/>
      </c>
      <c r="N787" s="55" t="str">
        <f>IF(VLOOKUP(ROW()-492,'Report 1 Detail (571 D)'!$A:$S,8,FALSE)="","",VLOOKUP(ROW()-492,'Report 1 Detail (571 D)'!$A:$S,8,FALSE))</f>
        <v/>
      </c>
      <c r="O787" s="55" t="str">
        <f>IF(VLOOKUP(ROW()-492,'Report 1 Detail (571 D)'!$A:$S,9,FALSE)="","",VLOOKUP(ROW()-492,'Report 1 Detail (571 D)'!$A:$S,9,FALSE))</f>
        <v/>
      </c>
      <c r="P787" s="55" t="str">
        <f>IF(VLOOKUP(ROW()-492,'Report 1 Detail (571 D)'!$A:$S,10,FALSE)="","",VLOOKUP(ROW()-492,'Report 1 Detail (571 D)'!$A:$S,10,FALSE))</f>
        <v/>
      </c>
      <c r="Q787" s="55" t="str">
        <f>IF(VLOOKUP(ROW()-492,'Report 1 Detail (571 D)'!$A:$S,11,FALSE)="","",VLOOKUP(ROW()-492,'Report 1 Detail (571 D)'!$A:$S,11,FALSE))</f>
        <v/>
      </c>
      <c r="R787" s="55" t="str">
        <f>IF(VLOOKUP(ROW()-492,'Report 1 Detail (571 D)'!$A:$S,12,FALSE)="","",VLOOKUP(ROW()-492,'Report 1 Detail (571 D)'!$A:$S,12,FALSE))</f>
        <v/>
      </c>
      <c r="S787" s="55" t="str">
        <f>IF(VLOOKUP(ROW()-492,'Report 1 Detail (571 D)'!$A:$S,13,FALSE)="","",VLOOKUP(ROW()-492,'Report 1 Detail (571 D)'!$A:$S,13,FALSE))</f>
        <v/>
      </c>
      <c r="T787" s="55" t="str">
        <f>IF(VLOOKUP(ROW()-492,'Report 1 Detail (571 D)'!$A:$S,14,FALSE)="","",VLOOKUP(ROW()-492,'Report 1 Detail (571 D)'!$A:$S,14,FALSE))</f>
        <v/>
      </c>
      <c r="U787" s="55" t="str">
        <f>IF(VLOOKUP(ROW()-492,'Report 1 Detail (571 D)'!$A:$S,15,FALSE)="","",VLOOKUP(ROW()-492,'Report 1 Detail (571 D)'!$A:$S,15,FALSE))</f>
        <v/>
      </c>
      <c r="V787" s="55" t="str">
        <f>IF(VLOOKUP(ROW()-492,'Report 1 Detail (571 D)'!$A:$S,16,FALSE)="","",VLOOKUP(ROW()-492,'Report 1 Detail (571 D)'!$A:$S,16,FALSE))</f>
        <v/>
      </c>
      <c r="W787" s="55" t="str">
        <f>IF(VLOOKUP(ROW()-492,'Report 1 Detail (571 D)'!$A:$S,17,FALSE)="","",VLOOKUP(ROW()-492,'Report 1 Detail (571 D)'!$A:$S,17,FALSE))</f>
        <v/>
      </c>
      <c r="X787" s="104" t="str">
        <f>IF(VLOOKUP(ROW()-492,'Report 1 Detail (571 D)'!$A:$S,18,FALSE)="","",VLOOKUP(ROW()-492,'Report 1 Detail (571 D)'!$A:$S,18,FALSE))</f>
        <v/>
      </c>
      <c r="Y787" s="55" t="str">
        <f>IF(VLOOKUP(ROW()-492,'Report 1 Detail (571 D)'!$A:$S,19,FALSE)="","",VLOOKUP(ROW()-492,'Report 1 Detail (571 D)'!$A:$S,19,FALSE))</f>
        <v/>
      </c>
      <c r="Z787" s="55" t="s">
        <v>81</v>
      </c>
    </row>
    <row r="788" spans="8:26" x14ac:dyDescent="0.2">
      <c r="H788" s="55" t="str">
        <f>IF(VLOOKUP(ROW()-492,'Report 1 Detail (571 D)'!$A:$S,2,FALSE)="","",VLOOKUP(ROW()-492,'Report 1 Detail (571 D)'!$A:$S,2,FALSE))</f>
        <v/>
      </c>
      <c r="I788" s="104" t="str">
        <f>IF(VLOOKUP(ROW()-492,'Report 1 Detail (571 D)'!$A:$S,3,FALSE)="","",VLOOKUP(ROW()-492,'Report 1 Detail (571 D)'!$A:$S,3,FALSE))</f>
        <v/>
      </c>
      <c r="J788" s="55" t="str">
        <f>IF(VLOOKUP(ROW()-492,'Report 1 Detail (571 D)'!$A:$S,4,FALSE)="","",VLOOKUP(ROW()-492,'Report 1 Detail (571 D)'!$A:$S,4,FALSE))</f>
        <v/>
      </c>
      <c r="K788" s="55" t="str">
        <f>IF(VLOOKUP(ROW()-492,'Report 1 Detail (571 D)'!$A:$S,5,FALSE)="","",VLOOKUP(ROW()-492,'Report 1 Detail (571 D)'!$A:$S,5,FALSE))</f>
        <v/>
      </c>
      <c r="L788" s="55" t="str">
        <f>IF(VLOOKUP(ROW()-492,'Report 1 Detail (571 D)'!$A:$S,6,FALSE)="","",VLOOKUP(ROW()-492,'Report 1 Detail (571 D)'!$A:$S,6,FALSE))</f>
        <v/>
      </c>
      <c r="M788" s="55" t="str">
        <f>IF(VLOOKUP(ROW()-492,'Report 1 Detail (571 D)'!$A:$S,7,FALSE)="","",VLOOKUP(ROW()-492,'Report 1 Detail (571 D)'!$A:$S,7,FALSE))</f>
        <v/>
      </c>
      <c r="N788" s="55" t="str">
        <f>IF(VLOOKUP(ROW()-492,'Report 1 Detail (571 D)'!$A:$S,8,FALSE)="","",VLOOKUP(ROW()-492,'Report 1 Detail (571 D)'!$A:$S,8,FALSE))</f>
        <v/>
      </c>
      <c r="O788" s="55" t="str">
        <f>IF(VLOOKUP(ROW()-492,'Report 1 Detail (571 D)'!$A:$S,9,FALSE)="","",VLOOKUP(ROW()-492,'Report 1 Detail (571 D)'!$A:$S,9,FALSE))</f>
        <v/>
      </c>
      <c r="P788" s="55" t="str">
        <f>IF(VLOOKUP(ROW()-492,'Report 1 Detail (571 D)'!$A:$S,10,FALSE)="","",VLOOKUP(ROW()-492,'Report 1 Detail (571 D)'!$A:$S,10,FALSE))</f>
        <v/>
      </c>
      <c r="Q788" s="55" t="str">
        <f>IF(VLOOKUP(ROW()-492,'Report 1 Detail (571 D)'!$A:$S,11,FALSE)="","",VLOOKUP(ROW()-492,'Report 1 Detail (571 D)'!$A:$S,11,FALSE))</f>
        <v/>
      </c>
      <c r="R788" s="55" t="str">
        <f>IF(VLOOKUP(ROW()-492,'Report 1 Detail (571 D)'!$A:$S,12,FALSE)="","",VLOOKUP(ROW()-492,'Report 1 Detail (571 D)'!$A:$S,12,FALSE))</f>
        <v/>
      </c>
      <c r="S788" s="55" t="str">
        <f>IF(VLOOKUP(ROW()-492,'Report 1 Detail (571 D)'!$A:$S,13,FALSE)="","",VLOOKUP(ROW()-492,'Report 1 Detail (571 D)'!$A:$S,13,FALSE))</f>
        <v/>
      </c>
      <c r="T788" s="55" t="str">
        <f>IF(VLOOKUP(ROW()-492,'Report 1 Detail (571 D)'!$A:$S,14,FALSE)="","",VLOOKUP(ROW()-492,'Report 1 Detail (571 D)'!$A:$S,14,FALSE))</f>
        <v/>
      </c>
      <c r="U788" s="55" t="str">
        <f>IF(VLOOKUP(ROW()-492,'Report 1 Detail (571 D)'!$A:$S,15,FALSE)="","",VLOOKUP(ROW()-492,'Report 1 Detail (571 D)'!$A:$S,15,FALSE))</f>
        <v/>
      </c>
      <c r="V788" s="55" t="str">
        <f>IF(VLOOKUP(ROW()-492,'Report 1 Detail (571 D)'!$A:$S,16,FALSE)="","",VLOOKUP(ROW()-492,'Report 1 Detail (571 D)'!$A:$S,16,FALSE))</f>
        <v/>
      </c>
      <c r="W788" s="55" t="str">
        <f>IF(VLOOKUP(ROW()-492,'Report 1 Detail (571 D)'!$A:$S,17,FALSE)="","",VLOOKUP(ROW()-492,'Report 1 Detail (571 D)'!$A:$S,17,FALSE))</f>
        <v/>
      </c>
      <c r="X788" s="104" t="str">
        <f>IF(VLOOKUP(ROW()-492,'Report 1 Detail (571 D)'!$A:$S,18,FALSE)="","",VLOOKUP(ROW()-492,'Report 1 Detail (571 D)'!$A:$S,18,FALSE))</f>
        <v/>
      </c>
      <c r="Y788" s="55" t="str">
        <f>IF(VLOOKUP(ROW()-492,'Report 1 Detail (571 D)'!$A:$S,19,FALSE)="","",VLOOKUP(ROW()-492,'Report 1 Detail (571 D)'!$A:$S,19,FALSE))</f>
        <v/>
      </c>
      <c r="Z788" s="55" t="s">
        <v>81</v>
      </c>
    </row>
    <row r="789" spans="8:26" x14ac:dyDescent="0.2">
      <c r="H789" s="55" t="str">
        <f>IF(VLOOKUP(ROW()-492,'Report 1 Detail (571 D)'!$A:$S,2,FALSE)="","",VLOOKUP(ROW()-492,'Report 1 Detail (571 D)'!$A:$S,2,FALSE))</f>
        <v/>
      </c>
      <c r="I789" s="104" t="str">
        <f>IF(VLOOKUP(ROW()-492,'Report 1 Detail (571 D)'!$A:$S,3,FALSE)="","",VLOOKUP(ROW()-492,'Report 1 Detail (571 D)'!$A:$S,3,FALSE))</f>
        <v/>
      </c>
      <c r="J789" s="55" t="str">
        <f>IF(VLOOKUP(ROW()-492,'Report 1 Detail (571 D)'!$A:$S,4,FALSE)="","",VLOOKUP(ROW()-492,'Report 1 Detail (571 D)'!$A:$S,4,FALSE))</f>
        <v/>
      </c>
      <c r="K789" s="55" t="str">
        <f>IF(VLOOKUP(ROW()-492,'Report 1 Detail (571 D)'!$A:$S,5,FALSE)="","",VLOOKUP(ROW()-492,'Report 1 Detail (571 D)'!$A:$S,5,FALSE))</f>
        <v/>
      </c>
      <c r="L789" s="55" t="str">
        <f>IF(VLOOKUP(ROW()-492,'Report 1 Detail (571 D)'!$A:$S,6,FALSE)="","",VLOOKUP(ROW()-492,'Report 1 Detail (571 D)'!$A:$S,6,FALSE))</f>
        <v/>
      </c>
      <c r="M789" s="55" t="str">
        <f>IF(VLOOKUP(ROW()-492,'Report 1 Detail (571 D)'!$A:$S,7,FALSE)="","",VLOOKUP(ROW()-492,'Report 1 Detail (571 D)'!$A:$S,7,FALSE))</f>
        <v/>
      </c>
      <c r="N789" s="55" t="str">
        <f>IF(VLOOKUP(ROW()-492,'Report 1 Detail (571 D)'!$A:$S,8,FALSE)="","",VLOOKUP(ROW()-492,'Report 1 Detail (571 D)'!$A:$S,8,FALSE))</f>
        <v/>
      </c>
      <c r="O789" s="55" t="str">
        <f>IF(VLOOKUP(ROW()-492,'Report 1 Detail (571 D)'!$A:$S,9,FALSE)="","",VLOOKUP(ROW()-492,'Report 1 Detail (571 D)'!$A:$S,9,FALSE))</f>
        <v/>
      </c>
      <c r="P789" s="55" t="str">
        <f>IF(VLOOKUP(ROW()-492,'Report 1 Detail (571 D)'!$A:$S,10,FALSE)="","",VLOOKUP(ROW()-492,'Report 1 Detail (571 D)'!$A:$S,10,FALSE))</f>
        <v/>
      </c>
      <c r="Q789" s="55" t="str">
        <f>IF(VLOOKUP(ROW()-492,'Report 1 Detail (571 D)'!$A:$S,11,FALSE)="","",VLOOKUP(ROW()-492,'Report 1 Detail (571 D)'!$A:$S,11,FALSE))</f>
        <v/>
      </c>
      <c r="R789" s="55" t="str">
        <f>IF(VLOOKUP(ROW()-492,'Report 1 Detail (571 D)'!$A:$S,12,FALSE)="","",VLOOKUP(ROW()-492,'Report 1 Detail (571 D)'!$A:$S,12,FALSE))</f>
        <v/>
      </c>
      <c r="S789" s="55" t="str">
        <f>IF(VLOOKUP(ROW()-492,'Report 1 Detail (571 D)'!$A:$S,13,FALSE)="","",VLOOKUP(ROW()-492,'Report 1 Detail (571 D)'!$A:$S,13,FALSE))</f>
        <v/>
      </c>
      <c r="T789" s="55" t="str">
        <f>IF(VLOOKUP(ROW()-492,'Report 1 Detail (571 D)'!$A:$S,14,FALSE)="","",VLOOKUP(ROW()-492,'Report 1 Detail (571 D)'!$A:$S,14,FALSE))</f>
        <v/>
      </c>
      <c r="U789" s="55" t="str">
        <f>IF(VLOOKUP(ROW()-492,'Report 1 Detail (571 D)'!$A:$S,15,FALSE)="","",VLOOKUP(ROW()-492,'Report 1 Detail (571 D)'!$A:$S,15,FALSE))</f>
        <v/>
      </c>
      <c r="V789" s="55" t="str">
        <f>IF(VLOOKUP(ROW()-492,'Report 1 Detail (571 D)'!$A:$S,16,FALSE)="","",VLOOKUP(ROW()-492,'Report 1 Detail (571 D)'!$A:$S,16,FALSE))</f>
        <v/>
      </c>
      <c r="W789" s="55" t="str">
        <f>IF(VLOOKUP(ROW()-492,'Report 1 Detail (571 D)'!$A:$S,17,FALSE)="","",VLOOKUP(ROW()-492,'Report 1 Detail (571 D)'!$A:$S,17,FALSE))</f>
        <v/>
      </c>
      <c r="X789" s="104" t="str">
        <f>IF(VLOOKUP(ROW()-492,'Report 1 Detail (571 D)'!$A:$S,18,FALSE)="","",VLOOKUP(ROW()-492,'Report 1 Detail (571 D)'!$A:$S,18,FALSE))</f>
        <v/>
      </c>
      <c r="Y789" s="55" t="str">
        <f>IF(VLOOKUP(ROW()-492,'Report 1 Detail (571 D)'!$A:$S,19,FALSE)="","",VLOOKUP(ROW()-492,'Report 1 Detail (571 D)'!$A:$S,19,FALSE))</f>
        <v/>
      </c>
      <c r="Z789" s="55" t="s">
        <v>81</v>
      </c>
    </row>
    <row r="790" spans="8:26" x14ac:dyDescent="0.2">
      <c r="H790" s="55" t="str">
        <f>IF(VLOOKUP(ROW()-492,'Report 1 Detail (571 D)'!$A:$S,2,FALSE)="","",VLOOKUP(ROW()-492,'Report 1 Detail (571 D)'!$A:$S,2,FALSE))</f>
        <v/>
      </c>
      <c r="I790" s="104" t="str">
        <f>IF(VLOOKUP(ROW()-492,'Report 1 Detail (571 D)'!$A:$S,3,FALSE)="","",VLOOKUP(ROW()-492,'Report 1 Detail (571 D)'!$A:$S,3,FALSE))</f>
        <v/>
      </c>
      <c r="J790" s="55" t="str">
        <f>IF(VLOOKUP(ROW()-492,'Report 1 Detail (571 D)'!$A:$S,4,FALSE)="","",VLOOKUP(ROW()-492,'Report 1 Detail (571 D)'!$A:$S,4,FALSE))</f>
        <v/>
      </c>
      <c r="K790" s="55" t="str">
        <f>IF(VLOOKUP(ROW()-492,'Report 1 Detail (571 D)'!$A:$S,5,FALSE)="","",VLOOKUP(ROW()-492,'Report 1 Detail (571 D)'!$A:$S,5,FALSE))</f>
        <v/>
      </c>
      <c r="L790" s="55" t="str">
        <f>IF(VLOOKUP(ROW()-492,'Report 1 Detail (571 D)'!$A:$S,6,FALSE)="","",VLOOKUP(ROW()-492,'Report 1 Detail (571 D)'!$A:$S,6,FALSE))</f>
        <v/>
      </c>
      <c r="M790" s="55" t="str">
        <f>IF(VLOOKUP(ROW()-492,'Report 1 Detail (571 D)'!$A:$S,7,FALSE)="","",VLOOKUP(ROW()-492,'Report 1 Detail (571 D)'!$A:$S,7,FALSE))</f>
        <v/>
      </c>
      <c r="N790" s="55" t="str">
        <f>IF(VLOOKUP(ROW()-492,'Report 1 Detail (571 D)'!$A:$S,8,FALSE)="","",VLOOKUP(ROW()-492,'Report 1 Detail (571 D)'!$A:$S,8,FALSE))</f>
        <v/>
      </c>
      <c r="O790" s="55" t="str">
        <f>IF(VLOOKUP(ROW()-492,'Report 1 Detail (571 D)'!$A:$S,9,FALSE)="","",VLOOKUP(ROW()-492,'Report 1 Detail (571 D)'!$A:$S,9,FALSE))</f>
        <v/>
      </c>
      <c r="P790" s="55" t="str">
        <f>IF(VLOOKUP(ROW()-492,'Report 1 Detail (571 D)'!$A:$S,10,FALSE)="","",VLOOKUP(ROW()-492,'Report 1 Detail (571 D)'!$A:$S,10,FALSE))</f>
        <v/>
      </c>
      <c r="Q790" s="55" t="str">
        <f>IF(VLOOKUP(ROW()-492,'Report 1 Detail (571 D)'!$A:$S,11,FALSE)="","",VLOOKUP(ROW()-492,'Report 1 Detail (571 D)'!$A:$S,11,FALSE))</f>
        <v/>
      </c>
      <c r="R790" s="55" t="str">
        <f>IF(VLOOKUP(ROW()-492,'Report 1 Detail (571 D)'!$A:$S,12,FALSE)="","",VLOOKUP(ROW()-492,'Report 1 Detail (571 D)'!$A:$S,12,FALSE))</f>
        <v/>
      </c>
      <c r="S790" s="55" t="str">
        <f>IF(VLOOKUP(ROW()-492,'Report 1 Detail (571 D)'!$A:$S,13,FALSE)="","",VLOOKUP(ROW()-492,'Report 1 Detail (571 D)'!$A:$S,13,FALSE))</f>
        <v/>
      </c>
      <c r="T790" s="55" t="str">
        <f>IF(VLOOKUP(ROW()-492,'Report 1 Detail (571 D)'!$A:$S,14,FALSE)="","",VLOOKUP(ROW()-492,'Report 1 Detail (571 D)'!$A:$S,14,FALSE))</f>
        <v/>
      </c>
      <c r="U790" s="55" t="str">
        <f>IF(VLOOKUP(ROW()-492,'Report 1 Detail (571 D)'!$A:$S,15,FALSE)="","",VLOOKUP(ROW()-492,'Report 1 Detail (571 D)'!$A:$S,15,FALSE))</f>
        <v/>
      </c>
      <c r="V790" s="55" t="str">
        <f>IF(VLOOKUP(ROW()-492,'Report 1 Detail (571 D)'!$A:$S,16,FALSE)="","",VLOOKUP(ROW()-492,'Report 1 Detail (571 D)'!$A:$S,16,FALSE))</f>
        <v/>
      </c>
      <c r="W790" s="55" t="str">
        <f>IF(VLOOKUP(ROW()-492,'Report 1 Detail (571 D)'!$A:$S,17,FALSE)="","",VLOOKUP(ROW()-492,'Report 1 Detail (571 D)'!$A:$S,17,FALSE))</f>
        <v/>
      </c>
      <c r="X790" s="104" t="str">
        <f>IF(VLOOKUP(ROW()-492,'Report 1 Detail (571 D)'!$A:$S,18,FALSE)="","",VLOOKUP(ROW()-492,'Report 1 Detail (571 D)'!$A:$S,18,FALSE))</f>
        <v/>
      </c>
      <c r="Y790" s="55" t="str">
        <f>IF(VLOOKUP(ROW()-492,'Report 1 Detail (571 D)'!$A:$S,19,FALSE)="","",VLOOKUP(ROW()-492,'Report 1 Detail (571 D)'!$A:$S,19,FALSE))</f>
        <v/>
      </c>
      <c r="Z790" s="55" t="s">
        <v>81</v>
      </c>
    </row>
    <row r="791" spans="8:26" x14ac:dyDescent="0.2">
      <c r="H791" s="55" t="str">
        <f>IF(VLOOKUP(ROW()-492,'Report 1 Detail (571 D)'!$A:$S,2,FALSE)="","",VLOOKUP(ROW()-492,'Report 1 Detail (571 D)'!$A:$S,2,FALSE))</f>
        <v/>
      </c>
      <c r="I791" s="104" t="str">
        <f>IF(VLOOKUP(ROW()-492,'Report 1 Detail (571 D)'!$A:$S,3,FALSE)="","",VLOOKUP(ROW()-492,'Report 1 Detail (571 D)'!$A:$S,3,FALSE))</f>
        <v/>
      </c>
      <c r="J791" s="55" t="str">
        <f>IF(VLOOKUP(ROW()-492,'Report 1 Detail (571 D)'!$A:$S,4,FALSE)="","",VLOOKUP(ROW()-492,'Report 1 Detail (571 D)'!$A:$S,4,FALSE))</f>
        <v/>
      </c>
      <c r="K791" s="55" t="str">
        <f>IF(VLOOKUP(ROW()-492,'Report 1 Detail (571 D)'!$A:$S,5,FALSE)="","",VLOOKUP(ROW()-492,'Report 1 Detail (571 D)'!$A:$S,5,FALSE))</f>
        <v/>
      </c>
      <c r="L791" s="55" t="str">
        <f>IF(VLOOKUP(ROW()-492,'Report 1 Detail (571 D)'!$A:$S,6,FALSE)="","",VLOOKUP(ROW()-492,'Report 1 Detail (571 D)'!$A:$S,6,FALSE))</f>
        <v/>
      </c>
      <c r="M791" s="55" t="str">
        <f>IF(VLOOKUP(ROW()-492,'Report 1 Detail (571 D)'!$A:$S,7,FALSE)="","",VLOOKUP(ROW()-492,'Report 1 Detail (571 D)'!$A:$S,7,FALSE))</f>
        <v/>
      </c>
      <c r="N791" s="55" t="str">
        <f>IF(VLOOKUP(ROW()-492,'Report 1 Detail (571 D)'!$A:$S,8,FALSE)="","",VLOOKUP(ROW()-492,'Report 1 Detail (571 D)'!$A:$S,8,FALSE))</f>
        <v/>
      </c>
      <c r="O791" s="55" t="str">
        <f>IF(VLOOKUP(ROW()-492,'Report 1 Detail (571 D)'!$A:$S,9,FALSE)="","",VLOOKUP(ROW()-492,'Report 1 Detail (571 D)'!$A:$S,9,FALSE))</f>
        <v/>
      </c>
      <c r="P791" s="55" t="str">
        <f>IF(VLOOKUP(ROW()-492,'Report 1 Detail (571 D)'!$A:$S,10,FALSE)="","",VLOOKUP(ROW()-492,'Report 1 Detail (571 D)'!$A:$S,10,FALSE))</f>
        <v/>
      </c>
      <c r="Q791" s="55" t="str">
        <f>IF(VLOOKUP(ROW()-492,'Report 1 Detail (571 D)'!$A:$S,11,FALSE)="","",VLOOKUP(ROW()-492,'Report 1 Detail (571 D)'!$A:$S,11,FALSE))</f>
        <v/>
      </c>
      <c r="R791" s="55" t="str">
        <f>IF(VLOOKUP(ROW()-492,'Report 1 Detail (571 D)'!$A:$S,12,FALSE)="","",VLOOKUP(ROW()-492,'Report 1 Detail (571 D)'!$A:$S,12,FALSE))</f>
        <v/>
      </c>
      <c r="S791" s="55" t="str">
        <f>IF(VLOOKUP(ROW()-492,'Report 1 Detail (571 D)'!$A:$S,13,FALSE)="","",VLOOKUP(ROW()-492,'Report 1 Detail (571 D)'!$A:$S,13,FALSE))</f>
        <v/>
      </c>
      <c r="T791" s="55" t="str">
        <f>IF(VLOOKUP(ROW()-492,'Report 1 Detail (571 D)'!$A:$S,14,FALSE)="","",VLOOKUP(ROW()-492,'Report 1 Detail (571 D)'!$A:$S,14,FALSE))</f>
        <v/>
      </c>
      <c r="U791" s="55" t="str">
        <f>IF(VLOOKUP(ROW()-492,'Report 1 Detail (571 D)'!$A:$S,15,FALSE)="","",VLOOKUP(ROW()-492,'Report 1 Detail (571 D)'!$A:$S,15,FALSE))</f>
        <v/>
      </c>
      <c r="V791" s="55" t="str">
        <f>IF(VLOOKUP(ROW()-492,'Report 1 Detail (571 D)'!$A:$S,16,FALSE)="","",VLOOKUP(ROW()-492,'Report 1 Detail (571 D)'!$A:$S,16,FALSE))</f>
        <v/>
      </c>
      <c r="W791" s="55" t="str">
        <f>IF(VLOOKUP(ROW()-492,'Report 1 Detail (571 D)'!$A:$S,17,FALSE)="","",VLOOKUP(ROW()-492,'Report 1 Detail (571 D)'!$A:$S,17,FALSE))</f>
        <v/>
      </c>
      <c r="X791" s="104" t="str">
        <f>IF(VLOOKUP(ROW()-492,'Report 1 Detail (571 D)'!$A:$S,18,FALSE)="","",VLOOKUP(ROW()-492,'Report 1 Detail (571 D)'!$A:$S,18,FALSE))</f>
        <v/>
      </c>
      <c r="Y791" s="55" t="str">
        <f>IF(VLOOKUP(ROW()-492,'Report 1 Detail (571 D)'!$A:$S,19,FALSE)="","",VLOOKUP(ROW()-492,'Report 1 Detail (571 D)'!$A:$S,19,FALSE))</f>
        <v/>
      </c>
      <c r="Z791" s="55" t="s">
        <v>81</v>
      </c>
    </row>
    <row r="792" spans="8:26" x14ac:dyDescent="0.2">
      <c r="H792" s="55" t="str">
        <f>IF(VLOOKUP(ROW()-492,'Report 1 Detail (571 D)'!$A:$S,2,FALSE)="","",VLOOKUP(ROW()-492,'Report 1 Detail (571 D)'!$A:$S,2,FALSE))</f>
        <v/>
      </c>
      <c r="I792" s="104" t="str">
        <f>IF(VLOOKUP(ROW()-492,'Report 1 Detail (571 D)'!$A:$S,3,FALSE)="","",VLOOKUP(ROW()-492,'Report 1 Detail (571 D)'!$A:$S,3,FALSE))</f>
        <v/>
      </c>
      <c r="J792" s="55" t="str">
        <f>IF(VLOOKUP(ROW()-492,'Report 1 Detail (571 D)'!$A:$S,4,FALSE)="","",VLOOKUP(ROW()-492,'Report 1 Detail (571 D)'!$A:$S,4,FALSE))</f>
        <v/>
      </c>
      <c r="K792" s="55" t="str">
        <f>IF(VLOOKUP(ROW()-492,'Report 1 Detail (571 D)'!$A:$S,5,FALSE)="","",VLOOKUP(ROW()-492,'Report 1 Detail (571 D)'!$A:$S,5,FALSE))</f>
        <v/>
      </c>
      <c r="L792" s="55" t="str">
        <f>IF(VLOOKUP(ROW()-492,'Report 1 Detail (571 D)'!$A:$S,6,FALSE)="","",VLOOKUP(ROW()-492,'Report 1 Detail (571 D)'!$A:$S,6,FALSE))</f>
        <v/>
      </c>
      <c r="M792" s="55" t="str">
        <f>IF(VLOOKUP(ROW()-492,'Report 1 Detail (571 D)'!$A:$S,7,FALSE)="","",VLOOKUP(ROW()-492,'Report 1 Detail (571 D)'!$A:$S,7,FALSE))</f>
        <v/>
      </c>
      <c r="N792" s="55" t="str">
        <f>IF(VLOOKUP(ROW()-492,'Report 1 Detail (571 D)'!$A:$S,8,FALSE)="","",VLOOKUP(ROW()-492,'Report 1 Detail (571 D)'!$A:$S,8,FALSE))</f>
        <v/>
      </c>
      <c r="O792" s="55" t="str">
        <f>IF(VLOOKUP(ROW()-492,'Report 1 Detail (571 D)'!$A:$S,9,FALSE)="","",VLOOKUP(ROW()-492,'Report 1 Detail (571 D)'!$A:$S,9,FALSE))</f>
        <v/>
      </c>
      <c r="P792" s="55" t="str">
        <f>IF(VLOOKUP(ROW()-492,'Report 1 Detail (571 D)'!$A:$S,10,FALSE)="","",VLOOKUP(ROW()-492,'Report 1 Detail (571 D)'!$A:$S,10,FALSE))</f>
        <v/>
      </c>
      <c r="Q792" s="55" t="str">
        <f>IF(VLOOKUP(ROW()-492,'Report 1 Detail (571 D)'!$A:$S,11,FALSE)="","",VLOOKUP(ROW()-492,'Report 1 Detail (571 D)'!$A:$S,11,FALSE))</f>
        <v/>
      </c>
      <c r="R792" s="55" t="str">
        <f>IF(VLOOKUP(ROW()-492,'Report 1 Detail (571 D)'!$A:$S,12,FALSE)="","",VLOOKUP(ROW()-492,'Report 1 Detail (571 D)'!$A:$S,12,FALSE))</f>
        <v/>
      </c>
      <c r="S792" s="55" t="str">
        <f>IF(VLOOKUP(ROW()-492,'Report 1 Detail (571 D)'!$A:$S,13,FALSE)="","",VLOOKUP(ROW()-492,'Report 1 Detail (571 D)'!$A:$S,13,FALSE))</f>
        <v/>
      </c>
      <c r="T792" s="55" t="str">
        <f>IF(VLOOKUP(ROW()-492,'Report 1 Detail (571 D)'!$A:$S,14,FALSE)="","",VLOOKUP(ROW()-492,'Report 1 Detail (571 D)'!$A:$S,14,FALSE))</f>
        <v/>
      </c>
      <c r="U792" s="55" t="str">
        <f>IF(VLOOKUP(ROW()-492,'Report 1 Detail (571 D)'!$A:$S,15,FALSE)="","",VLOOKUP(ROW()-492,'Report 1 Detail (571 D)'!$A:$S,15,FALSE))</f>
        <v/>
      </c>
      <c r="V792" s="55" t="str">
        <f>IF(VLOOKUP(ROW()-492,'Report 1 Detail (571 D)'!$A:$S,16,FALSE)="","",VLOOKUP(ROW()-492,'Report 1 Detail (571 D)'!$A:$S,16,FALSE))</f>
        <v/>
      </c>
      <c r="W792" s="55" t="str">
        <f>IF(VLOOKUP(ROW()-492,'Report 1 Detail (571 D)'!$A:$S,17,FALSE)="","",VLOOKUP(ROW()-492,'Report 1 Detail (571 D)'!$A:$S,17,FALSE))</f>
        <v/>
      </c>
      <c r="X792" s="104" t="str">
        <f>IF(VLOOKUP(ROW()-492,'Report 1 Detail (571 D)'!$A:$S,18,FALSE)="","",VLOOKUP(ROW()-492,'Report 1 Detail (571 D)'!$A:$S,18,FALSE))</f>
        <v/>
      </c>
      <c r="Y792" s="55" t="str">
        <f>IF(VLOOKUP(ROW()-492,'Report 1 Detail (571 D)'!$A:$S,19,FALSE)="","",VLOOKUP(ROW()-492,'Report 1 Detail (571 D)'!$A:$S,19,FALSE))</f>
        <v/>
      </c>
      <c r="Z792" s="55" t="s">
        <v>81</v>
      </c>
    </row>
    <row r="793" spans="8:26" x14ac:dyDescent="0.2">
      <c r="H793" s="55" t="str">
        <f>IF(VLOOKUP(ROW()-492,'Report 1 Detail (571 D)'!$A:$S,2,FALSE)="","",VLOOKUP(ROW()-492,'Report 1 Detail (571 D)'!$A:$S,2,FALSE))</f>
        <v/>
      </c>
      <c r="I793" s="104" t="str">
        <f>IF(VLOOKUP(ROW()-492,'Report 1 Detail (571 D)'!$A:$S,3,FALSE)="","",VLOOKUP(ROW()-492,'Report 1 Detail (571 D)'!$A:$S,3,FALSE))</f>
        <v/>
      </c>
      <c r="J793" s="55" t="str">
        <f>IF(VLOOKUP(ROW()-492,'Report 1 Detail (571 D)'!$A:$S,4,FALSE)="","",VLOOKUP(ROW()-492,'Report 1 Detail (571 D)'!$A:$S,4,FALSE))</f>
        <v/>
      </c>
      <c r="K793" s="55" t="str">
        <f>IF(VLOOKUP(ROW()-492,'Report 1 Detail (571 D)'!$A:$S,5,FALSE)="","",VLOOKUP(ROW()-492,'Report 1 Detail (571 D)'!$A:$S,5,FALSE))</f>
        <v/>
      </c>
      <c r="L793" s="55" t="str">
        <f>IF(VLOOKUP(ROW()-492,'Report 1 Detail (571 D)'!$A:$S,6,FALSE)="","",VLOOKUP(ROW()-492,'Report 1 Detail (571 D)'!$A:$S,6,FALSE))</f>
        <v/>
      </c>
      <c r="M793" s="55" t="str">
        <f>IF(VLOOKUP(ROW()-492,'Report 1 Detail (571 D)'!$A:$S,7,FALSE)="","",VLOOKUP(ROW()-492,'Report 1 Detail (571 D)'!$A:$S,7,FALSE))</f>
        <v/>
      </c>
      <c r="N793" s="55" t="str">
        <f>IF(VLOOKUP(ROW()-492,'Report 1 Detail (571 D)'!$A:$S,8,FALSE)="","",VLOOKUP(ROW()-492,'Report 1 Detail (571 D)'!$A:$S,8,FALSE))</f>
        <v/>
      </c>
      <c r="O793" s="55" t="str">
        <f>IF(VLOOKUP(ROW()-492,'Report 1 Detail (571 D)'!$A:$S,9,FALSE)="","",VLOOKUP(ROW()-492,'Report 1 Detail (571 D)'!$A:$S,9,FALSE))</f>
        <v/>
      </c>
      <c r="P793" s="55" t="str">
        <f>IF(VLOOKUP(ROW()-492,'Report 1 Detail (571 D)'!$A:$S,10,FALSE)="","",VLOOKUP(ROW()-492,'Report 1 Detail (571 D)'!$A:$S,10,FALSE))</f>
        <v/>
      </c>
      <c r="Q793" s="55" t="str">
        <f>IF(VLOOKUP(ROW()-492,'Report 1 Detail (571 D)'!$A:$S,11,FALSE)="","",VLOOKUP(ROW()-492,'Report 1 Detail (571 D)'!$A:$S,11,FALSE))</f>
        <v/>
      </c>
      <c r="R793" s="55" t="str">
        <f>IF(VLOOKUP(ROW()-492,'Report 1 Detail (571 D)'!$A:$S,12,FALSE)="","",VLOOKUP(ROW()-492,'Report 1 Detail (571 D)'!$A:$S,12,FALSE))</f>
        <v/>
      </c>
      <c r="S793" s="55" t="str">
        <f>IF(VLOOKUP(ROW()-492,'Report 1 Detail (571 D)'!$A:$S,13,FALSE)="","",VLOOKUP(ROW()-492,'Report 1 Detail (571 D)'!$A:$S,13,FALSE))</f>
        <v/>
      </c>
      <c r="T793" s="55" t="str">
        <f>IF(VLOOKUP(ROW()-492,'Report 1 Detail (571 D)'!$A:$S,14,FALSE)="","",VLOOKUP(ROW()-492,'Report 1 Detail (571 D)'!$A:$S,14,FALSE))</f>
        <v/>
      </c>
      <c r="U793" s="55" t="str">
        <f>IF(VLOOKUP(ROW()-492,'Report 1 Detail (571 D)'!$A:$S,15,FALSE)="","",VLOOKUP(ROW()-492,'Report 1 Detail (571 D)'!$A:$S,15,FALSE))</f>
        <v/>
      </c>
      <c r="V793" s="55" t="str">
        <f>IF(VLOOKUP(ROW()-492,'Report 1 Detail (571 D)'!$A:$S,16,FALSE)="","",VLOOKUP(ROW()-492,'Report 1 Detail (571 D)'!$A:$S,16,FALSE))</f>
        <v/>
      </c>
      <c r="W793" s="55" t="str">
        <f>IF(VLOOKUP(ROW()-492,'Report 1 Detail (571 D)'!$A:$S,17,FALSE)="","",VLOOKUP(ROW()-492,'Report 1 Detail (571 D)'!$A:$S,17,FALSE))</f>
        <v/>
      </c>
      <c r="X793" s="104" t="str">
        <f>IF(VLOOKUP(ROW()-492,'Report 1 Detail (571 D)'!$A:$S,18,FALSE)="","",VLOOKUP(ROW()-492,'Report 1 Detail (571 D)'!$A:$S,18,FALSE))</f>
        <v/>
      </c>
      <c r="Y793" s="55" t="str">
        <f>IF(VLOOKUP(ROW()-492,'Report 1 Detail (571 D)'!$A:$S,19,FALSE)="","",VLOOKUP(ROW()-492,'Report 1 Detail (571 D)'!$A:$S,19,FALSE))</f>
        <v/>
      </c>
      <c r="Z793" s="55" t="s">
        <v>81</v>
      </c>
    </row>
    <row r="794" spans="8:26" x14ac:dyDescent="0.2">
      <c r="H794" s="55" t="str">
        <f>IF(VLOOKUP(ROW()-492,'Report 1 Detail (571 D)'!$A:$S,2,FALSE)="","",VLOOKUP(ROW()-492,'Report 1 Detail (571 D)'!$A:$S,2,FALSE))</f>
        <v/>
      </c>
      <c r="I794" s="104" t="str">
        <f>IF(VLOOKUP(ROW()-492,'Report 1 Detail (571 D)'!$A:$S,3,FALSE)="","",VLOOKUP(ROW()-492,'Report 1 Detail (571 D)'!$A:$S,3,FALSE))</f>
        <v/>
      </c>
      <c r="J794" s="55" t="str">
        <f>IF(VLOOKUP(ROW()-492,'Report 1 Detail (571 D)'!$A:$S,4,FALSE)="","",VLOOKUP(ROW()-492,'Report 1 Detail (571 D)'!$A:$S,4,FALSE))</f>
        <v/>
      </c>
      <c r="K794" s="55" t="str">
        <f>IF(VLOOKUP(ROW()-492,'Report 1 Detail (571 D)'!$A:$S,5,FALSE)="","",VLOOKUP(ROW()-492,'Report 1 Detail (571 D)'!$A:$S,5,FALSE))</f>
        <v/>
      </c>
      <c r="L794" s="55" t="str">
        <f>IF(VLOOKUP(ROW()-492,'Report 1 Detail (571 D)'!$A:$S,6,FALSE)="","",VLOOKUP(ROW()-492,'Report 1 Detail (571 D)'!$A:$S,6,FALSE))</f>
        <v/>
      </c>
      <c r="M794" s="55" t="str">
        <f>IF(VLOOKUP(ROW()-492,'Report 1 Detail (571 D)'!$A:$S,7,FALSE)="","",VLOOKUP(ROW()-492,'Report 1 Detail (571 D)'!$A:$S,7,FALSE))</f>
        <v/>
      </c>
      <c r="N794" s="55" t="str">
        <f>IF(VLOOKUP(ROW()-492,'Report 1 Detail (571 D)'!$A:$S,8,FALSE)="","",VLOOKUP(ROW()-492,'Report 1 Detail (571 D)'!$A:$S,8,FALSE))</f>
        <v/>
      </c>
      <c r="O794" s="55" t="str">
        <f>IF(VLOOKUP(ROW()-492,'Report 1 Detail (571 D)'!$A:$S,9,FALSE)="","",VLOOKUP(ROW()-492,'Report 1 Detail (571 D)'!$A:$S,9,FALSE))</f>
        <v/>
      </c>
      <c r="P794" s="55" t="str">
        <f>IF(VLOOKUP(ROW()-492,'Report 1 Detail (571 D)'!$A:$S,10,FALSE)="","",VLOOKUP(ROW()-492,'Report 1 Detail (571 D)'!$A:$S,10,FALSE))</f>
        <v/>
      </c>
      <c r="Q794" s="55" t="str">
        <f>IF(VLOOKUP(ROW()-492,'Report 1 Detail (571 D)'!$A:$S,11,FALSE)="","",VLOOKUP(ROW()-492,'Report 1 Detail (571 D)'!$A:$S,11,FALSE))</f>
        <v/>
      </c>
      <c r="R794" s="55" t="str">
        <f>IF(VLOOKUP(ROW()-492,'Report 1 Detail (571 D)'!$A:$S,12,FALSE)="","",VLOOKUP(ROW()-492,'Report 1 Detail (571 D)'!$A:$S,12,FALSE))</f>
        <v/>
      </c>
      <c r="S794" s="55" t="str">
        <f>IF(VLOOKUP(ROW()-492,'Report 1 Detail (571 D)'!$A:$S,13,FALSE)="","",VLOOKUP(ROW()-492,'Report 1 Detail (571 D)'!$A:$S,13,FALSE))</f>
        <v/>
      </c>
      <c r="T794" s="55" t="str">
        <f>IF(VLOOKUP(ROW()-492,'Report 1 Detail (571 D)'!$A:$S,14,FALSE)="","",VLOOKUP(ROW()-492,'Report 1 Detail (571 D)'!$A:$S,14,FALSE))</f>
        <v/>
      </c>
      <c r="U794" s="55" t="str">
        <f>IF(VLOOKUP(ROW()-492,'Report 1 Detail (571 D)'!$A:$S,15,FALSE)="","",VLOOKUP(ROW()-492,'Report 1 Detail (571 D)'!$A:$S,15,FALSE))</f>
        <v/>
      </c>
      <c r="V794" s="55" t="str">
        <f>IF(VLOOKUP(ROW()-492,'Report 1 Detail (571 D)'!$A:$S,16,FALSE)="","",VLOOKUP(ROW()-492,'Report 1 Detail (571 D)'!$A:$S,16,FALSE))</f>
        <v/>
      </c>
      <c r="W794" s="55" t="str">
        <f>IF(VLOOKUP(ROW()-492,'Report 1 Detail (571 D)'!$A:$S,17,FALSE)="","",VLOOKUP(ROW()-492,'Report 1 Detail (571 D)'!$A:$S,17,FALSE))</f>
        <v/>
      </c>
      <c r="X794" s="104" t="str">
        <f>IF(VLOOKUP(ROW()-492,'Report 1 Detail (571 D)'!$A:$S,18,FALSE)="","",VLOOKUP(ROW()-492,'Report 1 Detail (571 D)'!$A:$S,18,FALSE))</f>
        <v/>
      </c>
      <c r="Y794" s="55" t="str">
        <f>IF(VLOOKUP(ROW()-492,'Report 1 Detail (571 D)'!$A:$S,19,FALSE)="","",VLOOKUP(ROW()-492,'Report 1 Detail (571 D)'!$A:$S,19,FALSE))</f>
        <v/>
      </c>
      <c r="Z794" s="55" t="s">
        <v>81</v>
      </c>
    </row>
    <row r="795" spans="8:26" x14ac:dyDescent="0.2">
      <c r="H795" s="55" t="str">
        <f>IF(VLOOKUP(ROW()-492,'Report 1 Detail (571 D)'!$A:$S,2,FALSE)="","",VLOOKUP(ROW()-492,'Report 1 Detail (571 D)'!$A:$S,2,FALSE))</f>
        <v/>
      </c>
      <c r="I795" s="104" t="str">
        <f>IF(VLOOKUP(ROW()-492,'Report 1 Detail (571 D)'!$A:$S,3,FALSE)="","",VLOOKUP(ROW()-492,'Report 1 Detail (571 D)'!$A:$S,3,FALSE))</f>
        <v/>
      </c>
      <c r="J795" s="55" t="str">
        <f>IF(VLOOKUP(ROW()-492,'Report 1 Detail (571 D)'!$A:$S,4,FALSE)="","",VLOOKUP(ROW()-492,'Report 1 Detail (571 D)'!$A:$S,4,FALSE))</f>
        <v/>
      </c>
      <c r="K795" s="55" t="str">
        <f>IF(VLOOKUP(ROW()-492,'Report 1 Detail (571 D)'!$A:$S,5,FALSE)="","",VLOOKUP(ROW()-492,'Report 1 Detail (571 D)'!$A:$S,5,FALSE))</f>
        <v/>
      </c>
      <c r="L795" s="55" t="str">
        <f>IF(VLOOKUP(ROW()-492,'Report 1 Detail (571 D)'!$A:$S,6,FALSE)="","",VLOOKUP(ROW()-492,'Report 1 Detail (571 D)'!$A:$S,6,FALSE))</f>
        <v/>
      </c>
      <c r="M795" s="55" t="str">
        <f>IF(VLOOKUP(ROW()-492,'Report 1 Detail (571 D)'!$A:$S,7,FALSE)="","",VLOOKUP(ROW()-492,'Report 1 Detail (571 D)'!$A:$S,7,FALSE))</f>
        <v/>
      </c>
      <c r="N795" s="55" t="str">
        <f>IF(VLOOKUP(ROW()-492,'Report 1 Detail (571 D)'!$A:$S,8,FALSE)="","",VLOOKUP(ROW()-492,'Report 1 Detail (571 D)'!$A:$S,8,FALSE))</f>
        <v/>
      </c>
      <c r="O795" s="55" t="str">
        <f>IF(VLOOKUP(ROW()-492,'Report 1 Detail (571 D)'!$A:$S,9,FALSE)="","",VLOOKUP(ROW()-492,'Report 1 Detail (571 D)'!$A:$S,9,FALSE))</f>
        <v/>
      </c>
      <c r="P795" s="55" t="str">
        <f>IF(VLOOKUP(ROW()-492,'Report 1 Detail (571 D)'!$A:$S,10,FALSE)="","",VLOOKUP(ROW()-492,'Report 1 Detail (571 D)'!$A:$S,10,FALSE))</f>
        <v/>
      </c>
      <c r="Q795" s="55" t="str">
        <f>IF(VLOOKUP(ROW()-492,'Report 1 Detail (571 D)'!$A:$S,11,FALSE)="","",VLOOKUP(ROW()-492,'Report 1 Detail (571 D)'!$A:$S,11,FALSE))</f>
        <v/>
      </c>
      <c r="R795" s="55" t="str">
        <f>IF(VLOOKUP(ROW()-492,'Report 1 Detail (571 D)'!$A:$S,12,FALSE)="","",VLOOKUP(ROW()-492,'Report 1 Detail (571 D)'!$A:$S,12,FALSE))</f>
        <v/>
      </c>
      <c r="S795" s="55" t="str">
        <f>IF(VLOOKUP(ROW()-492,'Report 1 Detail (571 D)'!$A:$S,13,FALSE)="","",VLOOKUP(ROW()-492,'Report 1 Detail (571 D)'!$A:$S,13,FALSE))</f>
        <v/>
      </c>
      <c r="T795" s="55" t="str">
        <f>IF(VLOOKUP(ROW()-492,'Report 1 Detail (571 D)'!$A:$S,14,FALSE)="","",VLOOKUP(ROW()-492,'Report 1 Detail (571 D)'!$A:$S,14,FALSE))</f>
        <v/>
      </c>
      <c r="U795" s="55" t="str">
        <f>IF(VLOOKUP(ROW()-492,'Report 1 Detail (571 D)'!$A:$S,15,FALSE)="","",VLOOKUP(ROW()-492,'Report 1 Detail (571 D)'!$A:$S,15,FALSE))</f>
        <v/>
      </c>
      <c r="V795" s="55" t="str">
        <f>IF(VLOOKUP(ROW()-492,'Report 1 Detail (571 D)'!$A:$S,16,FALSE)="","",VLOOKUP(ROW()-492,'Report 1 Detail (571 D)'!$A:$S,16,FALSE))</f>
        <v/>
      </c>
      <c r="W795" s="55" t="str">
        <f>IF(VLOOKUP(ROW()-492,'Report 1 Detail (571 D)'!$A:$S,17,FALSE)="","",VLOOKUP(ROW()-492,'Report 1 Detail (571 D)'!$A:$S,17,FALSE))</f>
        <v/>
      </c>
      <c r="X795" s="104" t="str">
        <f>IF(VLOOKUP(ROW()-492,'Report 1 Detail (571 D)'!$A:$S,18,FALSE)="","",VLOOKUP(ROW()-492,'Report 1 Detail (571 D)'!$A:$S,18,FALSE))</f>
        <v/>
      </c>
      <c r="Y795" s="55" t="str">
        <f>IF(VLOOKUP(ROW()-492,'Report 1 Detail (571 D)'!$A:$S,19,FALSE)="","",VLOOKUP(ROW()-492,'Report 1 Detail (571 D)'!$A:$S,19,FALSE))</f>
        <v/>
      </c>
      <c r="Z795" s="55" t="s">
        <v>81</v>
      </c>
    </row>
    <row r="796" spans="8:26" x14ac:dyDescent="0.2">
      <c r="H796" s="55" t="str">
        <f>IF(VLOOKUP(ROW()-492,'Report 1 Detail (571 D)'!$A:$S,2,FALSE)="","",VLOOKUP(ROW()-492,'Report 1 Detail (571 D)'!$A:$S,2,FALSE))</f>
        <v/>
      </c>
      <c r="I796" s="104" t="str">
        <f>IF(VLOOKUP(ROW()-492,'Report 1 Detail (571 D)'!$A:$S,3,FALSE)="","",VLOOKUP(ROW()-492,'Report 1 Detail (571 D)'!$A:$S,3,FALSE))</f>
        <v/>
      </c>
      <c r="J796" s="55" t="str">
        <f>IF(VLOOKUP(ROW()-492,'Report 1 Detail (571 D)'!$A:$S,4,FALSE)="","",VLOOKUP(ROW()-492,'Report 1 Detail (571 D)'!$A:$S,4,FALSE))</f>
        <v/>
      </c>
      <c r="K796" s="55" t="str">
        <f>IF(VLOOKUP(ROW()-492,'Report 1 Detail (571 D)'!$A:$S,5,FALSE)="","",VLOOKUP(ROW()-492,'Report 1 Detail (571 D)'!$A:$S,5,FALSE))</f>
        <v/>
      </c>
      <c r="L796" s="55" t="str">
        <f>IF(VLOOKUP(ROW()-492,'Report 1 Detail (571 D)'!$A:$S,6,FALSE)="","",VLOOKUP(ROW()-492,'Report 1 Detail (571 D)'!$A:$S,6,FALSE))</f>
        <v/>
      </c>
      <c r="M796" s="55" t="str">
        <f>IF(VLOOKUP(ROW()-492,'Report 1 Detail (571 D)'!$A:$S,7,FALSE)="","",VLOOKUP(ROW()-492,'Report 1 Detail (571 D)'!$A:$S,7,FALSE))</f>
        <v/>
      </c>
      <c r="N796" s="55" t="str">
        <f>IF(VLOOKUP(ROW()-492,'Report 1 Detail (571 D)'!$A:$S,8,FALSE)="","",VLOOKUP(ROW()-492,'Report 1 Detail (571 D)'!$A:$S,8,FALSE))</f>
        <v/>
      </c>
      <c r="O796" s="55" t="str">
        <f>IF(VLOOKUP(ROW()-492,'Report 1 Detail (571 D)'!$A:$S,9,FALSE)="","",VLOOKUP(ROW()-492,'Report 1 Detail (571 D)'!$A:$S,9,FALSE))</f>
        <v/>
      </c>
      <c r="P796" s="55" t="str">
        <f>IF(VLOOKUP(ROW()-492,'Report 1 Detail (571 D)'!$A:$S,10,FALSE)="","",VLOOKUP(ROW()-492,'Report 1 Detail (571 D)'!$A:$S,10,FALSE))</f>
        <v/>
      </c>
      <c r="Q796" s="55" t="str">
        <f>IF(VLOOKUP(ROW()-492,'Report 1 Detail (571 D)'!$A:$S,11,FALSE)="","",VLOOKUP(ROW()-492,'Report 1 Detail (571 D)'!$A:$S,11,FALSE))</f>
        <v/>
      </c>
      <c r="R796" s="55" t="str">
        <f>IF(VLOOKUP(ROW()-492,'Report 1 Detail (571 D)'!$A:$S,12,FALSE)="","",VLOOKUP(ROW()-492,'Report 1 Detail (571 D)'!$A:$S,12,FALSE))</f>
        <v/>
      </c>
      <c r="S796" s="55" t="str">
        <f>IF(VLOOKUP(ROW()-492,'Report 1 Detail (571 D)'!$A:$S,13,FALSE)="","",VLOOKUP(ROW()-492,'Report 1 Detail (571 D)'!$A:$S,13,FALSE))</f>
        <v/>
      </c>
      <c r="T796" s="55" t="str">
        <f>IF(VLOOKUP(ROW()-492,'Report 1 Detail (571 D)'!$A:$S,14,FALSE)="","",VLOOKUP(ROW()-492,'Report 1 Detail (571 D)'!$A:$S,14,FALSE))</f>
        <v/>
      </c>
      <c r="U796" s="55" t="str">
        <f>IF(VLOOKUP(ROW()-492,'Report 1 Detail (571 D)'!$A:$S,15,FALSE)="","",VLOOKUP(ROW()-492,'Report 1 Detail (571 D)'!$A:$S,15,FALSE))</f>
        <v/>
      </c>
      <c r="V796" s="55" t="str">
        <f>IF(VLOOKUP(ROW()-492,'Report 1 Detail (571 D)'!$A:$S,16,FALSE)="","",VLOOKUP(ROW()-492,'Report 1 Detail (571 D)'!$A:$S,16,FALSE))</f>
        <v/>
      </c>
      <c r="W796" s="55" t="str">
        <f>IF(VLOOKUP(ROW()-492,'Report 1 Detail (571 D)'!$A:$S,17,FALSE)="","",VLOOKUP(ROW()-492,'Report 1 Detail (571 D)'!$A:$S,17,FALSE))</f>
        <v/>
      </c>
      <c r="X796" s="104" t="str">
        <f>IF(VLOOKUP(ROW()-492,'Report 1 Detail (571 D)'!$A:$S,18,FALSE)="","",VLOOKUP(ROW()-492,'Report 1 Detail (571 D)'!$A:$S,18,FALSE))</f>
        <v/>
      </c>
      <c r="Y796" s="55" t="str">
        <f>IF(VLOOKUP(ROW()-492,'Report 1 Detail (571 D)'!$A:$S,19,FALSE)="","",VLOOKUP(ROW()-492,'Report 1 Detail (571 D)'!$A:$S,19,FALSE))</f>
        <v/>
      </c>
      <c r="Z796" s="55" t="s">
        <v>81</v>
      </c>
    </row>
    <row r="797" spans="8:26" x14ac:dyDescent="0.2">
      <c r="H797" s="55" t="str">
        <f>IF(VLOOKUP(ROW()-492,'Report 1 Detail (571 D)'!$A:$S,2,FALSE)="","",VLOOKUP(ROW()-492,'Report 1 Detail (571 D)'!$A:$S,2,FALSE))</f>
        <v/>
      </c>
      <c r="I797" s="104" t="str">
        <f>IF(VLOOKUP(ROW()-492,'Report 1 Detail (571 D)'!$A:$S,3,FALSE)="","",VLOOKUP(ROW()-492,'Report 1 Detail (571 D)'!$A:$S,3,FALSE))</f>
        <v/>
      </c>
      <c r="J797" s="55" t="str">
        <f>IF(VLOOKUP(ROW()-492,'Report 1 Detail (571 D)'!$A:$S,4,FALSE)="","",VLOOKUP(ROW()-492,'Report 1 Detail (571 D)'!$A:$S,4,FALSE))</f>
        <v/>
      </c>
      <c r="K797" s="55" t="str">
        <f>IF(VLOOKUP(ROW()-492,'Report 1 Detail (571 D)'!$A:$S,5,FALSE)="","",VLOOKUP(ROW()-492,'Report 1 Detail (571 D)'!$A:$S,5,FALSE))</f>
        <v/>
      </c>
      <c r="L797" s="55" t="str">
        <f>IF(VLOOKUP(ROW()-492,'Report 1 Detail (571 D)'!$A:$S,6,FALSE)="","",VLOOKUP(ROW()-492,'Report 1 Detail (571 D)'!$A:$S,6,FALSE))</f>
        <v/>
      </c>
      <c r="M797" s="55" t="str">
        <f>IF(VLOOKUP(ROW()-492,'Report 1 Detail (571 D)'!$A:$S,7,FALSE)="","",VLOOKUP(ROW()-492,'Report 1 Detail (571 D)'!$A:$S,7,FALSE))</f>
        <v/>
      </c>
      <c r="N797" s="55" t="str">
        <f>IF(VLOOKUP(ROW()-492,'Report 1 Detail (571 D)'!$A:$S,8,FALSE)="","",VLOOKUP(ROW()-492,'Report 1 Detail (571 D)'!$A:$S,8,FALSE))</f>
        <v/>
      </c>
      <c r="O797" s="55" t="str">
        <f>IF(VLOOKUP(ROW()-492,'Report 1 Detail (571 D)'!$A:$S,9,FALSE)="","",VLOOKUP(ROW()-492,'Report 1 Detail (571 D)'!$A:$S,9,FALSE))</f>
        <v/>
      </c>
      <c r="P797" s="55" t="str">
        <f>IF(VLOOKUP(ROW()-492,'Report 1 Detail (571 D)'!$A:$S,10,FALSE)="","",VLOOKUP(ROW()-492,'Report 1 Detail (571 D)'!$A:$S,10,FALSE))</f>
        <v/>
      </c>
      <c r="Q797" s="55" t="str">
        <f>IF(VLOOKUP(ROW()-492,'Report 1 Detail (571 D)'!$A:$S,11,FALSE)="","",VLOOKUP(ROW()-492,'Report 1 Detail (571 D)'!$A:$S,11,FALSE))</f>
        <v/>
      </c>
      <c r="R797" s="55" t="str">
        <f>IF(VLOOKUP(ROW()-492,'Report 1 Detail (571 D)'!$A:$S,12,FALSE)="","",VLOOKUP(ROW()-492,'Report 1 Detail (571 D)'!$A:$S,12,FALSE))</f>
        <v/>
      </c>
      <c r="S797" s="55" t="str">
        <f>IF(VLOOKUP(ROW()-492,'Report 1 Detail (571 D)'!$A:$S,13,FALSE)="","",VLOOKUP(ROW()-492,'Report 1 Detail (571 D)'!$A:$S,13,FALSE))</f>
        <v/>
      </c>
      <c r="T797" s="55" t="str">
        <f>IF(VLOOKUP(ROW()-492,'Report 1 Detail (571 D)'!$A:$S,14,FALSE)="","",VLOOKUP(ROW()-492,'Report 1 Detail (571 D)'!$A:$S,14,FALSE))</f>
        <v/>
      </c>
      <c r="U797" s="55" t="str">
        <f>IF(VLOOKUP(ROW()-492,'Report 1 Detail (571 D)'!$A:$S,15,FALSE)="","",VLOOKUP(ROW()-492,'Report 1 Detail (571 D)'!$A:$S,15,FALSE))</f>
        <v/>
      </c>
      <c r="V797" s="55" t="str">
        <f>IF(VLOOKUP(ROW()-492,'Report 1 Detail (571 D)'!$A:$S,16,FALSE)="","",VLOOKUP(ROW()-492,'Report 1 Detail (571 D)'!$A:$S,16,FALSE))</f>
        <v/>
      </c>
      <c r="W797" s="55" t="str">
        <f>IF(VLOOKUP(ROW()-492,'Report 1 Detail (571 D)'!$A:$S,17,FALSE)="","",VLOOKUP(ROW()-492,'Report 1 Detail (571 D)'!$A:$S,17,FALSE))</f>
        <v/>
      </c>
      <c r="X797" s="104" t="str">
        <f>IF(VLOOKUP(ROW()-492,'Report 1 Detail (571 D)'!$A:$S,18,FALSE)="","",VLOOKUP(ROW()-492,'Report 1 Detail (571 D)'!$A:$S,18,FALSE))</f>
        <v/>
      </c>
      <c r="Y797" s="55" t="str">
        <f>IF(VLOOKUP(ROW()-492,'Report 1 Detail (571 D)'!$A:$S,19,FALSE)="","",VLOOKUP(ROW()-492,'Report 1 Detail (571 D)'!$A:$S,19,FALSE))</f>
        <v/>
      </c>
      <c r="Z797" s="55" t="s">
        <v>81</v>
      </c>
    </row>
    <row r="798" spans="8:26" x14ac:dyDescent="0.2">
      <c r="H798" s="55" t="str">
        <f>IF(VLOOKUP(ROW()-492,'Report 1 Detail (571 D)'!$A:$S,2,FALSE)="","",VLOOKUP(ROW()-492,'Report 1 Detail (571 D)'!$A:$S,2,FALSE))</f>
        <v/>
      </c>
      <c r="I798" s="104" t="str">
        <f>IF(VLOOKUP(ROW()-492,'Report 1 Detail (571 D)'!$A:$S,3,FALSE)="","",VLOOKUP(ROW()-492,'Report 1 Detail (571 D)'!$A:$S,3,FALSE))</f>
        <v/>
      </c>
      <c r="J798" s="55" t="str">
        <f>IF(VLOOKUP(ROW()-492,'Report 1 Detail (571 D)'!$A:$S,4,FALSE)="","",VLOOKUP(ROW()-492,'Report 1 Detail (571 D)'!$A:$S,4,FALSE))</f>
        <v/>
      </c>
      <c r="K798" s="55" t="str">
        <f>IF(VLOOKUP(ROW()-492,'Report 1 Detail (571 D)'!$A:$S,5,FALSE)="","",VLOOKUP(ROW()-492,'Report 1 Detail (571 D)'!$A:$S,5,FALSE))</f>
        <v/>
      </c>
      <c r="L798" s="55" t="str">
        <f>IF(VLOOKUP(ROW()-492,'Report 1 Detail (571 D)'!$A:$S,6,FALSE)="","",VLOOKUP(ROW()-492,'Report 1 Detail (571 D)'!$A:$S,6,FALSE))</f>
        <v/>
      </c>
      <c r="M798" s="55" t="str">
        <f>IF(VLOOKUP(ROW()-492,'Report 1 Detail (571 D)'!$A:$S,7,FALSE)="","",VLOOKUP(ROW()-492,'Report 1 Detail (571 D)'!$A:$S,7,FALSE))</f>
        <v/>
      </c>
      <c r="N798" s="55" t="str">
        <f>IF(VLOOKUP(ROW()-492,'Report 1 Detail (571 D)'!$A:$S,8,FALSE)="","",VLOOKUP(ROW()-492,'Report 1 Detail (571 D)'!$A:$S,8,FALSE))</f>
        <v/>
      </c>
      <c r="O798" s="55" t="str">
        <f>IF(VLOOKUP(ROW()-492,'Report 1 Detail (571 D)'!$A:$S,9,FALSE)="","",VLOOKUP(ROW()-492,'Report 1 Detail (571 D)'!$A:$S,9,FALSE))</f>
        <v/>
      </c>
      <c r="P798" s="55" t="str">
        <f>IF(VLOOKUP(ROW()-492,'Report 1 Detail (571 D)'!$A:$S,10,FALSE)="","",VLOOKUP(ROW()-492,'Report 1 Detail (571 D)'!$A:$S,10,FALSE))</f>
        <v/>
      </c>
      <c r="Q798" s="55" t="str">
        <f>IF(VLOOKUP(ROW()-492,'Report 1 Detail (571 D)'!$A:$S,11,FALSE)="","",VLOOKUP(ROW()-492,'Report 1 Detail (571 D)'!$A:$S,11,FALSE))</f>
        <v/>
      </c>
      <c r="R798" s="55" t="str">
        <f>IF(VLOOKUP(ROW()-492,'Report 1 Detail (571 D)'!$A:$S,12,FALSE)="","",VLOOKUP(ROW()-492,'Report 1 Detail (571 D)'!$A:$S,12,FALSE))</f>
        <v/>
      </c>
      <c r="S798" s="55" t="str">
        <f>IF(VLOOKUP(ROW()-492,'Report 1 Detail (571 D)'!$A:$S,13,FALSE)="","",VLOOKUP(ROW()-492,'Report 1 Detail (571 D)'!$A:$S,13,FALSE))</f>
        <v/>
      </c>
      <c r="T798" s="55" t="str">
        <f>IF(VLOOKUP(ROW()-492,'Report 1 Detail (571 D)'!$A:$S,14,FALSE)="","",VLOOKUP(ROW()-492,'Report 1 Detail (571 D)'!$A:$S,14,FALSE))</f>
        <v/>
      </c>
      <c r="U798" s="55" t="str">
        <f>IF(VLOOKUP(ROW()-492,'Report 1 Detail (571 D)'!$A:$S,15,FALSE)="","",VLOOKUP(ROW()-492,'Report 1 Detail (571 D)'!$A:$S,15,FALSE))</f>
        <v/>
      </c>
      <c r="V798" s="55" t="str">
        <f>IF(VLOOKUP(ROW()-492,'Report 1 Detail (571 D)'!$A:$S,16,FALSE)="","",VLOOKUP(ROW()-492,'Report 1 Detail (571 D)'!$A:$S,16,FALSE))</f>
        <v/>
      </c>
      <c r="W798" s="55" t="str">
        <f>IF(VLOOKUP(ROW()-492,'Report 1 Detail (571 D)'!$A:$S,17,FALSE)="","",VLOOKUP(ROW()-492,'Report 1 Detail (571 D)'!$A:$S,17,FALSE))</f>
        <v/>
      </c>
      <c r="X798" s="104" t="str">
        <f>IF(VLOOKUP(ROW()-492,'Report 1 Detail (571 D)'!$A:$S,18,FALSE)="","",VLOOKUP(ROW()-492,'Report 1 Detail (571 D)'!$A:$S,18,FALSE))</f>
        <v/>
      </c>
      <c r="Y798" s="55" t="str">
        <f>IF(VLOOKUP(ROW()-492,'Report 1 Detail (571 D)'!$A:$S,19,FALSE)="","",VLOOKUP(ROW()-492,'Report 1 Detail (571 D)'!$A:$S,19,FALSE))</f>
        <v/>
      </c>
      <c r="Z798" s="55" t="s">
        <v>81</v>
      </c>
    </row>
    <row r="799" spans="8:26" x14ac:dyDescent="0.2">
      <c r="H799" s="55" t="str">
        <f>IF(VLOOKUP(ROW()-492,'Report 1 Detail (571 D)'!$A:$S,2,FALSE)="","",VLOOKUP(ROW()-492,'Report 1 Detail (571 D)'!$A:$S,2,FALSE))</f>
        <v/>
      </c>
      <c r="I799" s="104" t="str">
        <f>IF(VLOOKUP(ROW()-492,'Report 1 Detail (571 D)'!$A:$S,3,FALSE)="","",VLOOKUP(ROW()-492,'Report 1 Detail (571 D)'!$A:$S,3,FALSE))</f>
        <v/>
      </c>
      <c r="J799" s="55" t="str">
        <f>IF(VLOOKUP(ROW()-492,'Report 1 Detail (571 D)'!$A:$S,4,FALSE)="","",VLOOKUP(ROW()-492,'Report 1 Detail (571 D)'!$A:$S,4,FALSE))</f>
        <v/>
      </c>
      <c r="K799" s="55" t="str">
        <f>IF(VLOOKUP(ROW()-492,'Report 1 Detail (571 D)'!$A:$S,5,FALSE)="","",VLOOKUP(ROW()-492,'Report 1 Detail (571 D)'!$A:$S,5,FALSE))</f>
        <v/>
      </c>
      <c r="L799" s="55" t="str">
        <f>IF(VLOOKUP(ROW()-492,'Report 1 Detail (571 D)'!$A:$S,6,FALSE)="","",VLOOKUP(ROW()-492,'Report 1 Detail (571 D)'!$A:$S,6,FALSE))</f>
        <v/>
      </c>
      <c r="M799" s="55" t="str">
        <f>IF(VLOOKUP(ROW()-492,'Report 1 Detail (571 D)'!$A:$S,7,FALSE)="","",VLOOKUP(ROW()-492,'Report 1 Detail (571 D)'!$A:$S,7,FALSE))</f>
        <v/>
      </c>
      <c r="N799" s="55" t="str">
        <f>IF(VLOOKUP(ROW()-492,'Report 1 Detail (571 D)'!$A:$S,8,FALSE)="","",VLOOKUP(ROW()-492,'Report 1 Detail (571 D)'!$A:$S,8,FALSE))</f>
        <v/>
      </c>
      <c r="O799" s="55" t="str">
        <f>IF(VLOOKUP(ROW()-492,'Report 1 Detail (571 D)'!$A:$S,9,FALSE)="","",VLOOKUP(ROW()-492,'Report 1 Detail (571 D)'!$A:$S,9,FALSE))</f>
        <v/>
      </c>
      <c r="P799" s="55" t="str">
        <f>IF(VLOOKUP(ROW()-492,'Report 1 Detail (571 D)'!$A:$S,10,FALSE)="","",VLOOKUP(ROW()-492,'Report 1 Detail (571 D)'!$A:$S,10,FALSE))</f>
        <v/>
      </c>
      <c r="Q799" s="55" t="str">
        <f>IF(VLOOKUP(ROW()-492,'Report 1 Detail (571 D)'!$A:$S,11,FALSE)="","",VLOOKUP(ROW()-492,'Report 1 Detail (571 D)'!$A:$S,11,FALSE))</f>
        <v/>
      </c>
      <c r="R799" s="55" t="str">
        <f>IF(VLOOKUP(ROW()-492,'Report 1 Detail (571 D)'!$A:$S,12,FALSE)="","",VLOOKUP(ROW()-492,'Report 1 Detail (571 D)'!$A:$S,12,FALSE))</f>
        <v/>
      </c>
      <c r="S799" s="55" t="str">
        <f>IF(VLOOKUP(ROW()-492,'Report 1 Detail (571 D)'!$A:$S,13,FALSE)="","",VLOOKUP(ROW()-492,'Report 1 Detail (571 D)'!$A:$S,13,FALSE))</f>
        <v/>
      </c>
      <c r="T799" s="55" t="str">
        <f>IF(VLOOKUP(ROW()-492,'Report 1 Detail (571 D)'!$A:$S,14,FALSE)="","",VLOOKUP(ROW()-492,'Report 1 Detail (571 D)'!$A:$S,14,FALSE))</f>
        <v/>
      </c>
      <c r="U799" s="55" t="str">
        <f>IF(VLOOKUP(ROW()-492,'Report 1 Detail (571 D)'!$A:$S,15,FALSE)="","",VLOOKUP(ROW()-492,'Report 1 Detail (571 D)'!$A:$S,15,FALSE))</f>
        <v/>
      </c>
      <c r="V799" s="55" t="str">
        <f>IF(VLOOKUP(ROW()-492,'Report 1 Detail (571 D)'!$A:$S,16,FALSE)="","",VLOOKUP(ROW()-492,'Report 1 Detail (571 D)'!$A:$S,16,FALSE))</f>
        <v/>
      </c>
      <c r="W799" s="55" t="str">
        <f>IF(VLOOKUP(ROW()-492,'Report 1 Detail (571 D)'!$A:$S,17,FALSE)="","",VLOOKUP(ROW()-492,'Report 1 Detail (571 D)'!$A:$S,17,FALSE))</f>
        <v/>
      </c>
      <c r="X799" s="104" t="str">
        <f>IF(VLOOKUP(ROW()-492,'Report 1 Detail (571 D)'!$A:$S,18,FALSE)="","",VLOOKUP(ROW()-492,'Report 1 Detail (571 D)'!$A:$S,18,FALSE))</f>
        <v/>
      </c>
      <c r="Y799" s="55" t="str">
        <f>IF(VLOOKUP(ROW()-492,'Report 1 Detail (571 D)'!$A:$S,19,FALSE)="","",VLOOKUP(ROW()-492,'Report 1 Detail (571 D)'!$A:$S,19,FALSE))</f>
        <v/>
      </c>
      <c r="Z799" s="55" t="s">
        <v>81</v>
      </c>
    </row>
    <row r="800" spans="8:26" x14ac:dyDescent="0.2">
      <c r="H800" s="55" t="str">
        <f>IF(VLOOKUP(ROW()-492,'Report 1 Detail (571 D)'!$A:$S,2,FALSE)="","",VLOOKUP(ROW()-492,'Report 1 Detail (571 D)'!$A:$S,2,FALSE))</f>
        <v/>
      </c>
      <c r="I800" s="104" t="str">
        <f>IF(VLOOKUP(ROW()-492,'Report 1 Detail (571 D)'!$A:$S,3,FALSE)="","",VLOOKUP(ROW()-492,'Report 1 Detail (571 D)'!$A:$S,3,FALSE))</f>
        <v/>
      </c>
      <c r="J800" s="55" t="str">
        <f>IF(VLOOKUP(ROW()-492,'Report 1 Detail (571 D)'!$A:$S,4,FALSE)="","",VLOOKUP(ROW()-492,'Report 1 Detail (571 D)'!$A:$S,4,FALSE))</f>
        <v/>
      </c>
      <c r="K800" s="55" t="str">
        <f>IF(VLOOKUP(ROW()-492,'Report 1 Detail (571 D)'!$A:$S,5,FALSE)="","",VLOOKUP(ROW()-492,'Report 1 Detail (571 D)'!$A:$S,5,FALSE))</f>
        <v/>
      </c>
      <c r="L800" s="55" t="str">
        <f>IF(VLOOKUP(ROW()-492,'Report 1 Detail (571 D)'!$A:$S,6,FALSE)="","",VLOOKUP(ROW()-492,'Report 1 Detail (571 D)'!$A:$S,6,FALSE))</f>
        <v/>
      </c>
      <c r="M800" s="55" t="str">
        <f>IF(VLOOKUP(ROW()-492,'Report 1 Detail (571 D)'!$A:$S,7,FALSE)="","",VLOOKUP(ROW()-492,'Report 1 Detail (571 D)'!$A:$S,7,FALSE))</f>
        <v/>
      </c>
      <c r="N800" s="55" t="str">
        <f>IF(VLOOKUP(ROW()-492,'Report 1 Detail (571 D)'!$A:$S,8,FALSE)="","",VLOOKUP(ROW()-492,'Report 1 Detail (571 D)'!$A:$S,8,FALSE))</f>
        <v/>
      </c>
      <c r="O800" s="55" t="str">
        <f>IF(VLOOKUP(ROW()-492,'Report 1 Detail (571 D)'!$A:$S,9,FALSE)="","",VLOOKUP(ROW()-492,'Report 1 Detail (571 D)'!$A:$S,9,FALSE))</f>
        <v/>
      </c>
      <c r="P800" s="55" t="str">
        <f>IF(VLOOKUP(ROW()-492,'Report 1 Detail (571 D)'!$A:$S,10,FALSE)="","",VLOOKUP(ROW()-492,'Report 1 Detail (571 D)'!$A:$S,10,FALSE))</f>
        <v/>
      </c>
      <c r="Q800" s="55" t="str">
        <f>IF(VLOOKUP(ROW()-492,'Report 1 Detail (571 D)'!$A:$S,11,FALSE)="","",VLOOKUP(ROW()-492,'Report 1 Detail (571 D)'!$A:$S,11,FALSE))</f>
        <v/>
      </c>
      <c r="R800" s="55" t="str">
        <f>IF(VLOOKUP(ROW()-492,'Report 1 Detail (571 D)'!$A:$S,12,FALSE)="","",VLOOKUP(ROW()-492,'Report 1 Detail (571 D)'!$A:$S,12,FALSE))</f>
        <v/>
      </c>
      <c r="S800" s="55" t="str">
        <f>IF(VLOOKUP(ROW()-492,'Report 1 Detail (571 D)'!$A:$S,13,FALSE)="","",VLOOKUP(ROW()-492,'Report 1 Detail (571 D)'!$A:$S,13,FALSE))</f>
        <v/>
      </c>
      <c r="T800" s="55" t="str">
        <f>IF(VLOOKUP(ROW()-492,'Report 1 Detail (571 D)'!$A:$S,14,FALSE)="","",VLOOKUP(ROW()-492,'Report 1 Detail (571 D)'!$A:$S,14,FALSE))</f>
        <v/>
      </c>
      <c r="U800" s="55" t="str">
        <f>IF(VLOOKUP(ROW()-492,'Report 1 Detail (571 D)'!$A:$S,15,FALSE)="","",VLOOKUP(ROW()-492,'Report 1 Detail (571 D)'!$A:$S,15,FALSE))</f>
        <v/>
      </c>
      <c r="V800" s="55" t="str">
        <f>IF(VLOOKUP(ROW()-492,'Report 1 Detail (571 D)'!$A:$S,16,FALSE)="","",VLOOKUP(ROW()-492,'Report 1 Detail (571 D)'!$A:$S,16,FALSE))</f>
        <v/>
      </c>
      <c r="W800" s="55" t="str">
        <f>IF(VLOOKUP(ROW()-492,'Report 1 Detail (571 D)'!$A:$S,17,FALSE)="","",VLOOKUP(ROW()-492,'Report 1 Detail (571 D)'!$A:$S,17,FALSE))</f>
        <v/>
      </c>
      <c r="X800" s="104" t="str">
        <f>IF(VLOOKUP(ROW()-492,'Report 1 Detail (571 D)'!$A:$S,18,FALSE)="","",VLOOKUP(ROW()-492,'Report 1 Detail (571 D)'!$A:$S,18,FALSE))</f>
        <v/>
      </c>
      <c r="Y800" s="55" t="str">
        <f>IF(VLOOKUP(ROW()-492,'Report 1 Detail (571 D)'!$A:$S,19,FALSE)="","",VLOOKUP(ROW()-492,'Report 1 Detail (571 D)'!$A:$S,19,FALSE))</f>
        <v/>
      </c>
      <c r="Z800" s="55" t="s">
        <v>81</v>
      </c>
    </row>
    <row r="801" spans="8:26" x14ac:dyDescent="0.2">
      <c r="H801" s="55" t="str">
        <f>IF(VLOOKUP(ROW()-492,'Report 1 Detail (571 D)'!$A:$S,2,FALSE)="","",VLOOKUP(ROW()-492,'Report 1 Detail (571 D)'!$A:$S,2,FALSE))</f>
        <v/>
      </c>
      <c r="I801" s="104" t="str">
        <f>IF(VLOOKUP(ROW()-492,'Report 1 Detail (571 D)'!$A:$S,3,FALSE)="","",VLOOKUP(ROW()-492,'Report 1 Detail (571 D)'!$A:$S,3,FALSE))</f>
        <v/>
      </c>
      <c r="J801" s="55" t="str">
        <f>IF(VLOOKUP(ROW()-492,'Report 1 Detail (571 D)'!$A:$S,4,FALSE)="","",VLOOKUP(ROW()-492,'Report 1 Detail (571 D)'!$A:$S,4,FALSE))</f>
        <v/>
      </c>
      <c r="K801" s="55" t="str">
        <f>IF(VLOOKUP(ROW()-492,'Report 1 Detail (571 D)'!$A:$S,5,FALSE)="","",VLOOKUP(ROW()-492,'Report 1 Detail (571 D)'!$A:$S,5,FALSE))</f>
        <v/>
      </c>
      <c r="L801" s="55" t="str">
        <f>IF(VLOOKUP(ROW()-492,'Report 1 Detail (571 D)'!$A:$S,6,FALSE)="","",VLOOKUP(ROW()-492,'Report 1 Detail (571 D)'!$A:$S,6,FALSE))</f>
        <v/>
      </c>
      <c r="M801" s="55" t="str">
        <f>IF(VLOOKUP(ROW()-492,'Report 1 Detail (571 D)'!$A:$S,7,FALSE)="","",VLOOKUP(ROW()-492,'Report 1 Detail (571 D)'!$A:$S,7,FALSE))</f>
        <v/>
      </c>
      <c r="N801" s="55" t="str">
        <f>IF(VLOOKUP(ROW()-492,'Report 1 Detail (571 D)'!$A:$S,8,FALSE)="","",VLOOKUP(ROW()-492,'Report 1 Detail (571 D)'!$A:$S,8,FALSE))</f>
        <v/>
      </c>
      <c r="O801" s="55" t="str">
        <f>IF(VLOOKUP(ROW()-492,'Report 1 Detail (571 D)'!$A:$S,9,FALSE)="","",VLOOKUP(ROW()-492,'Report 1 Detail (571 D)'!$A:$S,9,FALSE))</f>
        <v/>
      </c>
      <c r="P801" s="55" t="str">
        <f>IF(VLOOKUP(ROW()-492,'Report 1 Detail (571 D)'!$A:$S,10,FALSE)="","",VLOOKUP(ROW()-492,'Report 1 Detail (571 D)'!$A:$S,10,FALSE))</f>
        <v/>
      </c>
      <c r="Q801" s="55" t="str">
        <f>IF(VLOOKUP(ROW()-492,'Report 1 Detail (571 D)'!$A:$S,11,FALSE)="","",VLOOKUP(ROW()-492,'Report 1 Detail (571 D)'!$A:$S,11,FALSE))</f>
        <v/>
      </c>
      <c r="R801" s="55" t="str">
        <f>IF(VLOOKUP(ROW()-492,'Report 1 Detail (571 D)'!$A:$S,12,FALSE)="","",VLOOKUP(ROW()-492,'Report 1 Detail (571 D)'!$A:$S,12,FALSE))</f>
        <v/>
      </c>
      <c r="S801" s="55" t="str">
        <f>IF(VLOOKUP(ROW()-492,'Report 1 Detail (571 D)'!$A:$S,13,FALSE)="","",VLOOKUP(ROW()-492,'Report 1 Detail (571 D)'!$A:$S,13,FALSE))</f>
        <v/>
      </c>
      <c r="T801" s="55" t="str">
        <f>IF(VLOOKUP(ROW()-492,'Report 1 Detail (571 D)'!$A:$S,14,FALSE)="","",VLOOKUP(ROW()-492,'Report 1 Detail (571 D)'!$A:$S,14,FALSE))</f>
        <v/>
      </c>
      <c r="U801" s="55" t="str">
        <f>IF(VLOOKUP(ROW()-492,'Report 1 Detail (571 D)'!$A:$S,15,FALSE)="","",VLOOKUP(ROW()-492,'Report 1 Detail (571 D)'!$A:$S,15,FALSE))</f>
        <v/>
      </c>
      <c r="V801" s="55" t="str">
        <f>IF(VLOOKUP(ROW()-492,'Report 1 Detail (571 D)'!$A:$S,16,FALSE)="","",VLOOKUP(ROW()-492,'Report 1 Detail (571 D)'!$A:$S,16,FALSE))</f>
        <v/>
      </c>
      <c r="W801" s="55" t="str">
        <f>IF(VLOOKUP(ROW()-492,'Report 1 Detail (571 D)'!$A:$S,17,FALSE)="","",VLOOKUP(ROW()-492,'Report 1 Detail (571 D)'!$A:$S,17,FALSE))</f>
        <v/>
      </c>
      <c r="X801" s="104" t="str">
        <f>IF(VLOOKUP(ROW()-492,'Report 1 Detail (571 D)'!$A:$S,18,FALSE)="","",VLOOKUP(ROW()-492,'Report 1 Detail (571 D)'!$A:$S,18,FALSE))</f>
        <v/>
      </c>
      <c r="Y801" s="55" t="str">
        <f>IF(VLOOKUP(ROW()-492,'Report 1 Detail (571 D)'!$A:$S,19,FALSE)="","",VLOOKUP(ROW()-492,'Report 1 Detail (571 D)'!$A:$S,19,FALSE))</f>
        <v/>
      </c>
      <c r="Z801" s="55" t="s">
        <v>81</v>
      </c>
    </row>
    <row r="802" spans="8:26" x14ac:dyDescent="0.2">
      <c r="H802" s="55" t="str">
        <f>IF(VLOOKUP(ROW()-492,'Report 1 Detail (571 D)'!$A:$S,2,FALSE)="","",VLOOKUP(ROW()-492,'Report 1 Detail (571 D)'!$A:$S,2,FALSE))</f>
        <v/>
      </c>
      <c r="I802" s="104" t="str">
        <f>IF(VLOOKUP(ROW()-492,'Report 1 Detail (571 D)'!$A:$S,3,FALSE)="","",VLOOKUP(ROW()-492,'Report 1 Detail (571 D)'!$A:$S,3,FALSE))</f>
        <v/>
      </c>
      <c r="J802" s="55" t="str">
        <f>IF(VLOOKUP(ROW()-492,'Report 1 Detail (571 D)'!$A:$S,4,FALSE)="","",VLOOKUP(ROW()-492,'Report 1 Detail (571 D)'!$A:$S,4,FALSE))</f>
        <v/>
      </c>
      <c r="K802" s="55" t="str">
        <f>IF(VLOOKUP(ROW()-492,'Report 1 Detail (571 D)'!$A:$S,5,FALSE)="","",VLOOKUP(ROW()-492,'Report 1 Detail (571 D)'!$A:$S,5,FALSE))</f>
        <v/>
      </c>
      <c r="L802" s="55" t="str">
        <f>IF(VLOOKUP(ROW()-492,'Report 1 Detail (571 D)'!$A:$S,6,FALSE)="","",VLOOKUP(ROW()-492,'Report 1 Detail (571 D)'!$A:$S,6,FALSE))</f>
        <v/>
      </c>
      <c r="M802" s="55" t="str">
        <f>IF(VLOOKUP(ROW()-492,'Report 1 Detail (571 D)'!$A:$S,7,FALSE)="","",VLOOKUP(ROW()-492,'Report 1 Detail (571 D)'!$A:$S,7,FALSE))</f>
        <v/>
      </c>
      <c r="N802" s="55" t="str">
        <f>IF(VLOOKUP(ROW()-492,'Report 1 Detail (571 D)'!$A:$S,8,FALSE)="","",VLOOKUP(ROW()-492,'Report 1 Detail (571 D)'!$A:$S,8,FALSE))</f>
        <v/>
      </c>
      <c r="O802" s="55" t="str">
        <f>IF(VLOOKUP(ROW()-492,'Report 1 Detail (571 D)'!$A:$S,9,FALSE)="","",VLOOKUP(ROW()-492,'Report 1 Detail (571 D)'!$A:$S,9,FALSE))</f>
        <v/>
      </c>
      <c r="P802" s="55" t="str">
        <f>IF(VLOOKUP(ROW()-492,'Report 1 Detail (571 D)'!$A:$S,10,FALSE)="","",VLOOKUP(ROW()-492,'Report 1 Detail (571 D)'!$A:$S,10,FALSE))</f>
        <v/>
      </c>
      <c r="Q802" s="55" t="str">
        <f>IF(VLOOKUP(ROW()-492,'Report 1 Detail (571 D)'!$A:$S,11,FALSE)="","",VLOOKUP(ROW()-492,'Report 1 Detail (571 D)'!$A:$S,11,FALSE))</f>
        <v/>
      </c>
      <c r="R802" s="55" t="str">
        <f>IF(VLOOKUP(ROW()-492,'Report 1 Detail (571 D)'!$A:$S,12,FALSE)="","",VLOOKUP(ROW()-492,'Report 1 Detail (571 D)'!$A:$S,12,FALSE))</f>
        <v/>
      </c>
      <c r="S802" s="55" t="str">
        <f>IF(VLOOKUP(ROW()-492,'Report 1 Detail (571 D)'!$A:$S,13,FALSE)="","",VLOOKUP(ROW()-492,'Report 1 Detail (571 D)'!$A:$S,13,FALSE))</f>
        <v/>
      </c>
      <c r="T802" s="55" t="str">
        <f>IF(VLOOKUP(ROW()-492,'Report 1 Detail (571 D)'!$A:$S,14,FALSE)="","",VLOOKUP(ROW()-492,'Report 1 Detail (571 D)'!$A:$S,14,FALSE))</f>
        <v/>
      </c>
      <c r="U802" s="55" t="str">
        <f>IF(VLOOKUP(ROW()-492,'Report 1 Detail (571 D)'!$A:$S,15,FALSE)="","",VLOOKUP(ROW()-492,'Report 1 Detail (571 D)'!$A:$S,15,FALSE))</f>
        <v/>
      </c>
      <c r="V802" s="55" t="str">
        <f>IF(VLOOKUP(ROW()-492,'Report 1 Detail (571 D)'!$A:$S,16,FALSE)="","",VLOOKUP(ROW()-492,'Report 1 Detail (571 D)'!$A:$S,16,FALSE))</f>
        <v/>
      </c>
      <c r="W802" s="55" t="str">
        <f>IF(VLOOKUP(ROW()-492,'Report 1 Detail (571 D)'!$A:$S,17,FALSE)="","",VLOOKUP(ROW()-492,'Report 1 Detail (571 D)'!$A:$S,17,FALSE))</f>
        <v/>
      </c>
      <c r="X802" s="104" t="str">
        <f>IF(VLOOKUP(ROW()-492,'Report 1 Detail (571 D)'!$A:$S,18,FALSE)="","",VLOOKUP(ROW()-492,'Report 1 Detail (571 D)'!$A:$S,18,FALSE))</f>
        <v/>
      </c>
      <c r="Y802" s="55" t="str">
        <f>IF(VLOOKUP(ROW()-492,'Report 1 Detail (571 D)'!$A:$S,19,FALSE)="","",VLOOKUP(ROW()-492,'Report 1 Detail (571 D)'!$A:$S,19,FALSE))</f>
        <v/>
      </c>
      <c r="Z802" s="55" t="s">
        <v>81</v>
      </c>
    </row>
    <row r="803" spans="8:26" x14ac:dyDescent="0.2">
      <c r="H803" s="55" t="str">
        <f>IF(VLOOKUP(ROW()-492,'Report 1 Detail (571 D)'!$A:$S,2,FALSE)="","",VLOOKUP(ROW()-492,'Report 1 Detail (571 D)'!$A:$S,2,FALSE))</f>
        <v/>
      </c>
      <c r="I803" s="104" t="str">
        <f>IF(VLOOKUP(ROW()-492,'Report 1 Detail (571 D)'!$A:$S,3,FALSE)="","",VLOOKUP(ROW()-492,'Report 1 Detail (571 D)'!$A:$S,3,FALSE))</f>
        <v/>
      </c>
      <c r="J803" s="55" t="str">
        <f>IF(VLOOKUP(ROW()-492,'Report 1 Detail (571 D)'!$A:$S,4,FALSE)="","",VLOOKUP(ROW()-492,'Report 1 Detail (571 D)'!$A:$S,4,FALSE))</f>
        <v/>
      </c>
      <c r="K803" s="55" t="str">
        <f>IF(VLOOKUP(ROW()-492,'Report 1 Detail (571 D)'!$A:$S,5,FALSE)="","",VLOOKUP(ROW()-492,'Report 1 Detail (571 D)'!$A:$S,5,FALSE))</f>
        <v/>
      </c>
      <c r="L803" s="55" t="str">
        <f>IF(VLOOKUP(ROW()-492,'Report 1 Detail (571 D)'!$A:$S,6,FALSE)="","",VLOOKUP(ROW()-492,'Report 1 Detail (571 D)'!$A:$S,6,FALSE))</f>
        <v/>
      </c>
      <c r="M803" s="55" t="str">
        <f>IF(VLOOKUP(ROW()-492,'Report 1 Detail (571 D)'!$A:$S,7,FALSE)="","",VLOOKUP(ROW()-492,'Report 1 Detail (571 D)'!$A:$S,7,FALSE))</f>
        <v/>
      </c>
      <c r="N803" s="55" t="str">
        <f>IF(VLOOKUP(ROW()-492,'Report 1 Detail (571 D)'!$A:$S,8,FALSE)="","",VLOOKUP(ROW()-492,'Report 1 Detail (571 D)'!$A:$S,8,FALSE))</f>
        <v/>
      </c>
      <c r="O803" s="55" t="str">
        <f>IF(VLOOKUP(ROW()-492,'Report 1 Detail (571 D)'!$A:$S,9,FALSE)="","",VLOOKUP(ROW()-492,'Report 1 Detail (571 D)'!$A:$S,9,FALSE))</f>
        <v/>
      </c>
      <c r="P803" s="55" t="str">
        <f>IF(VLOOKUP(ROW()-492,'Report 1 Detail (571 D)'!$A:$S,10,FALSE)="","",VLOOKUP(ROW()-492,'Report 1 Detail (571 D)'!$A:$S,10,FALSE))</f>
        <v/>
      </c>
      <c r="Q803" s="55" t="str">
        <f>IF(VLOOKUP(ROW()-492,'Report 1 Detail (571 D)'!$A:$S,11,FALSE)="","",VLOOKUP(ROW()-492,'Report 1 Detail (571 D)'!$A:$S,11,FALSE))</f>
        <v/>
      </c>
      <c r="R803" s="55" t="str">
        <f>IF(VLOOKUP(ROW()-492,'Report 1 Detail (571 D)'!$A:$S,12,FALSE)="","",VLOOKUP(ROW()-492,'Report 1 Detail (571 D)'!$A:$S,12,FALSE))</f>
        <v/>
      </c>
      <c r="S803" s="55" t="str">
        <f>IF(VLOOKUP(ROW()-492,'Report 1 Detail (571 D)'!$A:$S,13,FALSE)="","",VLOOKUP(ROW()-492,'Report 1 Detail (571 D)'!$A:$S,13,FALSE))</f>
        <v/>
      </c>
      <c r="T803" s="55" t="str">
        <f>IF(VLOOKUP(ROW()-492,'Report 1 Detail (571 D)'!$A:$S,14,FALSE)="","",VLOOKUP(ROW()-492,'Report 1 Detail (571 D)'!$A:$S,14,FALSE))</f>
        <v/>
      </c>
      <c r="U803" s="55" t="str">
        <f>IF(VLOOKUP(ROW()-492,'Report 1 Detail (571 D)'!$A:$S,15,FALSE)="","",VLOOKUP(ROW()-492,'Report 1 Detail (571 D)'!$A:$S,15,FALSE))</f>
        <v/>
      </c>
      <c r="V803" s="55" t="str">
        <f>IF(VLOOKUP(ROW()-492,'Report 1 Detail (571 D)'!$A:$S,16,FALSE)="","",VLOOKUP(ROW()-492,'Report 1 Detail (571 D)'!$A:$S,16,FALSE))</f>
        <v/>
      </c>
      <c r="W803" s="55" t="str">
        <f>IF(VLOOKUP(ROW()-492,'Report 1 Detail (571 D)'!$A:$S,17,FALSE)="","",VLOOKUP(ROW()-492,'Report 1 Detail (571 D)'!$A:$S,17,FALSE))</f>
        <v/>
      </c>
      <c r="X803" s="104" t="str">
        <f>IF(VLOOKUP(ROW()-492,'Report 1 Detail (571 D)'!$A:$S,18,FALSE)="","",VLOOKUP(ROW()-492,'Report 1 Detail (571 D)'!$A:$S,18,FALSE))</f>
        <v/>
      </c>
      <c r="Y803" s="55" t="str">
        <f>IF(VLOOKUP(ROW()-492,'Report 1 Detail (571 D)'!$A:$S,19,FALSE)="","",VLOOKUP(ROW()-492,'Report 1 Detail (571 D)'!$A:$S,19,FALSE))</f>
        <v/>
      </c>
      <c r="Z803" s="55" t="s">
        <v>81</v>
      </c>
    </row>
    <row r="804" spans="8:26" x14ac:dyDescent="0.2">
      <c r="H804" s="55" t="str">
        <f>IF(VLOOKUP(ROW()-492,'Report 1 Detail (571 D)'!$A:$S,2,FALSE)="","",VLOOKUP(ROW()-492,'Report 1 Detail (571 D)'!$A:$S,2,FALSE))</f>
        <v/>
      </c>
      <c r="I804" s="104" t="str">
        <f>IF(VLOOKUP(ROW()-492,'Report 1 Detail (571 D)'!$A:$S,3,FALSE)="","",VLOOKUP(ROW()-492,'Report 1 Detail (571 D)'!$A:$S,3,FALSE))</f>
        <v/>
      </c>
      <c r="J804" s="55" t="str">
        <f>IF(VLOOKUP(ROW()-492,'Report 1 Detail (571 D)'!$A:$S,4,FALSE)="","",VLOOKUP(ROW()-492,'Report 1 Detail (571 D)'!$A:$S,4,FALSE))</f>
        <v/>
      </c>
      <c r="K804" s="55" t="str">
        <f>IF(VLOOKUP(ROW()-492,'Report 1 Detail (571 D)'!$A:$S,5,FALSE)="","",VLOOKUP(ROW()-492,'Report 1 Detail (571 D)'!$A:$S,5,FALSE))</f>
        <v/>
      </c>
      <c r="L804" s="55" t="str">
        <f>IF(VLOOKUP(ROW()-492,'Report 1 Detail (571 D)'!$A:$S,6,FALSE)="","",VLOOKUP(ROW()-492,'Report 1 Detail (571 D)'!$A:$S,6,FALSE))</f>
        <v/>
      </c>
      <c r="M804" s="55" t="str">
        <f>IF(VLOOKUP(ROW()-492,'Report 1 Detail (571 D)'!$A:$S,7,FALSE)="","",VLOOKUP(ROW()-492,'Report 1 Detail (571 D)'!$A:$S,7,FALSE))</f>
        <v/>
      </c>
      <c r="N804" s="55" t="str">
        <f>IF(VLOOKUP(ROW()-492,'Report 1 Detail (571 D)'!$A:$S,8,FALSE)="","",VLOOKUP(ROW()-492,'Report 1 Detail (571 D)'!$A:$S,8,FALSE))</f>
        <v/>
      </c>
      <c r="O804" s="55" t="str">
        <f>IF(VLOOKUP(ROW()-492,'Report 1 Detail (571 D)'!$A:$S,9,FALSE)="","",VLOOKUP(ROW()-492,'Report 1 Detail (571 D)'!$A:$S,9,FALSE))</f>
        <v/>
      </c>
      <c r="P804" s="55" t="str">
        <f>IF(VLOOKUP(ROW()-492,'Report 1 Detail (571 D)'!$A:$S,10,FALSE)="","",VLOOKUP(ROW()-492,'Report 1 Detail (571 D)'!$A:$S,10,FALSE))</f>
        <v/>
      </c>
      <c r="Q804" s="55" t="str">
        <f>IF(VLOOKUP(ROW()-492,'Report 1 Detail (571 D)'!$A:$S,11,FALSE)="","",VLOOKUP(ROW()-492,'Report 1 Detail (571 D)'!$A:$S,11,FALSE))</f>
        <v/>
      </c>
      <c r="R804" s="55" t="str">
        <f>IF(VLOOKUP(ROW()-492,'Report 1 Detail (571 D)'!$A:$S,12,FALSE)="","",VLOOKUP(ROW()-492,'Report 1 Detail (571 D)'!$A:$S,12,FALSE))</f>
        <v/>
      </c>
      <c r="S804" s="55" t="str">
        <f>IF(VLOOKUP(ROW()-492,'Report 1 Detail (571 D)'!$A:$S,13,FALSE)="","",VLOOKUP(ROW()-492,'Report 1 Detail (571 D)'!$A:$S,13,FALSE))</f>
        <v/>
      </c>
      <c r="T804" s="55" t="str">
        <f>IF(VLOOKUP(ROW()-492,'Report 1 Detail (571 D)'!$A:$S,14,FALSE)="","",VLOOKUP(ROW()-492,'Report 1 Detail (571 D)'!$A:$S,14,FALSE))</f>
        <v/>
      </c>
      <c r="U804" s="55" t="str">
        <f>IF(VLOOKUP(ROW()-492,'Report 1 Detail (571 D)'!$A:$S,15,FALSE)="","",VLOOKUP(ROW()-492,'Report 1 Detail (571 D)'!$A:$S,15,FALSE))</f>
        <v/>
      </c>
      <c r="V804" s="55" t="str">
        <f>IF(VLOOKUP(ROW()-492,'Report 1 Detail (571 D)'!$A:$S,16,FALSE)="","",VLOOKUP(ROW()-492,'Report 1 Detail (571 D)'!$A:$S,16,FALSE))</f>
        <v/>
      </c>
      <c r="W804" s="55" t="str">
        <f>IF(VLOOKUP(ROW()-492,'Report 1 Detail (571 D)'!$A:$S,17,FALSE)="","",VLOOKUP(ROW()-492,'Report 1 Detail (571 D)'!$A:$S,17,FALSE))</f>
        <v/>
      </c>
      <c r="X804" s="104" t="str">
        <f>IF(VLOOKUP(ROW()-492,'Report 1 Detail (571 D)'!$A:$S,18,FALSE)="","",VLOOKUP(ROW()-492,'Report 1 Detail (571 D)'!$A:$S,18,FALSE))</f>
        <v/>
      </c>
      <c r="Y804" s="55" t="str">
        <f>IF(VLOOKUP(ROW()-492,'Report 1 Detail (571 D)'!$A:$S,19,FALSE)="","",VLOOKUP(ROW()-492,'Report 1 Detail (571 D)'!$A:$S,19,FALSE))</f>
        <v/>
      </c>
      <c r="Z804" s="55" t="s">
        <v>81</v>
      </c>
    </row>
    <row r="805" spans="8:26" x14ac:dyDescent="0.2">
      <c r="H805" s="55" t="str">
        <f>IF(VLOOKUP(ROW()-492,'Report 1 Detail (571 D)'!$A:$S,2,FALSE)="","",VLOOKUP(ROW()-492,'Report 1 Detail (571 D)'!$A:$S,2,FALSE))</f>
        <v/>
      </c>
      <c r="I805" s="104" t="str">
        <f>IF(VLOOKUP(ROW()-492,'Report 1 Detail (571 D)'!$A:$S,3,FALSE)="","",VLOOKUP(ROW()-492,'Report 1 Detail (571 D)'!$A:$S,3,FALSE))</f>
        <v/>
      </c>
      <c r="J805" s="55" t="str">
        <f>IF(VLOOKUP(ROW()-492,'Report 1 Detail (571 D)'!$A:$S,4,FALSE)="","",VLOOKUP(ROW()-492,'Report 1 Detail (571 D)'!$A:$S,4,FALSE))</f>
        <v/>
      </c>
      <c r="K805" s="55" t="str">
        <f>IF(VLOOKUP(ROW()-492,'Report 1 Detail (571 D)'!$A:$S,5,FALSE)="","",VLOOKUP(ROW()-492,'Report 1 Detail (571 D)'!$A:$S,5,FALSE))</f>
        <v/>
      </c>
      <c r="L805" s="55" t="str">
        <f>IF(VLOOKUP(ROW()-492,'Report 1 Detail (571 D)'!$A:$S,6,FALSE)="","",VLOOKUP(ROW()-492,'Report 1 Detail (571 D)'!$A:$S,6,FALSE))</f>
        <v/>
      </c>
      <c r="M805" s="55" t="str">
        <f>IF(VLOOKUP(ROW()-492,'Report 1 Detail (571 D)'!$A:$S,7,FALSE)="","",VLOOKUP(ROW()-492,'Report 1 Detail (571 D)'!$A:$S,7,FALSE))</f>
        <v/>
      </c>
      <c r="N805" s="55" t="str">
        <f>IF(VLOOKUP(ROW()-492,'Report 1 Detail (571 D)'!$A:$S,8,FALSE)="","",VLOOKUP(ROW()-492,'Report 1 Detail (571 D)'!$A:$S,8,FALSE))</f>
        <v/>
      </c>
      <c r="O805" s="55" t="str">
        <f>IF(VLOOKUP(ROW()-492,'Report 1 Detail (571 D)'!$A:$S,9,FALSE)="","",VLOOKUP(ROW()-492,'Report 1 Detail (571 D)'!$A:$S,9,FALSE))</f>
        <v/>
      </c>
      <c r="P805" s="55" t="str">
        <f>IF(VLOOKUP(ROW()-492,'Report 1 Detail (571 D)'!$A:$S,10,FALSE)="","",VLOOKUP(ROW()-492,'Report 1 Detail (571 D)'!$A:$S,10,FALSE))</f>
        <v/>
      </c>
      <c r="Q805" s="55" t="str">
        <f>IF(VLOOKUP(ROW()-492,'Report 1 Detail (571 D)'!$A:$S,11,FALSE)="","",VLOOKUP(ROW()-492,'Report 1 Detail (571 D)'!$A:$S,11,FALSE))</f>
        <v/>
      </c>
      <c r="R805" s="55" t="str">
        <f>IF(VLOOKUP(ROW()-492,'Report 1 Detail (571 D)'!$A:$S,12,FALSE)="","",VLOOKUP(ROW()-492,'Report 1 Detail (571 D)'!$A:$S,12,FALSE))</f>
        <v/>
      </c>
      <c r="S805" s="55" t="str">
        <f>IF(VLOOKUP(ROW()-492,'Report 1 Detail (571 D)'!$A:$S,13,FALSE)="","",VLOOKUP(ROW()-492,'Report 1 Detail (571 D)'!$A:$S,13,FALSE))</f>
        <v/>
      </c>
      <c r="T805" s="55" t="str">
        <f>IF(VLOOKUP(ROW()-492,'Report 1 Detail (571 D)'!$A:$S,14,FALSE)="","",VLOOKUP(ROW()-492,'Report 1 Detail (571 D)'!$A:$S,14,FALSE))</f>
        <v/>
      </c>
      <c r="U805" s="55" t="str">
        <f>IF(VLOOKUP(ROW()-492,'Report 1 Detail (571 D)'!$A:$S,15,FALSE)="","",VLOOKUP(ROW()-492,'Report 1 Detail (571 D)'!$A:$S,15,FALSE))</f>
        <v/>
      </c>
      <c r="V805" s="55" t="str">
        <f>IF(VLOOKUP(ROW()-492,'Report 1 Detail (571 D)'!$A:$S,16,FALSE)="","",VLOOKUP(ROW()-492,'Report 1 Detail (571 D)'!$A:$S,16,FALSE))</f>
        <v/>
      </c>
      <c r="W805" s="55" t="str">
        <f>IF(VLOOKUP(ROW()-492,'Report 1 Detail (571 D)'!$A:$S,17,FALSE)="","",VLOOKUP(ROW()-492,'Report 1 Detail (571 D)'!$A:$S,17,FALSE))</f>
        <v/>
      </c>
      <c r="X805" s="104" t="str">
        <f>IF(VLOOKUP(ROW()-492,'Report 1 Detail (571 D)'!$A:$S,18,FALSE)="","",VLOOKUP(ROW()-492,'Report 1 Detail (571 D)'!$A:$S,18,FALSE))</f>
        <v/>
      </c>
      <c r="Y805" s="55" t="str">
        <f>IF(VLOOKUP(ROW()-492,'Report 1 Detail (571 D)'!$A:$S,19,FALSE)="","",VLOOKUP(ROW()-492,'Report 1 Detail (571 D)'!$A:$S,19,FALSE))</f>
        <v/>
      </c>
      <c r="Z805" s="55" t="s">
        <v>81</v>
      </c>
    </row>
    <row r="806" spans="8:26" x14ac:dyDescent="0.2">
      <c r="H806" s="55" t="str">
        <f>IF(VLOOKUP(ROW()-492,'Report 1 Detail (571 D)'!$A:$S,2,FALSE)="","",VLOOKUP(ROW()-492,'Report 1 Detail (571 D)'!$A:$S,2,FALSE))</f>
        <v/>
      </c>
      <c r="I806" s="104" t="str">
        <f>IF(VLOOKUP(ROW()-492,'Report 1 Detail (571 D)'!$A:$S,3,FALSE)="","",VLOOKUP(ROW()-492,'Report 1 Detail (571 D)'!$A:$S,3,FALSE))</f>
        <v/>
      </c>
      <c r="J806" s="55" t="str">
        <f>IF(VLOOKUP(ROW()-492,'Report 1 Detail (571 D)'!$A:$S,4,FALSE)="","",VLOOKUP(ROW()-492,'Report 1 Detail (571 D)'!$A:$S,4,FALSE))</f>
        <v/>
      </c>
      <c r="K806" s="55" t="str">
        <f>IF(VLOOKUP(ROW()-492,'Report 1 Detail (571 D)'!$A:$S,5,FALSE)="","",VLOOKUP(ROW()-492,'Report 1 Detail (571 D)'!$A:$S,5,FALSE))</f>
        <v/>
      </c>
      <c r="L806" s="55" t="str">
        <f>IF(VLOOKUP(ROW()-492,'Report 1 Detail (571 D)'!$A:$S,6,FALSE)="","",VLOOKUP(ROW()-492,'Report 1 Detail (571 D)'!$A:$S,6,FALSE))</f>
        <v/>
      </c>
      <c r="M806" s="55" t="str">
        <f>IF(VLOOKUP(ROW()-492,'Report 1 Detail (571 D)'!$A:$S,7,FALSE)="","",VLOOKUP(ROW()-492,'Report 1 Detail (571 D)'!$A:$S,7,FALSE))</f>
        <v/>
      </c>
      <c r="N806" s="55" t="str">
        <f>IF(VLOOKUP(ROW()-492,'Report 1 Detail (571 D)'!$A:$S,8,FALSE)="","",VLOOKUP(ROW()-492,'Report 1 Detail (571 D)'!$A:$S,8,FALSE))</f>
        <v/>
      </c>
      <c r="O806" s="55" t="str">
        <f>IF(VLOOKUP(ROW()-492,'Report 1 Detail (571 D)'!$A:$S,9,FALSE)="","",VLOOKUP(ROW()-492,'Report 1 Detail (571 D)'!$A:$S,9,FALSE))</f>
        <v/>
      </c>
      <c r="P806" s="55" t="str">
        <f>IF(VLOOKUP(ROW()-492,'Report 1 Detail (571 D)'!$A:$S,10,FALSE)="","",VLOOKUP(ROW()-492,'Report 1 Detail (571 D)'!$A:$S,10,FALSE))</f>
        <v/>
      </c>
      <c r="Q806" s="55" t="str">
        <f>IF(VLOOKUP(ROW()-492,'Report 1 Detail (571 D)'!$A:$S,11,FALSE)="","",VLOOKUP(ROW()-492,'Report 1 Detail (571 D)'!$A:$S,11,FALSE))</f>
        <v/>
      </c>
      <c r="R806" s="55" t="str">
        <f>IF(VLOOKUP(ROW()-492,'Report 1 Detail (571 D)'!$A:$S,12,FALSE)="","",VLOOKUP(ROW()-492,'Report 1 Detail (571 D)'!$A:$S,12,FALSE))</f>
        <v/>
      </c>
      <c r="S806" s="55" t="str">
        <f>IF(VLOOKUP(ROW()-492,'Report 1 Detail (571 D)'!$A:$S,13,FALSE)="","",VLOOKUP(ROW()-492,'Report 1 Detail (571 D)'!$A:$S,13,FALSE))</f>
        <v/>
      </c>
      <c r="T806" s="55" t="str">
        <f>IF(VLOOKUP(ROW()-492,'Report 1 Detail (571 D)'!$A:$S,14,FALSE)="","",VLOOKUP(ROW()-492,'Report 1 Detail (571 D)'!$A:$S,14,FALSE))</f>
        <v/>
      </c>
      <c r="U806" s="55" t="str">
        <f>IF(VLOOKUP(ROW()-492,'Report 1 Detail (571 D)'!$A:$S,15,FALSE)="","",VLOOKUP(ROW()-492,'Report 1 Detail (571 D)'!$A:$S,15,FALSE))</f>
        <v/>
      </c>
      <c r="V806" s="55" t="str">
        <f>IF(VLOOKUP(ROW()-492,'Report 1 Detail (571 D)'!$A:$S,16,FALSE)="","",VLOOKUP(ROW()-492,'Report 1 Detail (571 D)'!$A:$S,16,FALSE))</f>
        <v/>
      </c>
      <c r="W806" s="55" t="str">
        <f>IF(VLOOKUP(ROW()-492,'Report 1 Detail (571 D)'!$A:$S,17,FALSE)="","",VLOOKUP(ROW()-492,'Report 1 Detail (571 D)'!$A:$S,17,FALSE))</f>
        <v/>
      </c>
      <c r="X806" s="104" t="str">
        <f>IF(VLOOKUP(ROW()-492,'Report 1 Detail (571 D)'!$A:$S,18,FALSE)="","",VLOOKUP(ROW()-492,'Report 1 Detail (571 D)'!$A:$S,18,FALSE))</f>
        <v/>
      </c>
      <c r="Y806" s="55" t="str">
        <f>IF(VLOOKUP(ROW()-492,'Report 1 Detail (571 D)'!$A:$S,19,FALSE)="","",VLOOKUP(ROW()-492,'Report 1 Detail (571 D)'!$A:$S,19,FALSE))</f>
        <v/>
      </c>
      <c r="Z806" s="55" t="s">
        <v>81</v>
      </c>
    </row>
    <row r="807" spans="8:26" x14ac:dyDescent="0.2">
      <c r="H807" s="55" t="str">
        <f>IF(VLOOKUP(ROW()-492,'Report 1 Detail (571 D)'!$A:$S,2,FALSE)="","",VLOOKUP(ROW()-492,'Report 1 Detail (571 D)'!$A:$S,2,FALSE))</f>
        <v/>
      </c>
      <c r="I807" s="104" t="str">
        <f>IF(VLOOKUP(ROW()-492,'Report 1 Detail (571 D)'!$A:$S,3,FALSE)="","",VLOOKUP(ROW()-492,'Report 1 Detail (571 D)'!$A:$S,3,FALSE))</f>
        <v/>
      </c>
      <c r="J807" s="55" t="str">
        <f>IF(VLOOKUP(ROW()-492,'Report 1 Detail (571 D)'!$A:$S,4,FALSE)="","",VLOOKUP(ROW()-492,'Report 1 Detail (571 D)'!$A:$S,4,FALSE))</f>
        <v/>
      </c>
      <c r="K807" s="55" t="str">
        <f>IF(VLOOKUP(ROW()-492,'Report 1 Detail (571 D)'!$A:$S,5,FALSE)="","",VLOOKUP(ROW()-492,'Report 1 Detail (571 D)'!$A:$S,5,FALSE))</f>
        <v/>
      </c>
      <c r="L807" s="55" t="str">
        <f>IF(VLOOKUP(ROW()-492,'Report 1 Detail (571 D)'!$A:$S,6,FALSE)="","",VLOOKUP(ROW()-492,'Report 1 Detail (571 D)'!$A:$S,6,FALSE))</f>
        <v/>
      </c>
      <c r="M807" s="55" t="str">
        <f>IF(VLOOKUP(ROW()-492,'Report 1 Detail (571 D)'!$A:$S,7,FALSE)="","",VLOOKUP(ROW()-492,'Report 1 Detail (571 D)'!$A:$S,7,FALSE))</f>
        <v/>
      </c>
      <c r="N807" s="55" t="str">
        <f>IF(VLOOKUP(ROW()-492,'Report 1 Detail (571 D)'!$A:$S,8,FALSE)="","",VLOOKUP(ROW()-492,'Report 1 Detail (571 D)'!$A:$S,8,FALSE))</f>
        <v/>
      </c>
      <c r="O807" s="55" t="str">
        <f>IF(VLOOKUP(ROW()-492,'Report 1 Detail (571 D)'!$A:$S,9,FALSE)="","",VLOOKUP(ROW()-492,'Report 1 Detail (571 D)'!$A:$S,9,FALSE))</f>
        <v/>
      </c>
      <c r="P807" s="55" t="str">
        <f>IF(VLOOKUP(ROW()-492,'Report 1 Detail (571 D)'!$A:$S,10,FALSE)="","",VLOOKUP(ROW()-492,'Report 1 Detail (571 D)'!$A:$S,10,FALSE))</f>
        <v/>
      </c>
      <c r="Q807" s="55" t="str">
        <f>IF(VLOOKUP(ROW()-492,'Report 1 Detail (571 D)'!$A:$S,11,FALSE)="","",VLOOKUP(ROW()-492,'Report 1 Detail (571 D)'!$A:$S,11,FALSE))</f>
        <v/>
      </c>
      <c r="R807" s="55" t="str">
        <f>IF(VLOOKUP(ROW()-492,'Report 1 Detail (571 D)'!$A:$S,12,FALSE)="","",VLOOKUP(ROW()-492,'Report 1 Detail (571 D)'!$A:$S,12,FALSE))</f>
        <v/>
      </c>
      <c r="S807" s="55" t="str">
        <f>IF(VLOOKUP(ROW()-492,'Report 1 Detail (571 D)'!$A:$S,13,FALSE)="","",VLOOKUP(ROW()-492,'Report 1 Detail (571 D)'!$A:$S,13,FALSE))</f>
        <v/>
      </c>
      <c r="T807" s="55" t="str">
        <f>IF(VLOOKUP(ROW()-492,'Report 1 Detail (571 D)'!$A:$S,14,FALSE)="","",VLOOKUP(ROW()-492,'Report 1 Detail (571 D)'!$A:$S,14,FALSE))</f>
        <v/>
      </c>
      <c r="U807" s="55" t="str">
        <f>IF(VLOOKUP(ROW()-492,'Report 1 Detail (571 D)'!$A:$S,15,FALSE)="","",VLOOKUP(ROW()-492,'Report 1 Detail (571 D)'!$A:$S,15,FALSE))</f>
        <v/>
      </c>
      <c r="V807" s="55" t="str">
        <f>IF(VLOOKUP(ROW()-492,'Report 1 Detail (571 D)'!$A:$S,16,FALSE)="","",VLOOKUP(ROW()-492,'Report 1 Detail (571 D)'!$A:$S,16,FALSE))</f>
        <v/>
      </c>
      <c r="W807" s="55" t="str">
        <f>IF(VLOOKUP(ROW()-492,'Report 1 Detail (571 D)'!$A:$S,17,FALSE)="","",VLOOKUP(ROW()-492,'Report 1 Detail (571 D)'!$A:$S,17,FALSE))</f>
        <v/>
      </c>
      <c r="X807" s="104" t="str">
        <f>IF(VLOOKUP(ROW()-492,'Report 1 Detail (571 D)'!$A:$S,18,FALSE)="","",VLOOKUP(ROW()-492,'Report 1 Detail (571 D)'!$A:$S,18,FALSE))</f>
        <v/>
      </c>
      <c r="Y807" s="55" t="str">
        <f>IF(VLOOKUP(ROW()-492,'Report 1 Detail (571 D)'!$A:$S,19,FALSE)="","",VLOOKUP(ROW()-492,'Report 1 Detail (571 D)'!$A:$S,19,FALSE))</f>
        <v/>
      </c>
      <c r="Z807" s="55" t="s">
        <v>81</v>
      </c>
    </row>
    <row r="808" spans="8:26" x14ac:dyDescent="0.2">
      <c r="H808" s="55" t="str">
        <f>IF(VLOOKUP(ROW()-492,'Report 1 Detail (571 D)'!$A:$S,2,FALSE)="","",VLOOKUP(ROW()-492,'Report 1 Detail (571 D)'!$A:$S,2,FALSE))</f>
        <v/>
      </c>
      <c r="I808" s="104" t="str">
        <f>IF(VLOOKUP(ROW()-492,'Report 1 Detail (571 D)'!$A:$S,3,FALSE)="","",VLOOKUP(ROW()-492,'Report 1 Detail (571 D)'!$A:$S,3,FALSE))</f>
        <v/>
      </c>
      <c r="J808" s="55" t="str">
        <f>IF(VLOOKUP(ROW()-492,'Report 1 Detail (571 D)'!$A:$S,4,FALSE)="","",VLOOKUP(ROW()-492,'Report 1 Detail (571 D)'!$A:$S,4,FALSE))</f>
        <v/>
      </c>
      <c r="K808" s="55" t="str">
        <f>IF(VLOOKUP(ROW()-492,'Report 1 Detail (571 D)'!$A:$S,5,FALSE)="","",VLOOKUP(ROW()-492,'Report 1 Detail (571 D)'!$A:$S,5,FALSE))</f>
        <v/>
      </c>
      <c r="L808" s="55" t="str">
        <f>IF(VLOOKUP(ROW()-492,'Report 1 Detail (571 D)'!$A:$S,6,FALSE)="","",VLOOKUP(ROW()-492,'Report 1 Detail (571 D)'!$A:$S,6,FALSE))</f>
        <v/>
      </c>
      <c r="M808" s="55" t="str">
        <f>IF(VLOOKUP(ROW()-492,'Report 1 Detail (571 D)'!$A:$S,7,FALSE)="","",VLOOKUP(ROW()-492,'Report 1 Detail (571 D)'!$A:$S,7,FALSE))</f>
        <v/>
      </c>
      <c r="N808" s="55" t="str">
        <f>IF(VLOOKUP(ROW()-492,'Report 1 Detail (571 D)'!$A:$S,8,FALSE)="","",VLOOKUP(ROW()-492,'Report 1 Detail (571 D)'!$A:$S,8,FALSE))</f>
        <v/>
      </c>
      <c r="O808" s="55" t="str">
        <f>IF(VLOOKUP(ROW()-492,'Report 1 Detail (571 D)'!$A:$S,9,FALSE)="","",VLOOKUP(ROW()-492,'Report 1 Detail (571 D)'!$A:$S,9,FALSE))</f>
        <v/>
      </c>
      <c r="P808" s="55" t="str">
        <f>IF(VLOOKUP(ROW()-492,'Report 1 Detail (571 D)'!$A:$S,10,FALSE)="","",VLOOKUP(ROW()-492,'Report 1 Detail (571 D)'!$A:$S,10,FALSE))</f>
        <v/>
      </c>
      <c r="Q808" s="55" t="str">
        <f>IF(VLOOKUP(ROW()-492,'Report 1 Detail (571 D)'!$A:$S,11,FALSE)="","",VLOOKUP(ROW()-492,'Report 1 Detail (571 D)'!$A:$S,11,FALSE))</f>
        <v/>
      </c>
      <c r="R808" s="55" t="str">
        <f>IF(VLOOKUP(ROW()-492,'Report 1 Detail (571 D)'!$A:$S,12,FALSE)="","",VLOOKUP(ROW()-492,'Report 1 Detail (571 D)'!$A:$S,12,FALSE))</f>
        <v/>
      </c>
      <c r="S808" s="55" t="str">
        <f>IF(VLOOKUP(ROW()-492,'Report 1 Detail (571 D)'!$A:$S,13,FALSE)="","",VLOOKUP(ROW()-492,'Report 1 Detail (571 D)'!$A:$S,13,FALSE))</f>
        <v/>
      </c>
      <c r="T808" s="55" t="str">
        <f>IF(VLOOKUP(ROW()-492,'Report 1 Detail (571 D)'!$A:$S,14,FALSE)="","",VLOOKUP(ROW()-492,'Report 1 Detail (571 D)'!$A:$S,14,FALSE))</f>
        <v/>
      </c>
      <c r="U808" s="55" t="str">
        <f>IF(VLOOKUP(ROW()-492,'Report 1 Detail (571 D)'!$A:$S,15,FALSE)="","",VLOOKUP(ROW()-492,'Report 1 Detail (571 D)'!$A:$S,15,FALSE))</f>
        <v/>
      </c>
      <c r="V808" s="55" t="str">
        <f>IF(VLOOKUP(ROW()-492,'Report 1 Detail (571 D)'!$A:$S,16,FALSE)="","",VLOOKUP(ROW()-492,'Report 1 Detail (571 D)'!$A:$S,16,FALSE))</f>
        <v/>
      </c>
      <c r="W808" s="55" t="str">
        <f>IF(VLOOKUP(ROW()-492,'Report 1 Detail (571 D)'!$A:$S,17,FALSE)="","",VLOOKUP(ROW()-492,'Report 1 Detail (571 D)'!$A:$S,17,FALSE))</f>
        <v/>
      </c>
      <c r="X808" s="104" t="str">
        <f>IF(VLOOKUP(ROW()-492,'Report 1 Detail (571 D)'!$A:$S,18,FALSE)="","",VLOOKUP(ROW()-492,'Report 1 Detail (571 D)'!$A:$S,18,FALSE))</f>
        <v/>
      </c>
      <c r="Y808" s="55" t="str">
        <f>IF(VLOOKUP(ROW()-492,'Report 1 Detail (571 D)'!$A:$S,19,FALSE)="","",VLOOKUP(ROW()-492,'Report 1 Detail (571 D)'!$A:$S,19,FALSE))</f>
        <v/>
      </c>
      <c r="Z808" s="55" t="s">
        <v>81</v>
      </c>
    </row>
    <row r="809" spans="8:26" x14ac:dyDescent="0.2">
      <c r="H809" s="55" t="str">
        <f>IF(VLOOKUP(ROW()-492,'Report 1 Detail (571 D)'!$A:$S,2,FALSE)="","",VLOOKUP(ROW()-492,'Report 1 Detail (571 D)'!$A:$S,2,FALSE))</f>
        <v/>
      </c>
      <c r="I809" s="104" t="str">
        <f>IF(VLOOKUP(ROW()-492,'Report 1 Detail (571 D)'!$A:$S,3,FALSE)="","",VLOOKUP(ROW()-492,'Report 1 Detail (571 D)'!$A:$S,3,FALSE))</f>
        <v/>
      </c>
      <c r="J809" s="55" t="str">
        <f>IF(VLOOKUP(ROW()-492,'Report 1 Detail (571 D)'!$A:$S,4,FALSE)="","",VLOOKUP(ROW()-492,'Report 1 Detail (571 D)'!$A:$S,4,FALSE))</f>
        <v/>
      </c>
      <c r="K809" s="55" t="str">
        <f>IF(VLOOKUP(ROW()-492,'Report 1 Detail (571 D)'!$A:$S,5,FALSE)="","",VLOOKUP(ROW()-492,'Report 1 Detail (571 D)'!$A:$S,5,FALSE))</f>
        <v/>
      </c>
      <c r="L809" s="55" t="str">
        <f>IF(VLOOKUP(ROW()-492,'Report 1 Detail (571 D)'!$A:$S,6,FALSE)="","",VLOOKUP(ROW()-492,'Report 1 Detail (571 D)'!$A:$S,6,FALSE))</f>
        <v/>
      </c>
      <c r="M809" s="55" t="str">
        <f>IF(VLOOKUP(ROW()-492,'Report 1 Detail (571 D)'!$A:$S,7,FALSE)="","",VLOOKUP(ROW()-492,'Report 1 Detail (571 D)'!$A:$S,7,FALSE))</f>
        <v/>
      </c>
      <c r="N809" s="55" t="str">
        <f>IF(VLOOKUP(ROW()-492,'Report 1 Detail (571 D)'!$A:$S,8,FALSE)="","",VLOOKUP(ROW()-492,'Report 1 Detail (571 D)'!$A:$S,8,FALSE))</f>
        <v/>
      </c>
      <c r="O809" s="55" t="str">
        <f>IF(VLOOKUP(ROW()-492,'Report 1 Detail (571 D)'!$A:$S,9,FALSE)="","",VLOOKUP(ROW()-492,'Report 1 Detail (571 D)'!$A:$S,9,FALSE))</f>
        <v/>
      </c>
      <c r="P809" s="55" t="str">
        <f>IF(VLOOKUP(ROW()-492,'Report 1 Detail (571 D)'!$A:$S,10,FALSE)="","",VLOOKUP(ROW()-492,'Report 1 Detail (571 D)'!$A:$S,10,FALSE))</f>
        <v/>
      </c>
      <c r="Q809" s="55" t="str">
        <f>IF(VLOOKUP(ROW()-492,'Report 1 Detail (571 D)'!$A:$S,11,FALSE)="","",VLOOKUP(ROW()-492,'Report 1 Detail (571 D)'!$A:$S,11,FALSE))</f>
        <v/>
      </c>
      <c r="R809" s="55" t="str">
        <f>IF(VLOOKUP(ROW()-492,'Report 1 Detail (571 D)'!$A:$S,12,FALSE)="","",VLOOKUP(ROW()-492,'Report 1 Detail (571 D)'!$A:$S,12,FALSE))</f>
        <v/>
      </c>
      <c r="S809" s="55" t="str">
        <f>IF(VLOOKUP(ROW()-492,'Report 1 Detail (571 D)'!$A:$S,13,FALSE)="","",VLOOKUP(ROW()-492,'Report 1 Detail (571 D)'!$A:$S,13,FALSE))</f>
        <v/>
      </c>
      <c r="T809" s="55" t="str">
        <f>IF(VLOOKUP(ROW()-492,'Report 1 Detail (571 D)'!$A:$S,14,FALSE)="","",VLOOKUP(ROW()-492,'Report 1 Detail (571 D)'!$A:$S,14,FALSE))</f>
        <v/>
      </c>
      <c r="U809" s="55" t="str">
        <f>IF(VLOOKUP(ROW()-492,'Report 1 Detail (571 D)'!$A:$S,15,FALSE)="","",VLOOKUP(ROW()-492,'Report 1 Detail (571 D)'!$A:$S,15,FALSE))</f>
        <v/>
      </c>
      <c r="V809" s="55" t="str">
        <f>IF(VLOOKUP(ROW()-492,'Report 1 Detail (571 D)'!$A:$S,16,FALSE)="","",VLOOKUP(ROW()-492,'Report 1 Detail (571 D)'!$A:$S,16,FALSE))</f>
        <v/>
      </c>
      <c r="W809" s="55" t="str">
        <f>IF(VLOOKUP(ROW()-492,'Report 1 Detail (571 D)'!$A:$S,17,FALSE)="","",VLOOKUP(ROW()-492,'Report 1 Detail (571 D)'!$A:$S,17,FALSE))</f>
        <v/>
      </c>
      <c r="X809" s="104" t="str">
        <f>IF(VLOOKUP(ROW()-492,'Report 1 Detail (571 D)'!$A:$S,18,FALSE)="","",VLOOKUP(ROW()-492,'Report 1 Detail (571 D)'!$A:$S,18,FALSE))</f>
        <v/>
      </c>
      <c r="Y809" s="55" t="str">
        <f>IF(VLOOKUP(ROW()-492,'Report 1 Detail (571 D)'!$A:$S,19,FALSE)="","",VLOOKUP(ROW()-492,'Report 1 Detail (571 D)'!$A:$S,19,FALSE))</f>
        <v/>
      </c>
      <c r="Z809" s="55" t="s">
        <v>81</v>
      </c>
    </row>
    <row r="810" spans="8:26" x14ac:dyDescent="0.2">
      <c r="H810" s="55" t="str">
        <f>IF(VLOOKUP(ROW()-492,'Report 1 Detail (571 D)'!$A:$S,2,FALSE)="","",VLOOKUP(ROW()-492,'Report 1 Detail (571 D)'!$A:$S,2,FALSE))</f>
        <v/>
      </c>
      <c r="I810" s="104" t="str">
        <f>IF(VLOOKUP(ROW()-492,'Report 1 Detail (571 D)'!$A:$S,3,FALSE)="","",VLOOKUP(ROW()-492,'Report 1 Detail (571 D)'!$A:$S,3,FALSE))</f>
        <v/>
      </c>
      <c r="J810" s="55" t="str">
        <f>IF(VLOOKUP(ROW()-492,'Report 1 Detail (571 D)'!$A:$S,4,FALSE)="","",VLOOKUP(ROW()-492,'Report 1 Detail (571 D)'!$A:$S,4,FALSE))</f>
        <v/>
      </c>
      <c r="K810" s="55" t="str">
        <f>IF(VLOOKUP(ROW()-492,'Report 1 Detail (571 D)'!$A:$S,5,FALSE)="","",VLOOKUP(ROW()-492,'Report 1 Detail (571 D)'!$A:$S,5,FALSE))</f>
        <v/>
      </c>
      <c r="L810" s="55" t="str">
        <f>IF(VLOOKUP(ROW()-492,'Report 1 Detail (571 D)'!$A:$S,6,FALSE)="","",VLOOKUP(ROW()-492,'Report 1 Detail (571 D)'!$A:$S,6,FALSE))</f>
        <v/>
      </c>
      <c r="M810" s="55" t="str">
        <f>IF(VLOOKUP(ROW()-492,'Report 1 Detail (571 D)'!$A:$S,7,FALSE)="","",VLOOKUP(ROW()-492,'Report 1 Detail (571 D)'!$A:$S,7,FALSE))</f>
        <v/>
      </c>
      <c r="N810" s="55" t="str">
        <f>IF(VLOOKUP(ROW()-492,'Report 1 Detail (571 D)'!$A:$S,8,FALSE)="","",VLOOKUP(ROW()-492,'Report 1 Detail (571 D)'!$A:$S,8,FALSE))</f>
        <v/>
      </c>
      <c r="O810" s="55" t="str">
        <f>IF(VLOOKUP(ROW()-492,'Report 1 Detail (571 D)'!$A:$S,9,FALSE)="","",VLOOKUP(ROW()-492,'Report 1 Detail (571 D)'!$A:$S,9,FALSE))</f>
        <v/>
      </c>
      <c r="P810" s="55" t="str">
        <f>IF(VLOOKUP(ROW()-492,'Report 1 Detail (571 D)'!$A:$S,10,FALSE)="","",VLOOKUP(ROW()-492,'Report 1 Detail (571 D)'!$A:$S,10,FALSE))</f>
        <v/>
      </c>
      <c r="Q810" s="55" t="str">
        <f>IF(VLOOKUP(ROW()-492,'Report 1 Detail (571 D)'!$A:$S,11,FALSE)="","",VLOOKUP(ROW()-492,'Report 1 Detail (571 D)'!$A:$S,11,FALSE))</f>
        <v/>
      </c>
      <c r="R810" s="55" t="str">
        <f>IF(VLOOKUP(ROW()-492,'Report 1 Detail (571 D)'!$A:$S,12,FALSE)="","",VLOOKUP(ROW()-492,'Report 1 Detail (571 D)'!$A:$S,12,FALSE))</f>
        <v/>
      </c>
      <c r="S810" s="55" t="str">
        <f>IF(VLOOKUP(ROW()-492,'Report 1 Detail (571 D)'!$A:$S,13,FALSE)="","",VLOOKUP(ROW()-492,'Report 1 Detail (571 D)'!$A:$S,13,FALSE))</f>
        <v/>
      </c>
      <c r="T810" s="55" t="str">
        <f>IF(VLOOKUP(ROW()-492,'Report 1 Detail (571 D)'!$A:$S,14,FALSE)="","",VLOOKUP(ROW()-492,'Report 1 Detail (571 D)'!$A:$S,14,FALSE))</f>
        <v/>
      </c>
      <c r="U810" s="55" t="str">
        <f>IF(VLOOKUP(ROW()-492,'Report 1 Detail (571 D)'!$A:$S,15,FALSE)="","",VLOOKUP(ROW()-492,'Report 1 Detail (571 D)'!$A:$S,15,FALSE))</f>
        <v/>
      </c>
      <c r="V810" s="55" t="str">
        <f>IF(VLOOKUP(ROW()-492,'Report 1 Detail (571 D)'!$A:$S,16,FALSE)="","",VLOOKUP(ROW()-492,'Report 1 Detail (571 D)'!$A:$S,16,FALSE))</f>
        <v/>
      </c>
      <c r="W810" s="55" t="str">
        <f>IF(VLOOKUP(ROW()-492,'Report 1 Detail (571 D)'!$A:$S,17,FALSE)="","",VLOOKUP(ROW()-492,'Report 1 Detail (571 D)'!$A:$S,17,FALSE))</f>
        <v/>
      </c>
      <c r="X810" s="104" t="str">
        <f>IF(VLOOKUP(ROW()-492,'Report 1 Detail (571 D)'!$A:$S,18,FALSE)="","",VLOOKUP(ROW()-492,'Report 1 Detail (571 D)'!$A:$S,18,FALSE))</f>
        <v/>
      </c>
      <c r="Y810" s="55" t="str">
        <f>IF(VLOOKUP(ROW()-492,'Report 1 Detail (571 D)'!$A:$S,19,FALSE)="","",VLOOKUP(ROW()-492,'Report 1 Detail (571 D)'!$A:$S,19,FALSE))</f>
        <v/>
      </c>
      <c r="Z810" s="55" t="s">
        <v>81</v>
      </c>
    </row>
    <row r="811" spans="8:26" x14ac:dyDescent="0.2">
      <c r="H811" s="55" t="str">
        <f>IF(VLOOKUP(ROW()-492,'Report 1 Detail (571 D)'!$A:$S,2,FALSE)="","",VLOOKUP(ROW()-492,'Report 1 Detail (571 D)'!$A:$S,2,FALSE))</f>
        <v/>
      </c>
      <c r="I811" s="104" t="str">
        <f>IF(VLOOKUP(ROW()-492,'Report 1 Detail (571 D)'!$A:$S,3,FALSE)="","",VLOOKUP(ROW()-492,'Report 1 Detail (571 D)'!$A:$S,3,FALSE))</f>
        <v/>
      </c>
      <c r="J811" s="55" t="str">
        <f>IF(VLOOKUP(ROW()-492,'Report 1 Detail (571 D)'!$A:$S,4,FALSE)="","",VLOOKUP(ROW()-492,'Report 1 Detail (571 D)'!$A:$S,4,FALSE))</f>
        <v/>
      </c>
      <c r="K811" s="55" t="str">
        <f>IF(VLOOKUP(ROW()-492,'Report 1 Detail (571 D)'!$A:$S,5,FALSE)="","",VLOOKUP(ROW()-492,'Report 1 Detail (571 D)'!$A:$S,5,FALSE))</f>
        <v/>
      </c>
      <c r="L811" s="55" t="str">
        <f>IF(VLOOKUP(ROW()-492,'Report 1 Detail (571 D)'!$A:$S,6,FALSE)="","",VLOOKUP(ROW()-492,'Report 1 Detail (571 D)'!$A:$S,6,FALSE))</f>
        <v/>
      </c>
      <c r="M811" s="55" t="str">
        <f>IF(VLOOKUP(ROW()-492,'Report 1 Detail (571 D)'!$A:$S,7,FALSE)="","",VLOOKUP(ROW()-492,'Report 1 Detail (571 D)'!$A:$S,7,FALSE))</f>
        <v/>
      </c>
      <c r="N811" s="55" t="str">
        <f>IF(VLOOKUP(ROW()-492,'Report 1 Detail (571 D)'!$A:$S,8,FALSE)="","",VLOOKUP(ROW()-492,'Report 1 Detail (571 D)'!$A:$S,8,FALSE))</f>
        <v/>
      </c>
      <c r="O811" s="55" t="str">
        <f>IF(VLOOKUP(ROW()-492,'Report 1 Detail (571 D)'!$A:$S,9,FALSE)="","",VLOOKUP(ROW()-492,'Report 1 Detail (571 D)'!$A:$S,9,FALSE))</f>
        <v/>
      </c>
      <c r="P811" s="55" t="str">
        <f>IF(VLOOKUP(ROW()-492,'Report 1 Detail (571 D)'!$A:$S,10,FALSE)="","",VLOOKUP(ROW()-492,'Report 1 Detail (571 D)'!$A:$S,10,FALSE))</f>
        <v/>
      </c>
      <c r="Q811" s="55" t="str">
        <f>IF(VLOOKUP(ROW()-492,'Report 1 Detail (571 D)'!$A:$S,11,FALSE)="","",VLOOKUP(ROW()-492,'Report 1 Detail (571 D)'!$A:$S,11,FALSE))</f>
        <v/>
      </c>
      <c r="R811" s="55" t="str">
        <f>IF(VLOOKUP(ROW()-492,'Report 1 Detail (571 D)'!$A:$S,12,FALSE)="","",VLOOKUP(ROW()-492,'Report 1 Detail (571 D)'!$A:$S,12,FALSE))</f>
        <v/>
      </c>
      <c r="S811" s="55" t="str">
        <f>IF(VLOOKUP(ROW()-492,'Report 1 Detail (571 D)'!$A:$S,13,FALSE)="","",VLOOKUP(ROW()-492,'Report 1 Detail (571 D)'!$A:$S,13,FALSE))</f>
        <v/>
      </c>
      <c r="T811" s="55" t="str">
        <f>IF(VLOOKUP(ROW()-492,'Report 1 Detail (571 D)'!$A:$S,14,FALSE)="","",VLOOKUP(ROW()-492,'Report 1 Detail (571 D)'!$A:$S,14,FALSE))</f>
        <v/>
      </c>
      <c r="U811" s="55" t="str">
        <f>IF(VLOOKUP(ROW()-492,'Report 1 Detail (571 D)'!$A:$S,15,FALSE)="","",VLOOKUP(ROW()-492,'Report 1 Detail (571 D)'!$A:$S,15,FALSE))</f>
        <v/>
      </c>
      <c r="V811" s="55" t="str">
        <f>IF(VLOOKUP(ROW()-492,'Report 1 Detail (571 D)'!$A:$S,16,FALSE)="","",VLOOKUP(ROW()-492,'Report 1 Detail (571 D)'!$A:$S,16,FALSE))</f>
        <v/>
      </c>
      <c r="W811" s="55" t="str">
        <f>IF(VLOOKUP(ROW()-492,'Report 1 Detail (571 D)'!$A:$S,17,FALSE)="","",VLOOKUP(ROW()-492,'Report 1 Detail (571 D)'!$A:$S,17,FALSE))</f>
        <v/>
      </c>
      <c r="X811" s="104" t="str">
        <f>IF(VLOOKUP(ROW()-492,'Report 1 Detail (571 D)'!$A:$S,18,FALSE)="","",VLOOKUP(ROW()-492,'Report 1 Detail (571 D)'!$A:$S,18,FALSE))</f>
        <v/>
      </c>
      <c r="Y811" s="55" t="str">
        <f>IF(VLOOKUP(ROW()-492,'Report 1 Detail (571 D)'!$A:$S,19,FALSE)="","",VLOOKUP(ROW()-492,'Report 1 Detail (571 D)'!$A:$S,19,FALSE))</f>
        <v/>
      </c>
      <c r="Z811" s="55" t="s">
        <v>81</v>
      </c>
    </row>
    <row r="812" spans="8:26" x14ac:dyDescent="0.2">
      <c r="H812" s="55" t="str">
        <f>IF(VLOOKUP(ROW()-492,'Report 1 Detail (571 D)'!$A:$S,2,FALSE)="","",VLOOKUP(ROW()-492,'Report 1 Detail (571 D)'!$A:$S,2,FALSE))</f>
        <v/>
      </c>
      <c r="I812" s="104" t="str">
        <f>IF(VLOOKUP(ROW()-492,'Report 1 Detail (571 D)'!$A:$S,3,FALSE)="","",VLOOKUP(ROW()-492,'Report 1 Detail (571 D)'!$A:$S,3,FALSE))</f>
        <v/>
      </c>
      <c r="J812" s="55" t="str">
        <f>IF(VLOOKUP(ROW()-492,'Report 1 Detail (571 D)'!$A:$S,4,FALSE)="","",VLOOKUP(ROW()-492,'Report 1 Detail (571 D)'!$A:$S,4,FALSE))</f>
        <v/>
      </c>
      <c r="K812" s="55" t="str">
        <f>IF(VLOOKUP(ROW()-492,'Report 1 Detail (571 D)'!$A:$S,5,FALSE)="","",VLOOKUP(ROW()-492,'Report 1 Detail (571 D)'!$A:$S,5,FALSE))</f>
        <v/>
      </c>
      <c r="L812" s="55" t="str">
        <f>IF(VLOOKUP(ROW()-492,'Report 1 Detail (571 D)'!$A:$S,6,FALSE)="","",VLOOKUP(ROW()-492,'Report 1 Detail (571 D)'!$A:$S,6,FALSE))</f>
        <v/>
      </c>
      <c r="M812" s="55" t="str">
        <f>IF(VLOOKUP(ROW()-492,'Report 1 Detail (571 D)'!$A:$S,7,FALSE)="","",VLOOKUP(ROW()-492,'Report 1 Detail (571 D)'!$A:$S,7,FALSE))</f>
        <v/>
      </c>
      <c r="N812" s="55" t="str">
        <f>IF(VLOOKUP(ROW()-492,'Report 1 Detail (571 D)'!$A:$S,8,FALSE)="","",VLOOKUP(ROW()-492,'Report 1 Detail (571 D)'!$A:$S,8,FALSE))</f>
        <v/>
      </c>
      <c r="O812" s="55" t="str">
        <f>IF(VLOOKUP(ROW()-492,'Report 1 Detail (571 D)'!$A:$S,9,FALSE)="","",VLOOKUP(ROW()-492,'Report 1 Detail (571 D)'!$A:$S,9,FALSE))</f>
        <v/>
      </c>
      <c r="P812" s="55" t="str">
        <f>IF(VLOOKUP(ROW()-492,'Report 1 Detail (571 D)'!$A:$S,10,FALSE)="","",VLOOKUP(ROW()-492,'Report 1 Detail (571 D)'!$A:$S,10,FALSE))</f>
        <v/>
      </c>
      <c r="Q812" s="55" t="str">
        <f>IF(VLOOKUP(ROW()-492,'Report 1 Detail (571 D)'!$A:$S,11,FALSE)="","",VLOOKUP(ROW()-492,'Report 1 Detail (571 D)'!$A:$S,11,FALSE))</f>
        <v/>
      </c>
      <c r="R812" s="55" t="str">
        <f>IF(VLOOKUP(ROW()-492,'Report 1 Detail (571 D)'!$A:$S,12,FALSE)="","",VLOOKUP(ROW()-492,'Report 1 Detail (571 D)'!$A:$S,12,FALSE))</f>
        <v/>
      </c>
      <c r="S812" s="55" t="str">
        <f>IF(VLOOKUP(ROW()-492,'Report 1 Detail (571 D)'!$A:$S,13,FALSE)="","",VLOOKUP(ROW()-492,'Report 1 Detail (571 D)'!$A:$S,13,FALSE))</f>
        <v/>
      </c>
      <c r="T812" s="55" t="str">
        <f>IF(VLOOKUP(ROW()-492,'Report 1 Detail (571 D)'!$A:$S,14,FALSE)="","",VLOOKUP(ROW()-492,'Report 1 Detail (571 D)'!$A:$S,14,FALSE))</f>
        <v/>
      </c>
      <c r="U812" s="55" t="str">
        <f>IF(VLOOKUP(ROW()-492,'Report 1 Detail (571 D)'!$A:$S,15,FALSE)="","",VLOOKUP(ROW()-492,'Report 1 Detail (571 D)'!$A:$S,15,FALSE))</f>
        <v/>
      </c>
      <c r="V812" s="55" t="str">
        <f>IF(VLOOKUP(ROW()-492,'Report 1 Detail (571 D)'!$A:$S,16,FALSE)="","",VLOOKUP(ROW()-492,'Report 1 Detail (571 D)'!$A:$S,16,FALSE))</f>
        <v/>
      </c>
      <c r="W812" s="55" t="str">
        <f>IF(VLOOKUP(ROW()-492,'Report 1 Detail (571 D)'!$A:$S,17,FALSE)="","",VLOOKUP(ROW()-492,'Report 1 Detail (571 D)'!$A:$S,17,FALSE))</f>
        <v/>
      </c>
      <c r="X812" s="104" t="str">
        <f>IF(VLOOKUP(ROW()-492,'Report 1 Detail (571 D)'!$A:$S,18,FALSE)="","",VLOOKUP(ROW()-492,'Report 1 Detail (571 D)'!$A:$S,18,FALSE))</f>
        <v/>
      </c>
      <c r="Y812" s="55" t="str">
        <f>IF(VLOOKUP(ROW()-492,'Report 1 Detail (571 D)'!$A:$S,19,FALSE)="","",VLOOKUP(ROW()-492,'Report 1 Detail (571 D)'!$A:$S,19,FALSE))</f>
        <v/>
      </c>
      <c r="Z812" s="55" t="s">
        <v>81</v>
      </c>
    </row>
    <row r="813" spans="8:26" x14ac:dyDescent="0.2">
      <c r="H813" s="55" t="str">
        <f>IF(VLOOKUP(ROW()-492,'Report 1 Detail (571 D)'!$A:$S,2,FALSE)="","",VLOOKUP(ROW()-492,'Report 1 Detail (571 D)'!$A:$S,2,FALSE))</f>
        <v/>
      </c>
      <c r="I813" s="104" t="str">
        <f>IF(VLOOKUP(ROW()-492,'Report 1 Detail (571 D)'!$A:$S,3,FALSE)="","",VLOOKUP(ROW()-492,'Report 1 Detail (571 D)'!$A:$S,3,FALSE))</f>
        <v/>
      </c>
      <c r="J813" s="55" t="str">
        <f>IF(VLOOKUP(ROW()-492,'Report 1 Detail (571 D)'!$A:$S,4,FALSE)="","",VLOOKUP(ROW()-492,'Report 1 Detail (571 D)'!$A:$S,4,FALSE))</f>
        <v/>
      </c>
      <c r="K813" s="55" t="str">
        <f>IF(VLOOKUP(ROW()-492,'Report 1 Detail (571 D)'!$A:$S,5,FALSE)="","",VLOOKUP(ROW()-492,'Report 1 Detail (571 D)'!$A:$S,5,FALSE))</f>
        <v/>
      </c>
      <c r="L813" s="55" t="str">
        <f>IF(VLOOKUP(ROW()-492,'Report 1 Detail (571 D)'!$A:$S,6,FALSE)="","",VLOOKUP(ROW()-492,'Report 1 Detail (571 D)'!$A:$S,6,FALSE))</f>
        <v/>
      </c>
      <c r="M813" s="55" t="str">
        <f>IF(VLOOKUP(ROW()-492,'Report 1 Detail (571 D)'!$A:$S,7,FALSE)="","",VLOOKUP(ROW()-492,'Report 1 Detail (571 D)'!$A:$S,7,FALSE))</f>
        <v/>
      </c>
      <c r="N813" s="55" t="str">
        <f>IF(VLOOKUP(ROW()-492,'Report 1 Detail (571 D)'!$A:$S,8,FALSE)="","",VLOOKUP(ROW()-492,'Report 1 Detail (571 D)'!$A:$S,8,FALSE))</f>
        <v/>
      </c>
      <c r="O813" s="55" t="str">
        <f>IF(VLOOKUP(ROW()-492,'Report 1 Detail (571 D)'!$A:$S,9,FALSE)="","",VLOOKUP(ROW()-492,'Report 1 Detail (571 D)'!$A:$S,9,FALSE))</f>
        <v/>
      </c>
      <c r="P813" s="55" t="str">
        <f>IF(VLOOKUP(ROW()-492,'Report 1 Detail (571 D)'!$A:$S,10,FALSE)="","",VLOOKUP(ROW()-492,'Report 1 Detail (571 D)'!$A:$S,10,FALSE))</f>
        <v/>
      </c>
      <c r="Q813" s="55" t="str">
        <f>IF(VLOOKUP(ROW()-492,'Report 1 Detail (571 D)'!$A:$S,11,FALSE)="","",VLOOKUP(ROW()-492,'Report 1 Detail (571 D)'!$A:$S,11,FALSE))</f>
        <v/>
      </c>
      <c r="R813" s="55" t="str">
        <f>IF(VLOOKUP(ROW()-492,'Report 1 Detail (571 D)'!$A:$S,12,FALSE)="","",VLOOKUP(ROW()-492,'Report 1 Detail (571 D)'!$A:$S,12,FALSE))</f>
        <v/>
      </c>
      <c r="S813" s="55" t="str">
        <f>IF(VLOOKUP(ROW()-492,'Report 1 Detail (571 D)'!$A:$S,13,FALSE)="","",VLOOKUP(ROW()-492,'Report 1 Detail (571 D)'!$A:$S,13,FALSE))</f>
        <v/>
      </c>
      <c r="T813" s="55" t="str">
        <f>IF(VLOOKUP(ROW()-492,'Report 1 Detail (571 D)'!$A:$S,14,FALSE)="","",VLOOKUP(ROW()-492,'Report 1 Detail (571 D)'!$A:$S,14,FALSE))</f>
        <v/>
      </c>
      <c r="U813" s="55" t="str">
        <f>IF(VLOOKUP(ROW()-492,'Report 1 Detail (571 D)'!$A:$S,15,FALSE)="","",VLOOKUP(ROW()-492,'Report 1 Detail (571 D)'!$A:$S,15,FALSE))</f>
        <v/>
      </c>
      <c r="V813" s="55" t="str">
        <f>IF(VLOOKUP(ROW()-492,'Report 1 Detail (571 D)'!$A:$S,16,FALSE)="","",VLOOKUP(ROW()-492,'Report 1 Detail (571 D)'!$A:$S,16,FALSE))</f>
        <v/>
      </c>
      <c r="W813" s="55" t="str">
        <f>IF(VLOOKUP(ROW()-492,'Report 1 Detail (571 D)'!$A:$S,17,FALSE)="","",VLOOKUP(ROW()-492,'Report 1 Detail (571 D)'!$A:$S,17,FALSE))</f>
        <v/>
      </c>
      <c r="X813" s="104" t="str">
        <f>IF(VLOOKUP(ROW()-492,'Report 1 Detail (571 D)'!$A:$S,18,FALSE)="","",VLOOKUP(ROW()-492,'Report 1 Detail (571 D)'!$A:$S,18,FALSE))</f>
        <v/>
      </c>
      <c r="Y813" s="55" t="str">
        <f>IF(VLOOKUP(ROW()-492,'Report 1 Detail (571 D)'!$A:$S,19,FALSE)="","",VLOOKUP(ROW()-492,'Report 1 Detail (571 D)'!$A:$S,19,FALSE))</f>
        <v/>
      </c>
      <c r="Z813" s="55" t="s">
        <v>81</v>
      </c>
    </row>
    <row r="814" spans="8:26" x14ac:dyDescent="0.2">
      <c r="H814" s="55" t="str">
        <f>IF(VLOOKUP(ROW()-492,'Report 1 Detail (571 D)'!$A:$S,2,FALSE)="","",VLOOKUP(ROW()-492,'Report 1 Detail (571 D)'!$A:$S,2,FALSE))</f>
        <v/>
      </c>
      <c r="I814" s="104" t="str">
        <f>IF(VLOOKUP(ROW()-492,'Report 1 Detail (571 D)'!$A:$S,3,FALSE)="","",VLOOKUP(ROW()-492,'Report 1 Detail (571 D)'!$A:$S,3,FALSE))</f>
        <v/>
      </c>
      <c r="J814" s="55" t="str">
        <f>IF(VLOOKUP(ROW()-492,'Report 1 Detail (571 D)'!$A:$S,4,FALSE)="","",VLOOKUP(ROW()-492,'Report 1 Detail (571 D)'!$A:$S,4,FALSE))</f>
        <v/>
      </c>
      <c r="K814" s="55" t="str">
        <f>IF(VLOOKUP(ROW()-492,'Report 1 Detail (571 D)'!$A:$S,5,FALSE)="","",VLOOKUP(ROW()-492,'Report 1 Detail (571 D)'!$A:$S,5,FALSE))</f>
        <v/>
      </c>
      <c r="L814" s="55" t="str">
        <f>IF(VLOOKUP(ROW()-492,'Report 1 Detail (571 D)'!$A:$S,6,FALSE)="","",VLOOKUP(ROW()-492,'Report 1 Detail (571 D)'!$A:$S,6,FALSE))</f>
        <v/>
      </c>
      <c r="M814" s="55" t="str">
        <f>IF(VLOOKUP(ROW()-492,'Report 1 Detail (571 D)'!$A:$S,7,FALSE)="","",VLOOKUP(ROW()-492,'Report 1 Detail (571 D)'!$A:$S,7,FALSE))</f>
        <v/>
      </c>
      <c r="N814" s="55" t="str">
        <f>IF(VLOOKUP(ROW()-492,'Report 1 Detail (571 D)'!$A:$S,8,FALSE)="","",VLOOKUP(ROW()-492,'Report 1 Detail (571 D)'!$A:$S,8,FALSE))</f>
        <v/>
      </c>
      <c r="O814" s="55" t="str">
        <f>IF(VLOOKUP(ROW()-492,'Report 1 Detail (571 D)'!$A:$S,9,FALSE)="","",VLOOKUP(ROW()-492,'Report 1 Detail (571 D)'!$A:$S,9,FALSE))</f>
        <v/>
      </c>
      <c r="P814" s="55" t="str">
        <f>IF(VLOOKUP(ROW()-492,'Report 1 Detail (571 D)'!$A:$S,10,FALSE)="","",VLOOKUP(ROW()-492,'Report 1 Detail (571 D)'!$A:$S,10,FALSE))</f>
        <v/>
      </c>
      <c r="Q814" s="55" t="str">
        <f>IF(VLOOKUP(ROW()-492,'Report 1 Detail (571 D)'!$A:$S,11,FALSE)="","",VLOOKUP(ROW()-492,'Report 1 Detail (571 D)'!$A:$S,11,FALSE))</f>
        <v/>
      </c>
      <c r="R814" s="55" t="str">
        <f>IF(VLOOKUP(ROW()-492,'Report 1 Detail (571 D)'!$A:$S,12,FALSE)="","",VLOOKUP(ROW()-492,'Report 1 Detail (571 D)'!$A:$S,12,FALSE))</f>
        <v/>
      </c>
      <c r="S814" s="55" t="str">
        <f>IF(VLOOKUP(ROW()-492,'Report 1 Detail (571 D)'!$A:$S,13,FALSE)="","",VLOOKUP(ROW()-492,'Report 1 Detail (571 D)'!$A:$S,13,FALSE))</f>
        <v/>
      </c>
      <c r="T814" s="55" t="str">
        <f>IF(VLOOKUP(ROW()-492,'Report 1 Detail (571 D)'!$A:$S,14,FALSE)="","",VLOOKUP(ROW()-492,'Report 1 Detail (571 D)'!$A:$S,14,FALSE))</f>
        <v/>
      </c>
      <c r="U814" s="55" t="str">
        <f>IF(VLOOKUP(ROW()-492,'Report 1 Detail (571 D)'!$A:$S,15,FALSE)="","",VLOOKUP(ROW()-492,'Report 1 Detail (571 D)'!$A:$S,15,FALSE))</f>
        <v/>
      </c>
      <c r="V814" s="55" t="str">
        <f>IF(VLOOKUP(ROW()-492,'Report 1 Detail (571 D)'!$A:$S,16,FALSE)="","",VLOOKUP(ROW()-492,'Report 1 Detail (571 D)'!$A:$S,16,FALSE))</f>
        <v/>
      </c>
      <c r="W814" s="55" t="str">
        <f>IF(VLOOKUP(ROW()-492,'Report 1 Detail (571 D)'!$A:$S,17,FALSE)="","",VLOOKUP(ROW()-492,'Report 1 Detail (571 D)'!$A:$S,17,FALSE))</f>
        <v/>
      </c>
      <c r="X814" s="104" t="str">
        <f>IF(VLOOKUP(ROW()-492,'Report 1 Detail (571 D)'!$A:$S,18,FALSE)="","",VLOOKUP(ROW()-492,'Report 1 Detail (571 D)'!$A:$S,18,FALSE))</f>
        <v/>
      </c>
      <c r="Y814" s="55" t="str">
        <f>IF(VLOOKUP(ROW()-492,'Report 1 Detail (571 D)'!$A:$S,19,FALSE)="","",VLOOKUP(ROW()-492,'Report 1 Detail (571 D)'!$A:$S,19,FALSE))</f>
        <v/>
      </c>
      <c r="Z814" s="55" t="s">
        <v>81</v>
      </c>
    </row>
    <row r="815" spans="8:26" x14ac:dyDescent="0.2">
      <c r="H815" s="55" t="str">
        <f>IF(VLOOKUP(ROW()-492,'Report 1 Detail (571 D)'!$A:$S,2,FALSE)="","",VLOOKUP(ROW()-492,'Report 1 Detail (571 D)'!$A:$S,2,FALSE))</f>
        <v/>
      </c>
      <c r="I815" s="104" t="str">
        <f>IF(VLOOKUP(ROW()-492,'Report 1 Detail (571 D)'!$A:$S,3,FALSE)="","",VLOOKUP(ROW()-492,'Report 1 Detail (571 D)'!$A:$S,3,FALSE))</f>
        <v/>
      </c>
      <c r="J815" s="55" t="str">
        <f>IF(VLOOKUP(ROW()-492,'Report 1 Detail (571 D)'!$A:$S,4,FALSE)="","",VLOOKUP(ROW()-492,'Report 1 Detail (571 D)'!$A:$S,4,FALSE))</f>
        <v/>
      </c>
      <c r="K815" s="55" t="str">
        <f>IF(VLOOKUP(ROW()-492,'Report 1 Detail (571 D)'!$A:$S,5,FALSE)="","",VLOOKUP(ROW()-492,'Report 1 Detail (571 D)'!$A:$S,5,FALSE))</f>
        <v/>
      </c>
      <c r="L815" s="55" t="str">
        <f>IF(VLOOKUP(ROW()-492,'Report 1 Detail (571 D)'!$A:$S,6,FALSE)="","",VLOOKUP(ROW()-492,'Report 1 Detail (571 D)'!$A:$S,6,FALSE))</f>
        <v/>
      </c>
      <c r="M815" s="55" t="str">
        <f>IF(VLOOKUP(ROW()-492,'Report 1 Detail (571 D)'!$A:$S,7,FALSE)="","",VLOOKUP(ROW()-492,'Report 1 Detail (571 D)'!$A:$S,7,FALSE))</f>
        <v/>
      </c>
      <c r="N815" s="55" t="str">
        <f>IF(VLOOKUP(ROW()-492,'Report 1 Detail (571 D)'!$A:$S,8,FALSE)="","",VLOOKUP(ROW()-492,'Report 1 Detail (571 D)'!$A:$S,8,FALSE))</f>
        <v/>
      </c>
      <c r="O815" s="55" t="str">
        <f>IF(VLOOKUP(ROW()-492,'Report 1 Detail (571 D)'!$A:$S,9,FALSE)="","",VLOOKUP(ROW()-492,'Report 1 Detail (571 D)'!$A:$S,9,FALSE))</f>
        <v/>
      </c>
      <c r="P815" s="55" t="str">
        <f>IF(VLOOKUP(ROW()-492,'Report 1 Detail (571 D)'!$A:$S,10,FALSE)="","",VLOOKUP(ROW()-492,'Report 1 Detail (571 D)'!$A:$S,10,FALSE))</f>
        <v/>
      </c>
      <c r="Q815" s="55" t="str">
        <f>IF(VLOOKUP(ROW()-492,'Report 1 Detail (571 D)'!$A:$S,11,FALSE)="","",VLOOKUP(ROW()-492,'Report 1 Detail (571 D)'!$A:$S,11,FALSE))</f>
        <v/>
      </c>
      <c r="R815" s="55" t="str">
        <f>IF(VLOOKUP(ROW()-492,'Report 1 Detail (571 D)'!$A:$S,12,FALSE)="","",VLOOKUP(ROW()-492,'Report 1 Detail (571 D)'!$A:$S,12,FALSE))</f>
        <v/>
      </c>
      <c r="S815" s="55" t="str">
        <f>IF(VLOOKUP(ROW()-492,'Report 1 Detail (571 D)'!$A:$S,13,FALSE)="","",VLOOKUP(ROW()-492,'Report 1 Detail (571 D)'!$A:$S,13,FALSE))</f>
        <v/>
      </c>
      <c r="T815" s="55" t="str">
        <f>IF(VLOOKUP(ROW()-492,'Report 1 Detail (571 D)'!$A:$S,14,FALSE)="","",VLOOKUP(ROW()-492,'Report 1 Detail (571 D)'!$A:$S,14,FALSE))</f>
        <v/>
      </c>
      <c r="U815" s="55" t="str">
        <f>IF(VLOOKUP(ROW()-492,'Report 1 Detail (571 D)'!$A:$S,15,FALSE)="","",VLOOKUP(ROW()-492,'Report 1 Detail (571 D)'!$A:$S,15,FALSE))</f>
        <v/>
      </c>
      <c r="V815" s="55" t="str">
        <f>IF(VLOOKUP(ROW()-492,'Report 1 Detail (571 D)'!$A:$S,16,FALSE)="","",VLOOKUP(ROW()-492,'Report 1 Detail (571 D)'!$A:$S,16,FALSE))</f>
        <v/>
      </c>
      <c r="W815" s="55" t="str">
        <f>IF(VLOOKUP(ROW()-492,'Report 1 Detail (571 D)'!$A:$S,17,FALSE)="","",VLOOKUP(ROW()-492,'Report 1 Detail (571 D)'!$A:$S,17,FALSE))</f>
        <v/>
      </c>
      <c r="X815" s="104" t="str">
        <f>IF(VLOOKUP(ROW()-492,'Report 1 Detail (571 D)'!$A:$S,18,FALSE)="","",VLOOKUP(ROW()-492,'Report 1 Detail (571 D)'!$A:$S,18,FALSE))</f>
        <v/>
      </c>
      <c r="Y815" s="55" t="str">
        <f>IF(VLOOKUP(ROW()-492,'Report 1 Detail (571 D)'!$A:$S,19,FALSE)="","",VLOOKUP(ROW()-492,'Report 1 Detail (571 D)'!$A:$S,19,FALSE))</f>
        <v/>
      </c>
      <c r="Z815" s="55" t="s">
        <v>81</v>
      </c>
    </row>
    <row r="816" spans="8:26" x14ac:dyDescent="0.2">
      <c r="H816" s="55" t="str">
        <f>IF(VLOOKUP(ROW()-492,'Report 1 Detail (571 D)'!$A:$S,2,FALSE)="","",VLOOKUP(ROW()-492,'Report 1 Detail (571 D)'!$A:$S,2,FALSE))</f>
        <v/>
      </c>
      <c r="I816" s="104" t="str">
        <f>IF(VLOOKUP(ROW()-492,'Report 1 Detail (571 D)'!$A:$S,3,FALSE)="","",VLOOKUP(ROW()-492,'Report 1 Detail (571 D)'!$A:$S,3,FALSE))</f>
        <v/>
      </c>
      <c r="J816" s="55" t="str">
        <f>IF(VLOOKUP(ROW()-492,'Report 1 Detail (571 D)'!$A:$S,4,FALSE)="","",VLOOKUP(ROW()-492,'Report 1 Detail (571 D)'!$A:$S,4,FALSE))</f>
        <v/>
      </c>
      <c r="K816" s="55" t="str">
        <f>IF(VLOOKUP(ROW()-492,'Report 1 Detail (571 D)'!$A:$S,5,FALSE)="","",VLOOKUP(ROW()-492,'Report 1 Detail (571 D)'!$A:$S,5,FALSE))</f>
        <v/>
      </c>
      <c r="L816" s="55" t="str">
        <f>IF(VLOOKUP(ROW()-492,'Report 1 Detail (571 D)'!$A:$S,6,FALSE)="","",VLOOKUP(ROW()-492,'Report 1 Detail (571 D)'!$A:$S,6,FALSE))</f>
        <v/>
      </c>
      <c r="M816" s="55" t="str">
        <f>IF(VLOOKUP(ROW()-492,'Report 1 Detail (571 D)'!$A:$S,7,FALSE)="","",VLOOKUP(ROW()-492,'Report 1 Detail (571 D)'!$A:$S,7,FALSE))</f>
        <v/>
      </c>
      <c r="N816" s="55" t="str">
        <f>IF(VLOOKUP(ROW()-492,'Report 1 Detail (571 D)'!$A:$S,8,FALSE)="","",VLOOKUP(ROW()-492,'Report 1 Detail (571 D)'!$A:$S,8,FALSE))</f>
        <v/>
      </c>
      <c r="O816" s="55" t="str">
        <f>IF(VLOOKUP(ROW()-492,'Report 1 Detail (571 D)'!$A:$S,9,FALSE)="","",VLOOKUP(ROW()-492,'Report 1 Detail (571 D)'!$A:$S,9,FALSE))</f>
        <v/>
      </c>
      <c r="P816" s="55" t="str">
        <f>IF(VLOOKUP(ROW()-492,'Report 1 Detail (571 D)'!$A:$S,10,FALSE)="","",VLOOKUP(ROW()-492,'Report 1 Detail (571 D)'!$A:$S,10,FALSE))</f>
        <v/>
      </c>
      <c r="Q816" s="55" t="str">
        <f>IF(VLOOKUP(ROW()-492,'Report 1 Detail (571 D)'!$A:$S,11,FALSE)="","",VLOOKUP(ROW()-492,'Report 1 Detail (571 D)'!$A:$S,11,FALSE))</f>
        <v/>
      </c>
      <c r="R816" s="55" t="str">
        <f>IF(VLOOKUP(ROW()-492,'Report 1 Detail (571 D)'!$A:$S,12,FALSE)="","",VLOOKUP(ROW()-492,'Report 1 Detail (571 D)'!$A:$S,12,FALSE))</f>
        <v/>
      </c>
      <c r="S816" s="55" t="str">
        <f>IF(VLOOKUP(ROW()-492,'Report 1 Detail (571 D)'!$A:$S,13,FALSE)="","",VLOOKUP(ROW()-492,'Report 1 Detail (571 D)'!$A:$S,13,FALSE))</f>
        <v/>
      </c>
      <c r="T816" s="55" t="str">
        <f>IF(VLOOKUP(ROW()-492,'Report 1 Detail (571 D)'!$A:$S,14,FALSE)="","",VLOOKUP(ROW()-492,'Report 1 Detail (571 D)'!$A:$S,14,FALSE))</f>
        <v/>
      </c>
      <c r="U816" s="55" t="str">
        <f>IF(VLOOKUP(ROW()-492,'Report 1 Detail (571 D)'!$A:$S,15,FALSE)="","",VLOOKUP(ROW()-492,'Report 1 Detail (571 D)'!$A:$S,15,FALSE))</f>
        <v/>
      </c>
      <c r="V816" s="55" t="str">
        <f>IF(VLOOKUP(ROW()-492,'Report 1 Detail (571 D)'!$A:$S,16,FALSE)="","",VLOOKUP(ROW()-492,'Report 1 Detail (571 D)'!$A:$S,16,FALSE))</f>
        <v/>
      </c>
      <c r="W816" s="55" t="str">
        <f>IF(VLOOKUP(ROW()-492,'Report 1 Detail (571 D)'!$A:$S,17,FALSE)="","",VLOOKUP(ROW()-492,'Report 1 Detail (571 D)'!$A:$S,17,FALSE))</f>
        <v/>
      </c>
      <c r="X816" s="104" t="str">
        <f>IF(VLOOKUP(ROW()-492,'Report 1 Detail (571 D)'!$A:$S,18,FALSE)="","",VLOOKUP(ROW()-492,'Report 1 Detail (571 D)'!$A:$S,18,FALSE))</f>
        <v/>
      </c>
      <c r="Y816" s="55" t="str">
        <f>IF(VLOOKUP(ROW()-492,'Report 1 Detail (571 D)'!$A:$S,19,FALSE)="","",VLOOKUP(ROW()-492,'Report 1 Detail (571 D)'!$A:$S,19,FALSE))</f>
        <v/>
      </c>
      <c r="Z816" s="55" t="s">
        <v>81</v>
      </c>
    </row>
    <row r="817" spans="8:26" x14ac:dyDescent="0.2">
      <c r="H817" s="55" t="str">
        <f>IF(VLOOKUP(ROW()-492,'Report 1 Detail (571 D)'!$A:$S,2,FALSE)="","",VLOOKUP(ROW()-492,'Report 1 Detail (571 D)'!$A:$S,2,FALSE))</f>
        <v/>
      </c>
      <c r="I817" s="104" t="str">
        <f>IF(VLOOKUP(ROW()-492,'Report 1 Detail (571 D)'!$A:$S,3,FALSE)="","",VLOOKUP(ROW()-492,'Report 1 Detail (571 D)'!$A:$S,3,FALSE))</f>
        <v/>
      </c>
      <c r="J817" s="55" t="str">
        <f>IF(VLOOKUP(ROW()-492,'Report 1 Detail (571 D)'!$A:$S,4,FALSE)="","",VLOOKUP(ROW()-492,'Report 1 Detail (571 D)'!$A:$S,4,FALSE))</f>
        <v/>
      </c>
      <c r="K817" s="55" t="str">
        <f>IF(VLOOKUP(ROW()-492,'Report 1 Detail (571 D)'!$A:$S,5,FALSE)="","",VLOOKUP(ROW()-492,'Report 1 Detail (571 D)'!$A:$S,5,FALSE))</f>
        <v/>
      </c>
      <c r="L817" s="55" t="str">
        <f>IF(VLOOKUP(ROW()-492,'Report 1 Detail (571 D)'!$A:$S,6,FALSE)="","",VLOOKUP(ROW()-492,'Report 1 Detail (571 D)'!$A:$S,6,FALSE))</f>
        <v/>
      </c>
      <c r="M817" s="55" t="str">
        <f>IF(VLOOKUP(ROW()-492,'Report 1 Detail (571 D)'!$A:$S,7,FALSE)="","",VLOOKUP(ROW()-492,'Report 1 Detail (571 D)'!$A:$S,7,FALSE))</f>
        <v/>
      </c>
      <c r="N817" s="55" t="str">
        <f>IF(VLOOKUP(ROW()-492,'Report 1 Detail (571 D)'!$A:$S,8,FALSE)="","",VLOOKUP(ROW()-492,'Report 1 Detail (571 D)'!$A:$S,8,FALSE))</f>
        <v/>
      </c>
      <c r="O817" s="55" t="str">
        <f>IF(VLOOKUP(ROW()-492,'Report 1 Detail (571 D)'!$A:$S,9,FALSE)="","",VLOOKUP(ROW()-492,'Report 1 Detail (571 D)'!$A:$S,9,FALSE))</f>
        <v/>
      </c>
      <c r="P817" s="55" t="str">
        <f>IF(VLOOKUP(ROW()-492,'Report 1 Detail (571 D)'!$A:$S,10,FALSE)="","",VLOOKUP(ROW()-492,'Report 1 Detail (571 D)'!$A:$S,10,FALSE))</f>
        <v/>
      </c>
      <c r="Q817" s="55" t="str">
        <f>IF(VLOOKUP(ROW()-492,'Report 1 Detail (571 D)'!$A:$S,11,FALSE)="","",VLOOKUP(ROW()-492,'Report 1 Detail (571 D)'!$A:$S,11,FALSE))</f>
        <v/>
      </c>
      <c r="R817" s="55" t="str">
        <f>IF(VLOOKUP(ROW()-492,'Report 1 Detail (571 D)'!$A:$S,12,FALSE)="","",VLOOKUP(ROW()-492,'Report 1 Detail (571 D)'!$A:$S,12,FALSE))</f>
        <v/>
      </c>
      <c r="S817" s="55" t="str">
        <f>IF(VLOOKUP(ROW()-492,'Report 1 Detail (571 D)'!$A:$S,13,FALSE)="","",VLOOKUP(ROW()-492,'Report 1 Detail (571 D)'!$A:$S,13,FALSE))</f>
        <v/>
      </c>
      <c r="T817" s="55" t="str">
        <f>IF(VLOOKUP(ROW()-492,'Report 1 Detail (571 D)'!$A:$S,14,FALSE)="","",VLOOKUP(ROW()-492,'Report 1 Detail (571 D)'!$A:$S,14,FALSE))</f>
        <v/>
      </c>
      <c r="U817" s="55" t="str">
        <f>IF(VLOOKUP(ROW()-492,'Report 1 Detail (571 D)'!$A:$S,15,FALSE)="","",VLOOKUP(ROW()-492,'Report 1 Detail (571 D)'!$A:$S,15,FALSE))</f>
        <v/>
      </c>
      <c r="V817" s="55" t="str">
        <f>IF(VLOOKUP(ROW()-492,'Report 1 Detail (571 D)'!$A:$S,16,FALSE)="","",VLOOKUP(ROW()-492,'Report 1 Detail (571 D)'!$A:$S,16,FALSE))</f>
        <v/>
      </c>
      <c r="W817" s="55" t="str">
        <f>IF(VLOOKUP(ROW()-492,'Report 1 Detail (571 D)'!$A:$S,17,FALSE)="","",VLOOKUP(ROW()-492,'Report 1 Detail (571 D)'!$A:$S,17,FALSE))</f>
        <v/>
      </c>
      <c r="X817" s="104" t="str">
        <f>IF(VLOOKUP(ROW()-492,'Report 1 Detail (571 D)'!$A:$S,18,FALSE)="","",VLOOKUP(ROW()-492,'Report 1 Detail (571 D)'!$A:$S,18,FALSE))</f>
        <v/>
      </c>
      <c r="Y817" s="55" t="str">
        <f>IF(VLOOKUP(ROW()-492,'Report 1 Detail (571 D)'!$A:$S,19,FALSE)="","",VLOOKUP(ROW()-492,'Report 1 Detail (571 D)'!$A:$S,19,FALSE))</f>
        <v/>
      </c>
      <c r="Z817" s="55" t="s">
        <v>81</v>
      </c>
    </row>
    <row r="818" spans="8:26" x14ac:dyDescent="0.2">
      <c r="H818" s="55" t="str">
        <f>IF(VLOOKUP(ROW()-492,'Report 1 Detail (571 D)'!$A:$S,2,FALSE)="","",VLOOKUP(ROW()-492,'Report 1 Detail (571 D)'!$A:$S,2,FALSE))</f>
        <v/>
      </c>
      <c r="I818" s="104" t="str">
        <f>IF(VLOOKUP(ROW()-492,'Report 1 Detail (571 D)'!$A:$S,3,FALSE)="","",VLOOKUP(ROW()-492,'Report 1 Detail (571 D)'!$A:$S,3,FALSE))</f>
        <v/>
      </c>
      <c r="J818" s="55" t="str">
        <f>IF(VLOOKUP(ROW()-492,'Report 1 Detail (571 D)'!$A:$S,4,FALSE)="","",VLOOKUP(ROW()-492,'Report 1 Detail (571 D)'!$A:$S,4,FALSE))</f>
        <v/>
      </c>
      <c r="K818" s="55" t="str">
        <f>IF(VLOOKUP(ROW()-492,'Report 1 Detail (571 D)'!$A:$S,5,FALSE)="","",VLOOKUP(ROW()-492,'Report 1 Detail (571 D)'!$A:$S,5,FALSE))</f>
        <v/>
      </c>
      <c r="L818" s="55" t="str">
        <f>IF(VLOOKUP(ROW()-492,'Report 1 Detail (571 D)'!$A:$S,6,FALSE)="","",VLOOKUP(ROW()-492,'Report 1 Detail (571 D)'!$A:$S,6,FALSE))</f>
        <v/>
      </c>
      <c r="M818" s="55" t="str">
        <f>IF(VLOOKUP(ROW()-492,'Report 1 Detail (571 D)'!$A:$S,7,FALSE)="","",VLOOKUP(ROW()-492,'Report 1 Detail (571 D)'!$A:$S,7,FALSE))</f>
        <v/>
      </c>
      <c r="N818" s="55" t="str">
        <f>IF(VLOOKUP(ROW()-492,'Report 1 Detail (571 D)'!$A:$S,8,FALSE)="","",VLOOKUP(ROW()-492,'Report 1 Detail (571 D)'!$A:$S,8,FALSE))</f>
        <v/>
      </c>
      <c r="O818" s="55" t="str">
        <f>IF(VLOOKUP(ROW()-492,'Report 1 Detail (571 D)'!$A:$S,9,FALSE)="","",VLOOKUP(ROW()-492,'Report 1 Detail (571 D)'!$A:$S,9,FALSE))</f>
        <v/>
      </c>
      <c r="P818" s="55" t="str">
        <f>IF(VLOOKUP(ROW()-492,'Report 1 Detail (571 D)'!$A:$S,10,FALSE)="","",VLOOKUP(ROW()-492,'Report 1 Detail (571 D)'!$A:$S,10,FALSE))</f>
        <v/>
      </c>
      <c r="Q818" s="55" t="str">
        <f>IF(VLOOKUP(ROW()-492,'Report 1 Detail (571 D)'!$A:$S,11,FALSE)="","",VLOOKUP(ROW()-492,'Report 1 Detail (571 D)'!$A:$S,11,FALSE))</f>
        <v/>
      </c>
      <c r="R818" s="55" t="str">
        <f>IF(VLOOKUP(ROW()-492,'Report 1 Detail (571 D)'!$A:$S,12,FALSE)="","",VLOOKUP(ROW()-492,'Report 1 Detail (571 D)'!$A:$S,12,FALSE))</f>
        <v/>
      </c>
      <c r="S818" s="55" t="str">
        <f>IF(VLOOKUP(ROW()-492,'Report 1 Detail (571 D)'!$A:$S,13,FALSE)="","",VLOOKUP(ROW()-492,'Report 1 Detail (571 D)'!$A:$S,13,FALSE))</f>
        <v/>
      </c>
      <c r="T818" s="55" t="str">
        <f>IF(VLOOKUP(ROW()-492,'Report 1 Detail (571 D)'!$A:$S,14,FALSE)="","",VLOOKUP(ROW()-492,'Report 1 Detail (571 D)'!$A:$S,14,FALSE))</f>
        <v/>
      </c>
      <c r="U818" s="55" t="str">
        <f>IF(VLOOKUP(ROW()-492,'Report 1 Detail (571 D)'!$A:$S,15,FALSE)="","",VLOOKUP(ROW()-492,'Report 1 Detail (571 D)'!$A:$S,15,FALSE))</f>
        <v/>
      </c>
      <c r="V818" s="55" t="str">
        <f>IF(VLOOKUP(ROW()-492,'Report 1 Detail (571 D)'!$A:$S,16,FALSE)="","",VLOOKUP(ROW()-492,'Report 1 Detail (571 D)'!$A:$S,16,FALSE))</f>
        <v/>
      </c>
      <c r="W818" s="55" t="str">
        <f>IF(VLOOKUP(ROW()-492,'Report 1 Detail (571 D)'!$A:$S,17,FALSE)="","",VLOOKUP(ROW()-492,'Report 1 Detail (571 D)'!$A:$S,17,FALSE))</f>
        <v/>
      </c>
      <c r="X818" s="104" t="str">
        <f>IF(VLOOKUP(ROW()-492,'Report 1 Detail (571 D)'!$A:$S,18,FALSE)="","",VLOOKUP(ROW()-492,'Report 1 Detail (571 D)'!$A:$S,18,FALSE))</f>
        <v/>
      </c>
      <c r="Y818" s="55" t="str">
        <f>IF(VLOOKUP(ROW()-492,'Report 1 Detail (571 D)'!$A:$S,19,FALSE)="","",VLOOKUP(ROW()-492,'Report 1 Detail (571 D)'!$A:$S,19,FALSE))</f>
        <v/>
      </c>
      <c r="Z818" s="55" t="s">
        <v>81</v>
      </c>
    </row>
    <row r="819" spans="8:26" x14ac:dyDescent="0.2">
      <c r="H819" s="55" t="str">
        <f>IF(VLOOKUP(ROW()-492,'Report 1 Detail (571 D)'!$A:$S,2,FALSE)="","",VLOOKUP(ROW()-492,'Report 1 Detail (571 D)'!$A:$S,2,FALSE))</f>
        <v/>
      </c>
      <c r="I819" s="104" t="str">
        <f>IF(VLOOKUP(ROW()-492,'Report 1 Detail (571 D)'!$A:$S,3,FALSE)="","",VLOOKUP(ROW()-492,'Report 1 Detail (571 D)'!$A:$S,3,FALSE))</f>
        <v/>
      </c>
      <c r="J819" s="55" t="str">
        <f>IF(VLOOKUP(ROW()-492,'Report 1 Detail (571 D)'!$A:$S,4,FALSE)="","",VLOOKUP(ROW()-492,'Report 1 Detail (571 D)'!$A:$S,4,FALSE))</f>
        <v/>
      </c>
      <c r="K819" s="55" t="str">
        <f>IF(VLOOKUP(ROW()-492,'Report 1 Detail (571 D)'!$A:$S,5,FALSE)="","",VLOOKUP(ROW()-492,'Report 1 Detail (571 D)'!$A:$S,5,FALSE))</f>
        <v/>
      </c>
      <c r="L819" s="55" t="str">
        <f>IF(VLOOKUP(ROW()-492,'Report 1 Detail (571 D)'!$A:$S,6,FALSE)="","",VLOOKUP(ROW()-492,'Report 1 Detail (571 D)'!$A:$S,6,FALSE))</f>
        <v/>
      </c>
      <c r="M819" s="55" t="str">
        <f>IF(VLOOKUP(ROW()-492,'Report 1 Detail (571 D)'!$A:$S,7,FALSE)="","",VLOOKUP(ROW()-492,'Report 1 Detail (571 D)'!$A:$S,7,FALSE))</f>
        <v/>
      </c>
      <c r="N819" s="55" t="str">
        <f>IF(VLOOKUP(ROW()-492,'Report 1 Detail (571 D)'!$A:$S,8,FALSE)="","",VLOOKUP(ROW()-492,'Report 1 Detail (571 D)'!$A:$S,8,FALSE))</f>
        <v/>
      </c>
      <c r="O819" s="55" t="str">
        <f>IF(VLOOKUP(ROW()-492,'Report 1 Detail (571 D)'!$A:$S,9,FALSE)="","",VLOOKUP(ROW()-492,'Report 1 Detail (571 D)'!$A:$S,9,FALSE))</f>
        <v/>
      </c>
      <c r="P819" s="55" t="str">
        <f>IF(VLOOKUP(ROW()-492,'Report 1 Detail (571 D)'!$A:$S,10,FALSE)="","",VLOOKUP(ROW()-492,'Report 1 Detail (571 D)'!$A:$S,10,FALSE))</f>
        <v/>
      </c>
      <c r="Q819" s="55" t="str">
        <f>IF(VLOOKUP(ROW()-492,'Report 1 Detail (571 D)'!$A:$S,11,FALSE)="","",VLOOKUP(ROW()-492,'Report 1 Detail (571 D)'!$A:$S,11,FALSE))</f>
        <v/>
      </c>
      <c r="R819" s="55" t="str">
        <f>IF(VLOOKUP(ROW()-492,'Report 1 Detail (571 D)'!$A:$S,12,FALSE)="","",VLOOKUP(ROW()-492,'Report 1 Detail (571 D)'!$A:$S,12,FALSE))</f>
        <v/>
      </c>
      <c r="S819" s="55" t="str">
        <f>IF(VLOOKUP(ROW()-492,'Report 1 Detail (571 D)'!$A:$S,13,FALSE)="","",VLOOKUP(ROW()-492,'Report 1 Detail (571 D)'!$A:$S,13,FALSE))</f>
        <v/>
      </c>
      <c r="T819" s="55" t="str">
        <f>IF(VLOOKUP(ROW()-492,'Report 1 Detail (571 D)'!$A:$S,14,FALSE)="","",VLOOKUP(ROW()-492,'Report 1 Detail (571 D)'!$A:$S,14,FALSE))</f>
        <v/>
      </c>
      <c r="U819" s="55" t="str">
        <f>IF(VLOOKUP(ROW()-492,'Report 1 Detail (571 D)'!$A:$S,15,FALSE)="","",VLOOKUP(ROW()-492,'Report 1 Detail (571 D)'!$A:$S,15,FALSE))</f>
        <v/>
      </c>
      <c r="V819" s="55" t="str">
        <f>IF(VLOOKUP(ROW()-492,'Report 1 Detail (571 D)'!$A:$S,16,FALSE)="","",VLOOKUP(ROW()-492,'Report 1 Detail (571 D)'!$A:$S,16,FALSE))</f>
        <v/>
      </c>
      <c r="W819" s="55" t="str">
        <f>IF(VLOOKUP(ROW()-492,'Report 1 Detail (571 D)'!$A:$S,17,FALSE)="","",VLOOKUP(ROW()-492,'Report 1 Detail (571 D)'!$A:$S,17,FALSE))</f>
        <v/>
      </c>
      <c r="X819" s="104" t="str">
        <f>IF(VLOOKUP(ROW()-492,'Report 1 Detail (571 D)'!$A:$S,18,FALSE)="","",VLOOKUP(ROW()-492,'Report 1 Detail (571 D)'!$A:$S,18,FALSE))</f>
        <v/>
      </c>
      <c r="Y819" s="55" t="str">
        <f>IF(VLOOKUP(ROW()-492,'Report 1 Detail (571 D)'!$A:$S,19,FALSE)="","",VLOOKUP(ROW()-492,'Report 1 Detail (571 D)'!$A:$S,19,FALSE))</f>
        <v/>
      </c>
      <c r="Z819" s="55" t="s">
        <v>81</v>
      </c>
    </row>
    <row r="820" spans="8:26" x14ac:dyDescent="0.2">
      <c r="H820" s="55" t="str">
        <f>IF(VLOOKUP(ROW()-492,'Report 1 Detail (571 D)'!$A:$S,2,FALSE)="","",VLOOKUP(ROW()-492,'Report 1 Detail (571 D)'!$A:$S,2,FALSE))</f>
        <v/>
      </c>
      <c r="I820" s="104" t="str">
        <f>IF(VLOOKUP(ROW()-492,'Report 1 Detail (571 D)'!$A:$S,3,FALSE)="","",VLOOKUP(ROW()-492,'Report 1 Detail (571 D)'!$A:$S,3,FALSE))</f>
        <v/>
      </c>
      <c r="J820" s="55" t="str">
        <f>IF(VLOOKUP(ROW()-492,'Report 1 Detail (571 D)'!$A:$S,4,FALSE)="","",VLOOKUP(ROW()-492,'Report 1 Detail (571 D)'!$A:$S,4,FALSE))</f>
        <v/>
      </c>
      <c r="K820" s="55" t="str">
        <f>IF(VLOOKUP(ROW()-492,'Report 1 Detail (571 D)'!$A:$S,5,FALSE)="","",VLOOKUP(ROW()-492,'Report 1 Detail (571 D)'!$A:$S,5,FALSE))</f>
        <v/>
      </c>
      <c r="L820" s="55" t="str">
        <f>IF(VLOOKUP(ROW()-492,'Report 1 Detail (571 D)'!$A:$S,6,FALSE)="","",VLOOKUP(ROW()-492,'Report 1 Detail (571 D)'!$A:$S,6,FALSE))</f>
        <v/>
      </c>
      <c r="M820" s="55" t="str">
        <f>IF(VLOOKUP(ROW()-492,'Report 1 Detail (571 D)'!$A:$S,7,FALSE)="","",VLOOKUP(ROW()-492,'Report 1 Detail (571 D)'!$A:$S,7,FALSE))</f>
        <v/>
      </c>
      <c r="N820" s="55" t="str">
        <f>IF(VLOOKUP(ROW()-492,'Report 1 Detail (571 D)'!$A:$S,8,FALSE)="","",VLOOKUP(ROW()-492,'Report 1 Detail (571 D)'!$A:$S,8,FALSE))</f>
        <v/>
      </c>
      <c r="O820" s="55" t="str">
        <f>IF(VLOOKUP(ROW()-492,'Report 1 Detail (571 D)'!$A:$S,9,FALSE)="","",VLOOKUP(ROW()-492,'Report 1 Detail (571 D)'!$A:$S,9,FALSE))</f>
        <v/>
      </c>
      <c r="P820" s="55" t="str">
        <f>IF(VLOOKUP(ROW()-492,'Report 1 Detail (571 D)'!$A:$S,10,FALSE)="","",VLOOKUP(ROW()-492,'Report 1 Detail (571 D)'!$A:$S,10,FALSE))</f>
        <v/>
      </c>
      <c r="Q820" s="55" t="str">
        <f>IF(VLOOKUP(ROW()-492,'Report 1 Detail (571 D)'!$A:$S,11,FALSE)="","",VLOOKUP(ROW()-492,'Report 1 Detail (571 D)'!$A:$S,11,FALSE))</f>
        <v/>
      </c>
      <c r="R820" s="55" t="str">
        <f>IF(VLOOKUP(ROW()-492,'Report 1 Detail (571 D)'!$A:$S,12,FALSE)="","",VLOOKUP(ROW()-492,'Report 1 Detail (571 D)'!$A:$S,12,FALSE))</f>
        <v/>
      </c>
      <c r="S820" s="55" t="str">
        <f>IF(VLOOKUP(ROW()-492,'Report 1 Detail (571 D)'!$A:$S,13,FALSE)="","",VLOOKUP(ROW()-492,'Report 1 Detail (571 D)'!$A:$S,13,FALSE))</f>
        <v/>
      </c>
      <c r="T820" s="55" t="str">
        <f>IF(VLOOKUP(ROW()-492,'Report 1 Detail (571 D)'!$A:$S,14,FALSE)="","",VLOOKUP(ROW()-492,'Report 1 Detail (571 D)'!$A:$S,14,FALSE))</f>
        <v/>
      </c>
      <c r="U820" s="55" t="str">
        <f>IF(VLOOKUP(ROW()-492,'Report 1 Detail (571 D)'!$A:$S,15,FALSE)="","",VLOOKUP(ROW()-492,'Report 1 Detail (571 D)'!$A:$S,15,FALSE))</f>
        <v/>
      </c>
      <c r="V820" s="55" t="str">
        <f>IF(VLOOKUP(ROW()-492,'Report 1 Detail (571 D)'!$A:$S,16,FALSE)="","",VLOOKUP(ROW()-492,'Report 1 Detail (571 D)'!$A:$S,16,FALSE))</f>
        <v/>
      </c>
      <c r="W820" s="55" t="str">
        <f>IF(VLOOKUP(ROW()-492,'Report 1 Detail (571 D)'!$A:$S,17,FALSE)="","",VLOOKUP(ROW()-492,'Report 1 Detail (571 D)'!$A:$S,17,FALSE))</f>
        <v/>
      </c>
      <c r="X820" s="104" t="str">
        <f>IF(VLOOKUP(ROW()-492,'Report 1 Detail (571 D)'!$A:$S,18,FALSE)="","",VLOOKUP(ROW()-492,'Report 1 Detail (571 D)'!$A:$S,18,FALSE))</f>
        <v/>
      </c>
      <c r="Y820" s="55" t="str">
        <f>IF(VLOOKUP(ROW()-492,'Report 1 Detail (571 D)'!$A:$S,19,FALSE)="","",VLOOKUP(ROW()-492,'Report 1 Detail (571 D)'!$A:$S,19,FALSE))</f>
        <v/>
      </c>
      <c r="Z820" s="55" t="s">
        <v>81</v>
      </c>
    </row>
    <row r="821" spans="8:26" x14ac:dyDescent="0.2">
      <c r="H821" s="55" t="str">
        <f>IF(VLOOKUP(ROW()-492,'Report 1 Detail (571 D)'!$A:$S,2,FALSE)="","",VLOOKUP(ROW()-492,'Report 1 Detail (571 D)'!$A:$S,2,FALSE))</f>
        <v/>
      </c>
      <c r="I821" s="104" t="str">
        <f>IF(VLOOKUP(ROW()-492,'Report 1 Detail (571 D)'!$A:$S,3,FALSE)="","",VLOOKUP(ROW()-492,'Report 1 Detail (571 D)'!$A:$S,3,FALSE))</f>
        <v/>
      </c>
      <c r="J821" s="55" t="str">
        <f>IF(VLOOKUP(ROW()-492,'Report 1 Detail (571 D)'!$A:$S,4,FALSE)="","",VLOOKUP(ROW()-492,'Report 1 Detail (571 D)'!$A:$S,4,FALSE))</f>
        <v/>
      </c>
      <c r="K821" s="55" t="str">
        <f>IF(VLOOKUP(ROW()-492,'Report 1 Detail (571 D)'!$A:$S,5,FALSE)="","",VLOOKUP(ROW()-492,'Report 1 Detail (571 D)'!$A:$S,5,FALSE))</f>
        <v/>
      </c>
      <c r="L821" s="55" t="str">
        <f>IF(VLOOKUP(ROW()-492,'Report 1 Detail (571 D)'!$A:$S,6,FALSE)="","",VLOOKUP(ROW()-492,'Report 1 Detail (571 D)'!$A:$S,6,FALSE))</f>
        <v/>
      </c>
      <c r="M821" s="55" t="str">
        <f>IF(VLOOKUP(ROW()-492,'Report 1 Detail (571 D)'!$A:$S,7,FALSE)="","",VLOOKUP(ROW()-492,'Report 1 Detail (571 D)'!$A:$S,7,FALSE))</f>
        <v/>
      </c>
      <c r="N821" s="55" t="str">
        <f>IF(VLOOKUP(ROW()-492,'Report 1 Detail (571 D)'!$A:$S,8,FALSE)="","",VLOOKUP(ROW()-492,'Report 1 Detail (571 D)'!$A:$S,8,FALSE))</f>
        <v/>
      </c>
      <c r="O821" s="55" t="str">
        <f>IF(VLOOKUP(ROW()-492,'Report 1 Detail (571 D)'!$A:$S,9,FALSE)="","",VLOOKUP(ROW()-492,'Report 1 Detail (571 D)'!$A:$S,9,FALSE))</f>
        <v/>
      </c>
      <c r="P821" s="55" t="str">
        <f>IF(VLOOKUP(ROW()-492,'Report 1 Detail (571 D)'!$A:$S,10,FALSE)="","",VLOOKUP(ROW()-492,'Report 1 Detail (571 D)'!$A:$S,10,FALSE))</f>
        <v/>
      </c>
      <c r="Q821" s="55" t="str">
        <f>IF(VLOOKUP(ROW()-492,'Report 1 Detail (571 D)'!$A:$S,11,FALSE)="","",VLOOKUP(ROW()-492,'Report 1 Detail (571 D)'!$A:$S,11,FALSE))</f>
        <v/>
      </c>
      <c r="R821" s="55" t="str">
        <f>IF(VLOOKUP(ROW()-492,'Report 1 Detail (571 D)'!$A:$S,12,FALSE)="","",VLOOKUP(ROW()-492,'Report 1 Detail (571 D)'!$A:$S,12,FALSE))</f>
        <v/>
      </c>
      <c r="S821" s="55" t="str">
        <f>IF(VLOOKUP(ROW()-492,'Report 1 Detail (571 D)'!$A:$S,13,FALSE)="","",VLOOKUP(ROW()-492,'Report 1 Detail (571 D)'!$A:$S,13,FALSE))</f>
        <v/>
      </c>
      <c r="T821" s="55" t="str">
        <f>IF(VLOOKUP(ROW()-492,'Report 1 Detail (571 D)'!$A:$S,14,FALSE)="","",VLOOKUP(ROW()-492,'Report 1 Detail (571 D)'!$A:$S,14,FALSE))</f>
        <v/>
      </c>
      <c r="U821" s="55" t="str">
        <f>IF(VLOOKUP(ROW()-492,'Report 1 Detail (571 D)'!$A:$S,15,FALSE)="","",VLOOKUP(ROW()-492,'Report 1 Detail (571 D)'!$A:$S,15,FALSE))</f>
        <v/>
      </c>
      <c r="V821" s="55" t="str">
        <f>IF(VLOOKUP(ROW()-492,'Report 1 Detail (571 D)'!$A:$S,16,FALSE)="","",VLOOKUP(ROW()-492,'Report 1 Detail (571 D)'!$A:$S,16,FALSE))</f>
        <v/>
      </c>
      <c r="W821" s="55" t="str">
        <f>IF(VLOOKUP(ROW()-492,'Report 1 Detail (571 D)'!$A:$S,17,FALSE)="","",VLOOKUP(ROW()-492,'Report 1 Detail (571 D)'!$A:$S,17,FALSE))</f>
        <v/>
      </c>
      <c r="X821" s="104" t="str">
        <f>IF(VLOOKUP(ROW()-492,'Report 1 Detail (571 D)'!$A:$S,18,FALSE)="","",VLOOKUP(ROW()-492,'Report 1 Detail (571 D)'!$A:$S,18,FALSE))</f>
        <v/>
      </c>
      <c r="Y821" s="55" t="str">
        <f>IF(VLOOKUP(ROW()-492,'Report 1 Detail (571 D)'!$A:$S,19,FALSE)="","",VLOOKUP(ROW()-492,'Report 1 Detail (571 D)'!$A:$S,19,FALSE))</f>
        <v/>
      </c>
      <c r="Z821" s="55" t="s">
        <v>81</v>
      </c>
    </row>
    <row r="822" spans="8:26" x14ac:dyDescent="0.2">
      <c r="H822" s="55" t="str">
        <f>IF(VLOOKUP(ROW()-492,'Report 1 Detail (571 D)'!$A:$S,2,FALSE)="","",VLOOKUP(ROW()-492,'Report 1 Detail (571 D)'!$A:$S,2,FALSE))</f>
        <v/>
      </c>
      <c r="I822" s="104" t="str">
        <f>IF(VLOOKUP(ROW()-492,'Report 1 Detail (571 D)'!$A:$S,3,FALSE)="","",VLOOKUP(ROW()-492,'Report 1 Detail (571 D)'!$A:$S,3,FALSE))</f>
        <v/>
      </c>
      <c r="J822" s="55" t="str">
        <f>IF(VLOOKUP(ROW()-492,'Report 1 Detail (571 D)'!$A:$S,4,FALSE)="","",VLOOKUP(ROW()-492,'Report 1 Detail (571 D)'!$A:$S,4,FALSE))</f>
        <v/>
      </c>
      <c r="K822" s="55" t="str">
        <f>IF(VLOOKUP(ROW()-492,'Report 1 Detail (571 D)'!$A:$S,5,FALSE)="","",VLOOKUP(ROW()-492,'Report 1 Detail (571 D)'!$A:$S,5,FALSE))</f>
        <v/>
      </c>
      <c r="L822" s="55" t="str">
        <f>IF(VLOOKUP(ROW()-492,'Report 1 Detail (571 D)'!$A:$S,6,FALSE)="","",VLOOKUP(ROW()-492,'Report 1 Detail (571 D)'!$A:$S,6,FALSE))</f>
        <v/>
      </c>
      <c r="M822" s="55" t="str">
        <f>IF(VLOOKUP(ROW()-492,'Report 1 Detail (571 D)'!$A:$S,7,FALSE)="","",VLOOKUP(ROW()-492,'Report 1 Detail (571 D)'!$A:$S,7,FALSE))</f>
        <v/>
      </c>
      <c r="N822" s="55" t="str">
        <f>IF(VLOOKUP(ROW()-492,'Report 1 Detail (571 D)'!$A:$S,8,FALSE)="","",VLOOKUP(ROW()-492,'Report 1 Detail (571 D)'!$A:$S,8,FALSE))</f>
        <v/>
      </c>
      <c r="O822" s="55" t="str">
        <f>IF(VLOOKUP(ROW()-492,'Report 1 Detail (571 D)'!$A:$S,9,FALSE)="","",VLOOKUP(ROW()-492,'Report 1 Detail (571 D)'!$A:$S,9,FALSE))</f>
        <v/>
      </c>
      <c r="P822" s="55" t="str">
        <f>IF(VLOOKUP(ROW()-492,'Report 1 Detail (571 D)'!$A:$S,10,FALSE)="","",VLOOKUP(ROW()-492,'Report 1 Detail (571 D)'!$A:$S,10,FALSE))</f>
        <v/>
      </c>
      <c r="Q822" s="55" t="str">
        <f>IF(VLOOKUP(ROW()-492,'Report 1 Detail (571 D)'!$A:$S,11,FALSE)="","",VLOOKUP(ROW()-492,'Report 1 Detail (571 D)'!$A:$S,11,FALSE))</f>
        <v/>
      </c>
      <c r="R822" s="55" t="str">
        <f>IF(VLOOKUP(ROW()-492,'Report 1 Detail (571 D)'!$A:$S,12,FALSE)="","",VLOOKUP(ROW()-492,'Report 1 Detail (571 D)'!$A:$S,12,FALSE))</f>
        <v/>
      </c>
      <c r="S822" s="55" t="str">
        <f>IF(VLOOKUP(ROW()-492,'Report 1 Detail (571 D)'!$A:$S,13,FALSE)="","",VLOOKUP(ROW()-492,'Report 1 Detail (571 D)'!$A:$S,13,FALSE))</f>
        <v/>
      </c>
      <c r="T822" s="55" t="str">
        <f>IF(VLOOKUP(ROW()-492,'Report 1 Detail (571 D)'!$A:$S,14,FALSE)="","",VLOOKUP(ROW()-492,'Report 1 Detail (571 D)'!$A:$S,14,FALSE))</f>
        <v/>
      </c>
      <c r="U822" s="55" t="str">
        <f>IF(VLOOKUP(ROW()-492,'Report 1 Detail (571 D)'!$A:$S,15,FALSE)="","",VLOOKUP(ROW()-492,'Report 1 Detail (571 D)'!$A:$S,15,FALSE))</f>
        <v/>
      </c>
      <c r="V822" s="55" t="str">
        <f>IF(VLOOKUP(ROW()-492,'Report 1 Detail (571 D)'!$A:$S,16,FALSE)="","",VLOOKUP(ROW()-492,'Report 1 Detail (571 D)'!$A:$S,16,FALSE))</f>
        <v/>
      </c>
      <c r="W822" s="55" t="str">
        <f>IF(VLOOKUP(ROW()-492,'Report 1 Detail (571 D)'!$A:$S,17,FALSE)="","",VLOOKUP(ROW()-492,'Report 1 Detail (571 D)'!$A:$S,17,FALSE))</f>
        <v/>
      </c>
      <c r="X822" s="104" t="str">
        <f>IF(VLOOKUP(ROW()-492,'Report 1 Detail (571 D)'!$A:$S,18,FALSE)="","",VLOOKUP(ROW()-492,'Report 1 Detail (571 D)'!$A:$S,18,FALSE))</f>
        <v/>
      </c>
      <c r="Y822" s="55" t="str">
        <f>IF(VLOOKUP(ROW()-492,'Report 1 Detail (571 D)'!$A:$S,19,FALSE)="","",VLOOKUP(ROW()-492,'Report 1 Detail (571 D)'!$A:$S,19,FALSE))</f>
        <v/>
      </c>
      <c r="Z822" s="55" t="s">
        <v>81</v>
      </c>
    </row>
    <row r="823" spans="8:26" x14ac:dyDescent="0.2">
      <c r="H823" s="55" t="str">
        <f>IF(VLOOKUP(ROW()-492,'Report 1 Detail (571 D)'!$A:$S,2,FALSE)="","",VLOOKUP(ROW()-492,'Report 1 Detail (571 D)'!$A:$S,2,FALSE))</f>
        <v/>
      </c>
      <c r="I823" s="104" t="str">
        <f>IF(VLOOKUP(ROW()-492,'Report 1 Detail (571 D)'!$A:$S,3,FALSE)="","",VLOOKUP(ROW()-492,'Report 1 Detail (571 D)'!$A:$S,3,FALSE))</f>
        <v/>
      </c>
      <c r="J823" s="55" t="str">
        <f>IF(VLOOKUP(ROW()-492,'Report 1 Detail (571 D)'!$A:$S,4,FALSE)="","",VLOOKUP(ROW()-492,'Report 1 Detail (571 D)'!$A:$S,4,FALSE))</f>
        <v/>
      </c>
      <c r="K823" s="55" t="str">
        <f>IF(VLOOKUP(ROW()-492,'Report 1 Detail (571 D)'!$A:$S,5,FALSE)="","",VLOOKUP(ROW()-492,'Report 1 Detail (571 D)'!$A:$S,5,FALSE))</f>
        <v/>
      </c>
      <c r="L823" s="55" t="str">
        <f>IF(VLOOKUP(ROW()-492,'Report 1 Detail (571 D)'!$A:$S,6,FALSE)="","",VLOOKUP(ROW()-492,'Report 1 Detail (571 D)'!$A:$S,6,FALSE))</f>
        <v/>
      </c>
      <c r="M823" s="55" t="str">
        <f>IF(VLOOKUP(ROW()-492,'Report 1 Detail (571 D)'!$A:$S,7,FALSE)="","",VLOOKUP(ROW()-492,'Report 1 Detail (571 D)'!$A:$S,7,FALSE))</f>
        <v/>
      </c>
      <c r="N823" s="55" t="str">
        <f>IF(VLOOKUP(ROW()-492,'Report 1 Detail (571 D)'!$A:$S,8,FALSE)="","",VLOOKUP(ROW()-492,'Report 1 Detail (571 D)'!$A:$S,8,FALSE))</f>
        <v/>
      </c>
      <c r="O823" s="55" t="str">
        <f>IF(VLOOKUP(ROW()-492,'Report 1 Detail (571 D)'!$A:$S,9,FALSE)="","",VLOOKUP(ROW()-492,'Report 1 Detail (571 D)'!$A:$S,9,FALSE))</f>
        <v/>
      </c>
      <c r="P823" s="55" t="str">
        <f>IF(VLOOKUP(ROW()-492,'Report 1 Detail (571 D)'!$A:$S,10,FALSE)="","",VLOOKUP(ROW()-492,'Report 1 Detail (571 D)'!$A:$S,10,FALSE))</f>
        <v/>
      </c>
      <c r="Q823" s="55" t="str">
        <f>IF(VLOOKUP(ROW()-492,'Report 1 Detail (571 D)'!$A:$S,11,FALSE)="","",VLOOKUP(ROW()-492,'Report 1 Detail (571 D)'!$A:$S,11,FALSE))</f>
        <v/>
      </c>
      <c r="R823" s="55" t="str">
        <f>IF(VLOOKUP(ROW()-492,'Report 1 Detail (571 D)'!$A:$S,12,FALSE)="","",VLOOKUP(ROW()-492,'Report 1 Detail (571 D)'!$A:$S,12,FALSE))</f>
        <v/>
      </c>
      <c r="S823" s="55" t="str">
        <f>IF(VLOOKUP(ROW()-492,'Report 1 Detail (571 D)'!$A:$S,13,FALSE)="","",VLOOKUP(ROW()-492,'Report 1 Detail (571 D)'!$A:$S,13,FALSE))</f>
        <v/>
      </c>
      <c r="T823" s="55" t="str">
        <f>IF(VLOOKUP(ROW()-492,'Report 1 Detail (571 D)'!$A:$S,14,FALSE)="","",VLOOKUP(ROW()-492,'Report 1 Detail (571 D)'!$A:$S,14,FALSE))</f>
        <v/>
      </c>
      <c r="U823" s="55" t="str">
        <f>IF(VLOOKUP(ROW()-492,'Report 1 Detail (571 D)'!$A:$S,15,FALSE)="","",VLOOKUP(ROW()-492,'Report 1 Detail (571 D)'!$A:$S,15,FALSE))</f>
        <v/>
      </c>
      <c r="V823" s="55" t="str">
        <f>IF(VLOOKUP(ROW()-492,'Report 1 Detail (571 D)'!$A:$S,16,FALSE)="","",VLOOKUP(ROW()-492,'Report 1 Detail (571 D)'!$A:$S,16,FALSE))</f>
        <v/>
      </c>
      <c r="W823" s="55" t="str">
        <f>IF(VLOOKUP(ROW()-492,'Report 1 Detail (571 D)'!$A:$S,17,FALSE)="","",VLOOKUP(ROW()-492,'Report 1 Detail (571 D)'!$A:$S,17,FALSE))</f>
        <v/>
      </c>
      <c r="X823" s="104" t="str">
        <f>IF(VLOOKUP(ROW()-492,'Report 1 Detail (571 D)'!$A:$S,18,FALSE)="","",VLOOKUP(ROW()-492,'Report 1 Detail (571 D)'!$A:$S,18,FALSE))</f>
        <v/>
      </c>
      <c r="Y823" s="55" t="str">
        <f>IF(VLOOKUP(ROW()-492,'Report 1 Detail (571 D)'!$A:$S,19,FALSE)="","",VLOOKUP(ROW()-492,'Report 1 Detail (571 D)'!$A:$S,19,FALSE))</f>
        <v/>
      </c>
      <c r="Z823" s="55" t="s">
        <v>81</v>
      </c>
    </row>
    <row r="824" spans="8:26" x14ac:dyDescent="0.2">
      <c r="H824" s="55" t="str">
        <f>IF(VLOOKUP(ROW()-492,'Report 1 Detail (571 D)'!$A:$S,2,FALSE)="","",VLOOKUP(ROW()-492,'Report 1 Detail (571 D)'!$A:$S,2,FALSE))</f>
        <v/>
      </c>
      <c r="I824" s="104" t="str">
        <f>IF(VLOOKUP(ROW()-492,'Report 1 Detail (571 D)'!$A:$S,3,FALSE)="","",VLOOKUP(ROW()-492,'Report 1 Detail (571 D)'!$A:$S,3,FALSE))</f>
        <v/>
      </c>
      <c r="J824" s="55" t="str">
        <f>IF(VLOOKUP(ROW()-492,'Report 1 Detail (571 D)'!$A:$S,4,FALSE)="","",VLOOKUP(ROW()-492,'Report 1 Detail (571 D)'!$A:$S,4,FALSE))</f>
        <v/>
      </c>
      <c r="K824" s="55" t="str">
        <f>IF(VLOOKUP(ROW()-492,'Report 1 Detail (571 D)'!$A:$S,5,FALSE)="","",VLOOKUP(ROW()-492,'Report 1 Detail (571 D)'!$A:$S,5,FALSE))</f>
        <v/>
      </c>
      <c r="L824" s="55" t="str">
        <f>IF(VLOOKUP(ROW()-492,'Report 1 Detail (571 D)'!$A:$S,6,FALSE)="","",VLOOKUP(ROW()-492,'Report 1 Detail (571 D)'!$A:$S,6,FALSE))</f>
        <v/>
      </c>
      <c r="M824" s="55" t="str">
        <f>IF(VLOOKUP(ROW()-492,'Report 1 Detail (571 D)'!$A:$S,7,FALSE)="","",VLOOKUP(ROW()-492,'Report 1 Detail (571 D)'!$A:$S,7,FALSE))</f>
        <v/>
      </c>
      <c r="N824" s="55" t="str">
        <f>IF(VLOOKUP(ROW()-492,'Report 1 Detail (571 D)'!$A:$S,8,FALSE)="","",VLOOKUP(ROW()-492,'Report 1 Detail (571 D)'!$A:$S,8,FALSE))</f>
        <v/>
      </c>
      <c r="O824" s="55" t="str">
        <f>IF(VLOOKUP(ROW()-492,'Report 1 Detail (571 D)'!$A:$S,9,FALSE)="","",VLOOKUP(ROW()-492,'Report 1 Detail (571 D)'!$A:$S,9,FALSE))</f>
        <v/>
      </c>
      <c r="P824" s="55" t="str">
        <f>IF(VLOOKUP(ROW()-492,'Report 1 Detail (571 D)'!$A:$S,10,FALSE)="","",VLOOKUP(ROW()-492,'Report 1 Detail (571 D)'!$A:$S,10,FALSE))</f>
        <v/>
      </c>
      <c r="Q824" s="55" t="str">
        <f>IF(VLOOKUP(ROW()-492,'Report 1 Detail (571 D)'!$A:$S,11,FALSE)="","",VLOOKUP(ROW()-492,'Report 1 Detail (571 D)'!$A:$S,11,FALSE))</f>
        <v/>
      </c>
      <c r="R824" s="55" t="str">
        <f>IF(VLOOKUP(ROW()-492,'Report 1 Detail (571 D)'!$A:$S,12,FALSE)="","",VLOOKUP(ROW()-492,'Report 1 Detail (571 D)'!$A:$S,12,FALSE))</f>
        <v/>
      </c>
      <c r="S824" s="55" t="str">
        <f>IF(VLOOKUP(ROW()-492,'Report 1 Detail (571 D)'!$A:$S,13,FALSE)="","",VLOOKUP(ROW()-492,'Report 1 Detail (571 D)'!$A:$S,13,FALSE))</f>
        <v/>
      </c>
      <c r="T824" s="55" t="str">
        <f>IF(VLOOKUP(ROW()-492,'Report 1 Detail (571 D)'!$A:$S,14,FALSE)="","",VLOOKUP(ROW()-492,'Report 1 Detail (571 D)'!$A:$S,14,FALSE))</f>
        <v/>
      </c>
      <c r="U824" s="55" t="str">
        <f>IF(VLOOKUP(ROW()-492,'Report 1 Detail (571 D)'!$A:$S,15,FALSE)="","",VLOOKUP(ROW()-492,'Report 1 Detail (571 D)'!$A:$S,15,FALSE))</f>
        <v/>
      </c>
      <c r="V824" s="55" t="str">
        <f>IF(VLOOKUP(ROW()-492,'Report 1 Detail (571 D)'!$A:$S,16,FALSE)="","",VLOOKUP(ROW()-492,'Report 1 Detail (571 D)'!$A:$S,16,FALSE))</f>
        <v/>
      </c>
      <c r="W824" s="55" t="str">
        <f>IF(VLOOKUP(ROW()-492,'Report 1 Detail (571 D)'!$A:$S,17,FALSE)="","",VLOOKUP(ROW()-492,'Report 1 Detail (571 D)'!$A:$S,17,FALSE))</f>
        <v/>
      </c>
      <c r="X824" s="104" t="str">
        <f>IF(VLOOKUP(ROW()-492,'Report 1 Detail (571 D)'!$A:$S,18,FALSE)="","",VLOOKUP(ROW()-492,'Report 1 Detail (571 D)'!$A:$S,18,FALSE))</f>
        <v/>
      </c>
      <c r="Y824" s="55" t="str">
        <f>IF(VLOOKUP(ROW()-492,'Report 1 Detail (571 D)'!$A:$S,19,FALSE)="","",VLOOKUP(ROW()-492,'Report 1 Detail (571 D)'!$A:$S,19,FALSE))</f>
        <v/>
      </c>
      <c r="Z824" s="55" t="s">
        <v>81</v>
      </c>
    </row>
    <row r="825" spans="8:26" x14ac:dyDescent="0.2">
      <c r="H825" s="55" t="str">
        <f>IF(VLOOKUP(ROW()-492,'Report 1 Detail (571 D)'!$A:$S,2,FALSE)="","",VLOOKUP(ROW()-492,'Report 1 Detail (571 D)'!$A:$S,2,FALSE))</f>
        <v/>
      </c>
      <c r="I825" s="104" t="str">
        <f>IF(VLOOKUP(ROW()-492,'Report 1 Detail (571 D)'!$A:$S,3,FALSE)="","",VLOOKUP(ROW()-492,'Report 1 Detail (571 D)'!$A:$S,3,FALSE))</f>
        <v/>
      </c>
      <c r="J825" s="55" t="str">
        <f>IF(VLOOKUP(ROW()-492,'Report 1 Detail (571 D)'!$A:$S,4,FALSE)="","",VLOOKUP(ROW()-492,'Report 1 Detail (571 D)'!$A:$S,4,FALSE))</f>
        <v/>
      </c>
      <c r="K825" s="55" t="str">
        <f>IF(VLOOKUP(ROW()-492,'Report 1 Detail (571 D)'!$A:$S,5,FALSE)="","",VLOOKUP(ROW()-492,'Report 1 Detail (571 D)'!$A:$S,5,FALSE))</f>
        <v/>
      </c>
      <c r="L825" s="55" t="str">
        <f>IF(VLOOKUP(ROW()-492,'Report 1 Detail (571 D)'!$A:$S,6,FALSE)="","",VLOOKUP(ROW()-492,'Report 1 Detail (571 D)'!$A:$S,6,FALSE))</f>
        <v/>
      </c>
      <c r="M825" s="55" t="str">
        <f>IF(VLOOKUP(ROW()-492,'Report 1 Detail (571 D)'!$A:$S,7,FALSE)="","",VLOOKUP(ROW()-492,'Report 1 Detail (571 D)'!$A:$S,7,FALSE))</f>
        <v/>
      </c>
      <c r="N825" s="55" t="str">
        <f>IF(VLOOKUP(ROW()-492,'Report 1 Detail (571 D)'!$A:$S,8,FALSE)="","",VLOOKUP(ROW()-492,'Report 1 Detail (571 D)'!$A:$S,8,FALSE))</f>
        <v/>
      </c>
      <c r="O825" s="55" t="str">
        <f>IF(VLOOKUP(ROW()-492,'Report 1 Detail (571 D)'!$A:$S,9,FALSE)="","",VLOOKUP(ROW()-492,'Report 1 Detail (571 D)'!$A:$S,9,FALSE))</f>
        <v/>
      </c>
      <c r="P825" s="55" t="str">
        <f>IF(VLOOKUP(ROW()-492,'Report 1 Detail (571 D)'!$A:$S,10,FALSE)="","",VLOOKUP(ROW()-492,'Report 1 Detail (571 D)'!$A:$S,10,FALSE))</f>
        <v/>
      </c>
      <c r="Q825" s="55" t="str">
        <f>IF(VLOOKUP(ROW()-492,'Report 1 Detail (571 D)'!$A:$S,11,FALSE)="","",VLOOKUP(ROW()-492,'Report 1 Detail (571 D)'!$A:$S,11,FALSE))</f>
        <v/>
      </c>
      <c r="R825" s="55" t="str">
        <f>IF(VLOOKUP(ROW()-492,'Report 1 Detail (571 D)'!$A:$S,12,FALSE)="","",VLOOKUP(ROW()-492,'Report 1 Detail (571 D)'!$A:$S,12,FALSE))</f>
        <v/>
      </c>
      <c r="S825" s="55" t="str">
        <f>IF(VLOOKUP(ROW()-492,'Report 1 Detail (571 D)'!$A:$S,13,FALSE)="","",VLOOKUP(ROW()-492,'Report 1 Detail (571 D)'!$A:$S,13,FALSE))</f>
        <v/>
      </c>
      <c r="T825" s="55" t="str">
        <f>IF(VLOOKUP(ROW()-492,'Report 1 Detail (571 D)'!$A:$S,14,FALSE)="","",VLOOKUP(ROW()-492,'Report 1 Detail (571 D)'!$A:$S,14,FALSE))</f>
        <v/>
      </c>
      <c r="U825" s="55" t="str">
        <f>IF(VLOOKUP(ROW()-492,'Report 1 Detail (571 D)'!$A:$S,15,FALSE)="","",VLOOKUP(ROW()-492,'Report 1 Detail (571 D)'!$A:$S,15,FALSE))</f>
        <v/>
      </c>
      <c r="V825" s="55" t="str">
        <f>IF(VLOOKUP(ROW()-492,'Report 1 Detail (571 D)'!$A:$S,16,FALSE)="","",VLOOKUP(ROW()-492,'Report 1 Detail (571 D)'!$A:$S,16,FALSE))</f>
        <v/>
      </c>
      <c r="W825" s="55" t="str">
        <f>IF(VLOOKUP(ROW()-492,'Report 1 Detail (571 D)'!$A:$S,17,FALSE)="","",VLOOKUP(ROW()-492,'Report 1 Detail (571 D)'!$A:$S,17,FALSE))</f>
        <v/>
      </c>
      <c r="X825" s="104" t="str">
        <f>IF(VLOOKUP(ROW()-492,'Report 1 Detail (571 D)'!$A:$S,18,FALSE)="","",VLOOKUP(ROW()-492,'Report 1 Detail (571 D)'!$A:$S,18,FALSE))</f>
        <v/>
      </c>
      <c r="Y825" s="55" t="str">
        <f>IF(VLOOKUP(ROW()-492,'Report 1 Detail (571 D)'!$A:$S,19,FALSE)="","",VLOOKUP(ROW()-492,'Report 1 Detail (571 D)'!$A:$S,19,FALSE))</f>
        <v/>
      </c>
      <c r="Z825" s="55" t="s">
        <v>81</v>
      </c>
    </row>
    <row r="826" spans="8:26" x14ac:dyDescent="0.2">
      <c r="H826" s="55" t="str">
        <f>IF(VLOOKUP(ROW()-492,'Report 1 Detail (571 D)'!$A:$S,2,FALSE)="","",VLOOKUP(ROW()-492,'Report 1 Detail (571 D)'!$A:$S,2,FALSE))</f>
        <v/>
      </c>
      <c r="I826" s="104" t="str">
        <f>IF(VLOOKUP(ROW()-492,'Report 1 Detail (571 D)'!$A:$S,3,FALSE)="","",VLOOKUP(ROW()-492,'Report 1 Detail (571 D)'!$A:$S,3,FALSE))</f>
        <v/>
      </c>
      <c r="J826" s="55" t="str">
        <f>IF(VLOOKUP(ROW()-492,'Report 1 Detail (571 D)'!$A:$S,4,FALSE)="","",VLOOKUP(ROW()-492,'Report 1 Detail (571 D)'!$A:$S,4,FALSE))</f>
        <v/>
      </c>
      <c r="K826" s="55" t="str">
        <f>IF(VLOOKUP(ROW()-492,'Report 1 Detail (571 D)'!$A:$S,5,FALSE)="","",VLOOKUP(ROW()-492,'Report 1 Detail (571 D)'!$A:$S,5,FALSE))</f>
        <v/>
      </c>
      <c r="L826" s="55" t="str">
        <f>IF(VLOOKUP(ROW()-492,'Report 1 Detail (571 D)'!$A:$S,6,FALSE)="","",VLOOKUP(ROW()-492,'Report 1 Detail (571 D)'!$A:$S,6,FALSE))</f>
        <v/>
      </c>
      <c r="M826" s="55" t="str">
        <f>IF(VLOOKUP(ROW()-492,'Report 1 Detail (571 D)'!$A:$S,7,FALSE)="","",VLOOKUP(ROW()-492,'Report 1 Detail (571 D)'!$A:$S,7,FALSE))</f>
        <v/>
      </c>
      <c r="N826" s="55" t="str">
        <f>IF(VLOOKUP(ROW()-492,'Report 1 Detail (571 D)'!$A:$S,8,FALSE)="","",VLOOKUP(ROW()-492,'Report 1 Detail (571 D)'!$A:$S,8,FALSE))</f>
        <v/>
      </c>
      <c r="O826" s="55" t="str">
        <f>IF(VLOOKUP(ROW()-492,'Report 1 Detail (571 D)'!$A:$S,9,FALSE)="","",VLOOKUP(ROW()-492,'Report 1 Detail (571 D)'!$A:$S,9,FALSE))</f>
        <v/>
      </c>
      <c r="P826" s="55" t="str">
        <f>IF(VLOOKUP(ROW()-492,'Report 1 Detail (571 D)'!$A:$S,10,FALSE)="","",VLOOKUP(ROW()-492,'Report 1 Detail (571 D)'!$A:$S,10,FALSE))</f>
        <v/>
      </c>
      <c r="Q826" s="55" t="str">
        <f>IF(VLOOKUP(ROW()-492,'Report 1 Detail (571 D)'!$A:$S,11,FALSE)="","",VLOOKUP(ROW()-492,'Report 1 Detail (571 D)'!$A:$S,11,FALSE))</f>
        <v/>
      </c>
      <c r="R826" s="55" t="str">
        <f>IF(VLOOKUP(ROW()-492,'Report 1 Detail (571 D)'!$A:$S,12,FALSE)="","",VLOOKUP(ROW()-492,'Report 1 Detail (571 D)'!$A:$S,12,FALSE))</f>
        <v/>
      </c>
      <c r="S826" s="55" t="str">
        <f>IF(VLOOKUP(ROW()-492,'Report 1 Detail (571 D)'!$A:$S,13,FALSE)="","",VLOOKUP(ROW()-492,'Report 1 Detail (571 D)'!$A:$S,13,FALSE))</f>
        <v/>
      </c>
      <c r="T826" s="55" t="str">
        <f>IF(VLOOKUP(ROW()-492,'Report 1 Detail (571 D)'!$A:$S,14,FALSE)="","",VLOOKUP(ROW()-492,'Report 1 Detail (571 D)'!$A:$S,14,FALSE))</f>
        <v/>
      </c>
      <c r="U826" s="55" t="str">
        <f>IF(VLOOKUP(ROW()-492,'Report 1 Detail (571 D)'!$A:$S,15,FALSE)="","",VLOOKUP(ROW()-492,'Report 1 Detail (571 D)'!$A:$S,15,FALSE))</f>
        <v/>
      </c>
      <c r="V826" s="55" t="str">
        <f>IF(VLOOKUP(ROW()-492,'Report 1 Detail (571 D)'!$A:$S,16,FALSE)="","",VLOOKUP(ROW()-492,'Report 1 Detail (571 D)'!$A:$S,16,FALSE))</f>
        <v/>
      </c>
      <c r="W826" s="55" t="str">
        <f>IF(VLOOKUP(ROW()-492,'Report 1 Detail (571 D)'!$A:$S,17,FALSE)="","",VLOOKUP(ROW()-492,'Report 1 Detail (571 D)'!$A:$S,17,FALSE))</f>
        <v/>
      </c>
      <c r="X826" s="104" t="str">
        <f>IF(VLOOKUP(ROW()-492,'Report 1 Detail (571 D)'!$A:$S,18,FALSE)="","",VLOOKUP(ROW()-492,'Report 1 Detail (571 D)'!$A:$S,18,FALSE))</f>
        <v/>
      </c>
      <c r="Y826" s="55" t="str">
        <f>IF(VLOOKUP(ROW()-492,'Report 1 Detail (571 D)'!$A:$S,19,FALSE)="","",VLOOKUP(ROW()-492,'Report 1 Detail (571 D)'!$A:$S,19,FALSE))</f>
        <v/>
      </c>
      <c r="Z826" s="55" t="s">
        <v>81</v>
      </c>
    </row>
    <row r="827" spans="8:26" x14ac:dyDescent="0.2">
      <c r="H827" s="55" t="str">
        <f>IF(VLOOKUP(ROW()-492,'Report 1 Detail (571 D)'!$A:$S,2,FALSE)="","",VLOOKUP(ROW()-492,'Report 1 Detail (571 D)'!$A:$S,2,FALSE))</f>
        <v/>
      </c>
      <c r="I827" s="104" t="str">
        <f>IF(VLOOKUP(ROW()-492,'Report 1 Detail (571 D)'!$A:$S,3,FALSE)="","",VLOOKUP(ROW()-492,'Report 1 Detail (571 D)'!$A:$S,3,FALSE))</f>
        <v/>
      </c>
      <c r="J827" s="55" t="str">
        <f>IF(VLOOKUP(ROW()-492,'Report 1 Detail (571 D)'!$A:$S,4,FALSE)="","",VLOOKUP(ROW()-492,'Report 1 Detail (571 D)'!$A:$S,4,FALSE))</f>
        <v/>
      </c>
      <c r="K827" s="55" t="str">
        <f>IF(VLOOKUP(ROW()-492,'Report 1 Detail (571 D)'!$A:$S,5,FALSE)="","",VLOOKUP(ROW()-492,'Report 1 Detail (571 D)'!$A:$S,5,FALSE))</f>
        <v/>
      </c>
      <c r="L827" s="55" t="str">
        <f>IF(VLOOKUP(ROW()-492,'Report 1 Detail (571 D)'!$A:$S,6,FALSE)="","",VLOOKUP(ROW()-492,'Report 1 Detail (571 D)'!$A:$S,6,FALSE))</f>
        <v/>
      </c>
      <c r="M827" s="55" t="str">
        <f>IF(VLOOKUP(ROW()-492,'Report 1 Detail (571 D)'!$A:$S,7,FALSE)="","",VLOOKUP(ROW()-492,'Report 1 Detail (571 D)'!$A:$S,7,FALSE))</f>
        <v/>
      </c>
      <c r="N827" s="55" t="str">
        <f>IF(VLOOKUP(ROW()-492,'Report 1 Detail (571 D)'!$A:$S,8,FALSE)="","",VLOOKUP(ROW()-492,'Report 1 Detail (571 D)'!$A:$S,8,FALSE))</f>
        <v/>
      </c>
      <c r="O827" s="55" t="str">
        <f>IF(VLOOKUP(ROW()-492,'Report 1 Detail (571 D)'!$A:$S,9,FALSE)="","",VLOOKUP(ROW()-492,'Report 1 Detail (571 D)'!$A:$S,9,FALSE))</f>
        <v/>
      </c>
      <c r="P827" s="55" t="str">
        <f>IF(VLOOKUP(ROW()-492,'Report 1 Detail (571 D)'!$A:$S,10,FALSE)="","",VLOOKUP(ROW()-492,'Report 1 Detail (571 D)'!$A:$S,10,FALSE))</f>
        <v/>
      </c>
      <c r="Q827" s="55" t="str">
        <f>IF(VLOOKUP(ROW()-492,'Report 1 Detail (571 D)'!$A:$S,11,FALSE)="","",VLOOKUP(ROW()-492,'Report 1 Detail (571 D)'!$A:$S,11,FALSE))</f>
        <v/>
      </c>
      <c r="R827" s="55" t="str">
        <f>IF(VLOOKUP(ROW()-492,'Report 1 Detail (571 D)'!$A:$S,12,FALSE)="","",VLOOKUP(ROW()-492,'Report 1 Detail (571 D)'!$A:$S,12,FALSE))</f>
        <v/>
      </c>
      <c r="S827" s="55" t="str">
        <f>IF(VLOOKUP(ROW()-492,'Report 1 Detail (571 D)'!$A:$S,13,FALSE)="","",VLOOKUP(ROW()-492,'Report 1 Detail (571 D)'!$A:$S,13,FALSE))</f>
        <v/>
      </c>
      <c r="T827" s="55" t="str">
        <f>IF(VLOOKUP(ROW()-492,'Report 1 Detail (571 D)'!$A:$S,14,FALSE)="","",VLOOKUP(ROW()-492,'Report 1 Detail (571 D)'!$A:$S,14,FALSE))</f>
        <v/>
      </c>
      <c r="U827" s="55" t="str">
        <f>IF(VLOOKUP(ROW()-492,'Report 1 Detail (571 D)'!$A:$S,15,FALSE)="","",VLOOKUP(ROW()-492,'Report 1 Detail (571 D)'!$A:$S,15,FALSE))</f>
        <v/>
      </c>
      <c r="V827" s="55" t="str">
        <f>IF(VLOOKUP(ROW()-492,'Report 1 Detail (571 D)'!$A:$S,16,FALSE)="","",VLOOKUP(ROW()-492,'Report 1 Detail (571 D)'!$A:$S,16,FALSE))</f>
        <v/>
      </c>
      <c r="W827" s="55" t="str">
        <f>IF(VLOOKUP(ROW()-492,'Report 1 Detail (571 D)'!$A:$S,17,FALSE)="","",VLOOKUP(ROW()-492,'Report 1 Detail (571 D)'!$A:$S,17,FALSE))</f>
        <v/>
      </c>
      <c r="X827" s="104" t="str">
        <f>IF(VLOOKUP(ROW()-492,'Report 1 Detail (571 D)'!$A:$S,18,FALSE)="","",VLOOKUP(ROW()-492,'Report 1 Detail (571 D)'!$A:$S,18,FALSE))</f>
        <v/>
      </c>
      <c r="Y827" s="55" t="str">
        <f>IF(VLOOKUP(ROW()-492,'Report 1 Detail (571 D)'!$A:$S,19,FALSE)="","",VLOOKUP(ROW()-492,'Report 1 Detail (571 D)'!$A:$S,19,FALSE))</f>
        <v/>
      </c>
      <c r="Z827" s="55" t="s">
        <v>81</v>
      </c>
    </row>
    <row r="828" spans="8:26" x14ac:dyDescent="0.2">
      <c r="H828" s="55" t="str">
        <f>IF(VLOOKUP(ROW()-492,'Report 1 Detail (571 D)'!$A:$S,2,FALSE)="","",VLOOKUP(ROW()-492,'Report 1 Detail (571 D)'!$A:$S,2,FALSE))</f>
        <v/>
      </c>
      <c r="I828" s="104" t="str">
        <f>IF(VLOOKUP(ROW()-492,'Report 1 Detail (571 D)'!$A:$S,3,FALSE)="","",VLOOKUP(ROW()-492,'Report 1 Detail (571 D)'!$A:$S,3,FALSE))</f>
        <v/>
      </c>
      <c r="J828" s="55" t="str">
        <f>IF(VLOOKUP(ROW()-492,'Report 1 Detail (571 D)'!$A:$S,4,FALSE)="","",VLOOKUP(ROW()-492,'Report 1 Detail (571 D)'!$A:$S,4,FALSE))</f>
        <v/>
      </c>
      <c r="K828" s="55" t="str">
        <f>IF(VLOOKUP(ROW()-492,'Report 1 Detail (571 D)'!$A:$S,5,FALSE)="","",VLOOKUP(ROW()-492,'Report 1 Detail (571 D)'!$A:$S,5,FALSE))</f>
        <v/>
      </c>
      <c r="L828" s="55" t="str">
        <f>IF(VLOOKUP(ROW()-492,'Report 1 Detail (571 D)'!$A:$S,6,FALSE)="","",VLOOKUP(ROW()-492,'Report 1 Detail (571 D)'!$A:$S,6,FALSE))</f>
        <v/>
      </c>
      <c r="M828" s="55" t="str">
        <f>IF(VLOOKUP(ROW()-492,'Report 1 Detail (571 D)'!$A:$S,7,FALSE)="","",VLOOKUP(ROW()-492,'Report 1 Detail (571 D)'!$A:$S,7,FALSE))</f>
        <v/>
      </c>
      <c r="N828" s="55" t="str">
        <f>IF(VLOOKUP(ROW()-492,'Report 1 Detail (571 D)'!$A:$S,8,FALSE)="","",VLOOKUP(ROW()-492,'Report 1 Detail (571 D)'!$A:$S,8,FALSE))</f>
        <v/>
      </c>
      <c r="O828" s="55" t="str">
        <f>IF(VLOOKUP(ROW()-492,'Report 1 Detail (571 D)'!$A:$S,9,FALSE)="","",VLOOKUP(ROW()-492,'Report 1 Detail (571 D)'!$A:$S,9,FALSE))</f>
        <v/>
      </c>
      <c r="P828" s="55" t="str">
        <f>IF(VLOOKUP(ROW()-492,'Report 1 Detail (571 D)'!$A:$S,10,FALSE)="","",VLOOKUP(ROW()-492,'Report 1 Detail (571 D)'!$A:$S,10,FALSE))</f>
        <v/>
      </c>
      <c r="Q828" s="55" t="str">
        <f>IF(VLOOKUP(ROW()-492,'Report 1 Detail (571 D)'!$A:$S,11,FALSE)="","",VLOOKUP(ROW()-492,'Report 1 Detail (571 D)'!$A:$S,11,FALSE))</f>
        <v/>
      </c>
      <c r="R828" s="55" t="str">
        <f>IF(VLOOKUP(ROW()-492,'Report 1 Detail (571 D)'!$A:$S,12,FALSE)="","",VLOOKUP(ROW()-492,'Report 1 Detail (571 D)'!$A:$S,12,FALSE))</f>
        <v/>
      </c>
      <c r="S828" s="55" t="str">
        <f>IF(VLOOKUP(ROW()-492,'Report 1 Detail (571 D)'!$A:$S,13,FALSE)="","",VLOOKUP(ROW()-492,'Report 1 Detail (571 D)'!$A:$S,13,FALSE))</f>
        <v/>
      </c>
      <c r="T828" s="55" t="str">
        <f>IF(VLOOKUP(ROW()-492,'Report 1 Detail (571 D)'!$A:$S,14,FALSE)="","",VLOOKUP(ROW()-492,'Report 1 Detail (571 D)'!$A:$S,14,FALSE))</f>
        <v/>
      </c>
      <c r="U828" s="55" t="str">
        <f>IF(VLOOKUP(ROW()-492,'Report 1 Detail (571 D)'!$A:$S,15,FALSE)="","",VLOOKUP(ROW()-492,'Report 1 Detail (571 D)'!$A:$S,15,FALSE))</f>
        <v/>
      </c>
      <c r="V828" s="55" t="str">
        <f>IF(VLOOKUP(ROW()-492,'Report 1 Detail (571 D)'!$A:$S,16,FALSE)="","",VLOOKUP(ROW()-492,'Report 1 Detail (571 D)'!$A:$S,16,FALSE))</f>
        <v/>
      </c>
      <c r="W828" s="55" t="str">
        <f>IF(VLOOKUP(ROW()-492,'Report 1 Detail (571 D)'!$A:$S,17,FALSE)="","",VLOOKUP(ROW()-492,'Report 1 Detail (571 D)'!$A:$S,17,FALSE))</f>
        <v/>
      </c>
      <c r="X828" s="104" t="str">
        <f>IF(VLOOKUP(ROW()-492,'Report 1 Detail (571 D)'!$A:$S,18,FALSE)="","",VLOOKUP(ROW()-492,'Report 1 Detail (571 D)'!$A:$S,18,FALSE))</f>
        <v/>
      </c>
      <c r="Y828" s="55" t="str">
        <f>IF(VLOOKUP(ROW()-492,'Report 1 Detail (571 D)'!$A:$S,19,FALSE)="","",VLOOKUP(ROW()-492,'Report 1 Detail (571 D)'!$A:$S,19,FALSE))</f>
        <v/>
      </c>
      <c r="Z828" s="55" t="s">
        <v>81</v>
      </c>
    </row>
    <row r="829" spans="8:26" x14ac:dyDescent="0.2">
      <c r="H829" s="55" t="str">
        <f>IF(VLOOKUP(ROW()-492,'Report 1 Detail (571 D)'!$A:$S,2,FALSE)="","",VLOOKUP(ROW()-492,'Report 1 Detail (571 D)'!$A:$S,2,FALSE))</f>
        <v/>
      </c>
      <c r="I829" s="104" t="str">
        <f>IF(VLOOKUP(ROW()-492,'Report 1 Detail (571 D)'!$A:$S,3,FALSE)="","",VLOOKUP(ROW()-492,'Report 1 Detail (571 D)'!$A:$S,3,FALSE))</f>
        <v/>
      </c>
      <c r="J829" s="55" t="str">
        <f>IF(VLOOKUP(ROW()-492,'Report 1 Detail (571 D)'!$A:$S,4,FALSE)="","",VLOOKUP(ROW()-492,'Report 1 Detail (571 D)'!$A:$S,4,FALSE))</f>
        <v/>
      </c>
      <c r="K829" s="55" t="str">
        <f>IF(VLOOKUP(ROW()-492,'Report 1 Detail (571 D)'!$A:$S,5,FALSE)="","",VLOOKUP(ROW()-492,'Report 1 Detail (571 D)'!$A:$S,5,FALSE))</f>
        <v/>
      </c>
      <c r="L829" s="55" t="str">
        <f>IF(VLOOKUP(ROW()-492,'Report 1 Detail (571 D)'!$A:$S,6,FALSE)="","",VLOOKUP(ROW()-492,'Report 1 Detail (571 D)'!$A:$S,6,FALSE))</f>
        <v/>
      </c>
      <c r="M829" s="55" t="str">
        <f>IF(VLOOKUP(ROW()-492,'Report 1 Detail (571 D)'!$A:$S,7,FALSE)="","",VLOOKUP(ROW()-492,'Report 1 Detail (571 D)'!$A:$S,7,FALSE))</f>
        <v/>
      </c>
      <c r="N829" s="55" t="str">
        <f>IF(VLOOKUP(ROW()-492,'Report 1 Detail (571 D)'!$A:$S,8,FALSE)="","",VLOOKUP(ROW()-492,'Report 1 Detail (571 D)'!$A:$S,8,FALSE))</f>
        <v/>
      </c>
      <c r="O829" s="55" t="str">
        <f>IF(VLOOKUP(ROW()-492,'Report 1 Detail (571 D)'!$A:$S,9,FALSE)="","",VLOOKUP(ROW()-492,'Report 1 Detail (571 D)'!$A:$S,9,FALSE))</f>
        <v/>
      </c>
      <c r="P829" s="55" t="str">
        <f>IF(VLOOKUP(ROW()-492,'Report 1 Detail (571 D)'!$A:$S,10,FALSE)="","",VLOOKUP(ROW()-492,'Report 1 Detail (571 D)'!$A:$S,10,FALSE))</f>
        <v/>
      </c>
      <c r="Q829" s="55" t="str">
        <f>IF(VLOOKUP(ROW()-492,'Report 1 Detail (571 D)'!$A:$S,11,FALSE)="","",VLOOKUP(ROW()-492,'Report 1 Detail (571 D)'!$A:$S,11,FALSE))</f>
        <v/>
      </c>
      <c r="R829" s="55" t="str">
        <f>IF(VLOOKUP(ROW()-492,'Report 1 Detail (571 D)'!$A:$S,12,FALSE)="","",VLOOKUP(ROW()-492,'Report 1 Detail (571 D)'!$A:$S,12,FALSE))</f>
        <v/>
      </c>
      <c r="S829" s="55" t="str">
        <f>IF(VLOOKUP(ROW()-492,'Report 1 Detail (571 D)'!$A:$S,13,FALSE)="","",VLOOKUP(ROW()-492,'Report 1 Detail (571 D)'!$A:$S,13,FALSE))</f>
        <v/>
      </c>
      <c r="T829" s="55" t="str">
        <f>IF(VLOOKUP(ROW()-492,'Report 1 Detail (571 D)'!$A:$S,14,FALSE)="","",VLOOKUP(ROW()-492,'Report 1 Detail (571 D)'!$A:$S,14,FALSE))</f>
        <v/>
      </c>
      <c r="U829" s="55" t="str">
        <f>IF(VLOOKUP(ROW()-492,'Report 1 Detail (571 D)'!$A:$S,15,FALSE)="","",VLOOKUP(ROW()-492,'Report 1 Detail (571 D)'!$A:$S,15,FALSE))</f>
        <v/>
      </c>
      <c r="V829" s="55" t="str">
        <f>IF(VLOOKUP(ROW()-492,'Report 1 Detail (571 D)'!$A:$S,16,FALSE)="","",VLOOKUP(ROW()-492,'Report 1 Detail (571 D)'!$A:$S,16,FALSE))</f>
        <v/>
      </c>
      <c r="W829" s="55" t="str">
        <f>IF(VLOOKUP(ROW()-492,'Report 1 Detail (571 D)'!$A:$S,17,FALSE)="","",VLOOKUP(ROW()-492,'Report 1 Detail (571 D)'!$A:$S,17,FALSE))</f>
        <v/>
      </c>
      <c r="X829" s="104" t="str">
        <f>IF(VLOOKUP(ROW()-492,'Report 1 Detail (571 D)'!$A:$S,18,FALSE)="","",VLOOKUP(ROW()-492,'Report 1 Detail (571 D)'!$A:$S,18,FALSE))</f>
        <v/>
      </c>
      <c r="Y829" s="55" t="str">
        <f>IF(VLOOKUP(ROW()-492,'Report 1 Detail (571 D)'!$A:$S,19,FALSE)="","",VLOOKUP(ROW()-492,'Report 1 Detail (571 D)'!$A:$S,19,FALSE))</f>
        <v/>
      </c>
      <c r="Z829" s="55" t="s">
        <v>81</v>
      </c>
    </row>
    <row r="830" spans="8:26" x14ac:dyDescent="0.2">
      <c r="H830" s="55" t="str">
        <f>IF(VLOOKUP(ROW()-492,'Report 1 Detail (571 D)'!$A:$S,2,FALSE)="","",VLOOKUP(ROW()-492,'Report 1 Detail (571 D)'!$A:$S,2,FALSE))</f>
        <v/>
      </c>
      <c r="I830" s="104" t="str">
        <f>IF(VLOOKUP(ROW()-492,'Report 1 Detail (571 D)'!$A:$S,3,FALSE)="","",VLOOKUP(ROW()-492,'Report 1 Detail (571 D)'!$A:$S,3,FALSE))</f>
        <v/>
      </c>
      <c r="J830" s="55" t="str">
        <f>IF(VLOOKUP(ROW()-492,'Report 1 Detail (571 D)'!$A:$S,4,FALSE)="","",VLOOKUP(ROW()-492,'Report 1 Detail (571 D)'!$A:$S,4,FALSE))</f>
        <v/>
      </c>
      <c r="K830" s="55" t="str">
        <f>IF(VLOOKUP(ROW()-492,'Report 1 Detail (571 D)'!$A:$S,5,FALSE)="","",VLOOKUP(ROW()-492,'Report 1 Detail (571 D)'!$A:$S,5,FALSE))</f>
        <v/>
      </c>
      <c r="L830" s="55" t="str">
        <f>IF(VLOOKUP(ROW()-492,'Report 1 Detail (571 D)'!$A:$S,6,FALSE)="","",VLOOKUP(ROW()-492,'Report 1 Detail (571 D)'!$A:$S,6,FALSE))</f>
        <v/>
      </c>
      <c r="M830" s="55" t="str">
        <f>IF(VLOOKUP(ROW()-492,'Report 1 Detail (571 D)'!$A:$S,7,FALSE)="","",VLOOKUP(ROW()-492,'Report 1 Detail (571 D)'!$A:$S,7,FALSE))</f>
        <v/>
      </c>
      <c r="N830" s="55" t="str">
        <f>IF(VLOOKUP(ROW()-492,'Report 1 Detail (571 D)'!$A:$S,8,FALSE)="","",VLOOKUP(ROW()-492,'Report 1 Detail (571 D)'!$A:$S,8,FALSE))</f>
        <v/>
      </c>
      <c r="O830" s="55" t="str">
        <f>IF(VLOOKUP(ROW()-492,'Report 1 Detail (571 D)'!$A:$S,9,FALSE)="","",VLOOKUP(ROW()-492,'Report 1 Detail (571 D)'!$A:$S,9,FALSE))</f>
        <v/>
      </c>
      <c r="P830" s="55" t="str">
        <f>IF(VLOOKUP(ROW()-492,'Report 1 Detail (571 D)'!$A:$S,10,FALSE)="","",VLOOKUP(ROW()-492,'Report 1 Detail (571 D)'!$A:$S,10,FALSE))</f>
        <v/>
      </c>
      <c r="Q830" s="55" t="str">
        <f>IF(VLOOKUP(ROW()-492,'Report 1 Detail (571 D)'!$A:$S,11,FALSE)="","",VLOOKUP(ROW()-492,'Report 1 Detail (571 D)'!$A:$S,11,FALSE))</f>
        <v/>
      </c>
      <c r="R830" s="55" t="str">
        <f>IF(VLOOKUP(ROW()-492,'Report 1 Detail (571 D)'!$A:$S,12,FALSE)="","",VLOOKUP(ROW()-492,'Report 1 Detail (571 D)'!$A:$S,12,FALSE))</f>
        <v/>
      </c>
      <c r="S830" s="55" t="str">
        <f>IF(VLOOKUP(ROW()-492,'Report 1 Detail (571 D)'!$A:$S,13,FALSE)="","",VLOOKUP(ROW()-492,'Report 1 Detail (571 D)'!$A:$S,13,FALSE))</f>
        <v/>
      </c>
      <c r="T830" s="55" t="str">
        <f>IF(VLOOKUP(ROW()-492,'Report 1 Detail (571 D)'!$A:$S,14,FALSE)="","",VLOOKUP(ROW()-492,'Report 1 Detail (571 D)'!$A:$S,14,FALSE))</f>
        <v/>
      </c>
      <c r="U830" s="55" t="str">
        <f>IF(VLOOKUP(ROW()-492,'Report 1 Detail (571 D)'!$A:$S,15,FALSE)="","",VLOOKUP(ROW()-492,'Report 1 Detail (571 D)'!$A:$S,15,FALSE))</f>
        <v/>
      </c>
      <c r="V830" s="55" t="str">
        <f>IF(VLOOKUP(ROW()-492,'Report 1 Detail (571 D)'!$A:$S,16,FALSE)="","",VLOOKUP(ROW()-492,'Report 1 Detail (571 D)'!$A:$S,16,FALSE))</f>
        <v/>
      </c>
      <c r="W830" s="55" t="str">
        <f>IF(VLOOKUP(ROW()-492,'Report 1 Detail (571 D)'!$A:$S,17,FALSE)="","",VLOOKUP(ROW()-492,'Report 1 Detail (571 D)'!$A:$S,17,FALSE))</f>
        <v/>
      </c>
      <c r="X830" s="104" t="str">
        <f>IF(VLOOKUP(ROW()-492,'Report 1 Detail (571 D)'!$A:$S,18,FALSE)="","",VLOOKUP(ROW()-492,'Report 1 Detail (571 D)'!$A:$S,18,FALSE))</f>
        <v/>
      </c>
      <c r="Y830" s="55" t="str">
        <f>IF(VLOOKUP(ROW()-492,'Report 1 Detail (571 D)'!$A:$S,19,FALSE)="","",VLOOKUP(ROW()-492,'Report 1 Detail (571 D)'!$A:$S,19,FALSE))</f>
        <v/>
      </c>
      <c r="Z830" s="55" t="s">
        <v>81</v>
      </c>
    </row>
    <row r="831" spans="8:26" x14ac:dyDescent="0.2">
      <c r="H831" s="55" t="str">
        <f>IF(VLOOKUP(ROW()-492,'Report 1 Detail (571 D)'!$A:$S,2,FALSE)="","",VLOOKUP(ROW()-492,'Report 1 Detail (571 D)'!$A:$S,2,FALSE))</f>
        <v/>
      </c>
      <c r="I831" s="104" t="str">
        <f>IF(VLOOKUP(ROW()-492,'Report 1 Detail (571 D)'!$A:$S,3,FALSE)="","",VLOOKUP(ROW()-492,'Report 1 Detail (571 D)'!$A:$S,3,FALSE))</f>
        <v/>
      </c>
      <c r="J831" s="55" t="str">
        <f>IF(VLOOKUP(ROW()-492,'Report 1 Detail (571 D)'!$A:$S,4,FALSE)="","",VLOOKUP(ROW()-492,'Report 1 Detail (571 D)'!$A:$S,4,FALSE))</f>
        <v/>
      </c>
      <c r="K831" s="55" t="str">
        <f>IF(VLOOKUP(ROW()-492,'Report 1 Detail (571 D)'!$A:$S,5,FALSE)="","",VLOOKUP(ROW()-492,'Report 1 Detail (571 D)'!$A:$S,5,FALSE))</f>
        <v/>
      </c>
      <c r="L831" s="55" t="str">
        <f>IF(VLOOKUP(ROW()-492,'Report 1 Detail (571 D)'!$A:$S,6,FALSE)="","",VLOOKUP(ROW()-492,'Report 1 Detail (571 D)'!$A:$S,6,FALSE))</f>
        <v/>
      </c>
      <c r="M831" s="55" t="str">
        <f>IF(VLOOKUP(ROW()-492,'Report 1 Detail (571 D)'!$A:$S,7,FALSE)="","",VLOOKUP(ROW()-492,'Report 1 Detail (571 D)'!$A:$S,7,FALSE))</f>
        <v/>
      </c>
      <c r="N831" s="55" t="str">
        <f>IF(VLOOKUP(ROW()-492,'Report 1 Detail (571 D)'!$A:$S,8,FALSE)="","",VLOOKUP(ROW()-492,'Report 1 Detail (571 D)'!$A:$S,8,FALSE))</f>
        <v/>
      </c>
      <c r="O831" s="55" t="str">
        <f>IF(VLOOKUP(ROW()-492,'Report 1 Detail (571 D)'!$A:$S,9,FALSE)="","",VLOOKUP(ROW()-492,'Report 1 Detail (571 D)'!$A:$S,9,FALSE))</f>
        <v/>
      </c>
      <c r="P831" s="55" t="str">
        <f>IF(VLOOKUP(ROW()-492,'Report 1 Detail (571 D)'!$A:$S,10,FALSE)="","",VLOOKUP(ROW()-492,'Report 1 Detail (571 D)'!$A:$S,10,FALSE))</f>
        <v/>
      </c>
      <c r="Q831" s="55" t="str">
        <f>IF(VLOOKUP(ROW()-492,'Report 1 Detail (571 D)'!$A:$S,11,FALSE)="","",VLOOKUP(ROW()-492,'Report 1 Detail (571 D)'!$A:$S,11,FALSE))</f>
        <v/>
      </c>
      <c r="R831" s="55" t="str">
        <f>IF(VLOOKUP(ROW()-492,'Report 1 Detail (571 D)'!$A:$S,12,FALSE)="","",VLOOKUP(ROW()-492,'Report 1 Detail (571 D)'!$A:$S,12,FALSE))</f>
        <v/>
      </c>
      <c r="S831" s="55" t="str">
        <f>IF(VLOOKUP(ROW()-492,'Report 1 Detail (571 D)'!$A:$S,13,FALSE)="","",VLOOKUP(ROW()-492,'Report 1 Detail (571 D)'!$A:$S,13,FALSE))</f>
        <v/>
      </c>
      <c r="T831" s="55" t="str">
        <f>IF(VLOOKUP(ROW()-492,'Report 1 Detail (571 D)'!$A:$S,14,FALSE)="","",VLOOKUP(ROW()-492,'Report 1 Detail (571 D)'!$A:$S,14,FALSE))</f>
        <v/>
      </c>
      <c r="U831" s="55" t="str">
        <f>IF(VLOOKUP(ROW()-492,'Report 1 Detail (571 D)'!$A:$S,15,FALSE)="","",VLOOKUP(ROW()-492,'Report 1 Detail (571 D)'!$A:$S,15,FALSE))</f>
        <v/>
      </c>
      <c r="V831" s="55" t="str">
        <f>IF(VLOOKUP(ROW()-492,'Report 1 Detail (571 D)'!$A:$S,16,FALSE)="","",VLOOKUP(ROW()-492,'Report 1 Detail (571 D)'!$A:$S,16,FALSE))</f>
        <v/>
      </c>
      <c r="W831" s="55" t="str">
        <f>IF(VLOOKUP(ROW()-492,'Report 1 Detail (571 D)'!$A:$S,17,FALSE)="","",VLOOKUP(ROW()-492,'Report 1 Detail (571 D)'!$A:$S,17,FALSE))</f>
        <v/>
      </c>
      <c r="X831" s="104" t="str">
        <f>IF(VLOOKUP(ROW()-492,'Report 1 Detail (571 D)'!$A:$S,18,FALSE)="","",VLOOKUP(ROW()-492,'Report 1 Detail (571 D)'!$A:$S,18,FALSE))</f>
        <v/>
      </c>
      <c r="Y831" s="55" t="str">
        <f>IF(VLOOKUP(ROW()-492,'Report 1 Detail (571 D)'!$A:$S,19,FALSE)="","",VLOOKUP(ROW()-492,'Report 1 Detail (571 D)'!$A:$S,19,FALSE))</f>
        <v/>
      </c>
      <c r="Z831" s="55" t="s">
        <v>81</v>
      </c>
    </row>
    <row r="832" spans="8:26" x14ac:dyDescent="0.2">
      <c r="H832" s="55" t="str">
        <f>IF(VLOOKUP(ROW()-492,'Report 1 Detail (571 D)'!$A:$S,2,FALSE)="","",VLOOKUP(ROW()-492,'Report 1 Detail (571 D)'!$A:$S,2,FALSE))</f>
        <v/>
      </c>
      <c r="I832" s="104" t="str">
        <f>IF(VLOOKUP(ROW()-492,'Report 1 Detail (571 D)'!$A:$S,3,FALSE)="","",VLOOKUP(ROW()-492,'Report 1 Detail (571 D)'!$A:$S,3,FALSE))</f>
        <v/>
      </c>
      <c r="J832" s="55" t="str">
        <f>IF(VLOOKUP(ROW()-492,'Report 1 Detail (571 D)'!$A:$S,4,FALSE)="","",VLOOKUP(ROW()-492,'Report 1 Detail (571 D)'!$A:$S,4,FALSE))</f>
        <v/>
      </c>
      <c r="K832" s="55" t="str">
        <f>IF(VLOOKUP(ROW()-492,'Report 1 Detail (571 D)'!$A:$S,5,FALSE)="","",VLOOKUP(ROW()-492,'Report 1 Detail (571 D)'!$A:$S,5,FALSE))</f>
        <v/>
      </c>
      <c r="L832" s="55" t="str">
        <f>IF(VLOOKUP(ROW()-492,'Report 1 Detail (571 D)'!$A:$S,6,FALSE)="","",VLOOKUP(ROW()-492,'Report 1 Detail (571 D)'!$A:$S,6,FALSE))</f>
        <v/>
      </c>
      <c r="M832" s="55" t="str">
        <f>IF(VLOOKUP(ROW()-492,'Report 1 Detail (571 D)'!$A:$S,7,FALSE)="","",VLOOKUP(ROW()-492,'Report 1 Detail (571 D)'!$A:$S,7,FALSE))</f>
        <v/>
      </c>
      <c r="N832" s="55" t="str">
        <f>IF(VLOOKUP(ROW()-492,'Report 1 Detail (571 D)'!$A:$S,8,FALSE)="","",VLOOKUP(ROW()-492,'Report 1 Detail (571 D)'!$A:$S,8,FALSE))</f>
        <v/>
      </c>
      <c r="O832" s="55" t="str">
        <f>IF(VLOOKUP(ROW()-492,'Report 1 Detail (571 D)'!$A:$S,9,FALSE)="","",VLOOKUP(ROW()-492,'Report 1 Detail (571 D)'!$A:$S,9,FALSE))</f>
        <v/>
      </c>
      <c r="P832" s="55" t="str">
        <f>IF(VLOOKUP(ROW()-492,'Report 1 Detail (571 D)'!$A:$S,10,FALSE)="","",VLOOKUP(ROW()-492,'Report 1 Detail (571 D)'!$A:$S,10,FALSE))</f>
        <v/>
      </c>
      <c r="Q832" s="55" t="str">
        <f>IF(VLOOKUP(ROW()-492,'Report 1 Detail (571 D)'!$A:$S,11,FALSE)="","",VLOOKUP(ROW()-492,'Report 1 Detail (571 D)'!$A:$S,11,FALSE))</f>
        <v/>
      </c>
      <c r="R832" s="55" t="str">
        <f>IF(VLOOKUP(ROW()-492,'Report 1 Detail (571 D)'!$A:$S,12,FALSE)="","",VLOOKUP(ROW()-492,'Report 1 Detail (571 D)'!$A:$S,12,FALSE))</f>
        <v/>
      </c>
      <c r="S832" s="55" t="str">
        <f>IF(VLOOKUP(ROW()-492,'Report 1 Detail (571 D)'!$A:$S,13,FALSE)="","",VLOOKUP(ROW()-492,'Report 1 Detail (571 D)'!$A:$S,13,FALSE))</f>
        <v/>
      </c>
      <c r="T832" s="55" t="str">
        <f>IF(VLOOKUP(ROW()-492,'Report 1 Detail (571 D)'!$A:$S,14,FALSE)="","",VLOOKUP(ROW()-492,'Report 1 Detail (571 D)'!$A:$S,14,FALSE))</f>
        <v/>
      </c>
      <c r="U832" s="55" t="str">
        <f>IF(VLOOKUP(ROW()-492,'Report 1 Detail (571 D)'!$A:$S,15,FALSE)="","",VLOOKUP(ROW()-492,'Report 1 Detail (571 D)'!$A:$S,15,FALSE))</f>
        <v/>
      </c>
      <c r="V832" s="55" t="str">
        <f>IF(VLOOKUP(ROW()-492,'Report 1 Detail (571 D)'!$A:$S,16,FALSE)="","",VLOOKUP(ROW()-492,'Report 1 Detail (571 D)'!$A:$S,16,FALSE))</f>
        <v/>
      </c>
      <c r="W832" s="55" t="str">
        <f>IF(VLOOKUP(ROW()-492,'Report 1 Detail (571 D)'!$A:$S,17,FALSE)="","",VLOOKUP(ROW()-492,'Report 1 Detail (571 D)'!$A:$S,17,FALSE))</f>
        <v/>
      </c>
      <c r="X832" s="104" t="str">
        <f>IF(VLOOKUP(ROW()-492,'Report 1 Detail (571 D)'!$A:$S,18,FALSE)="","",VLOOKUP(ROW()-492,'Report 1 Detail (571 D)'!$A:$S,18,FALSE))</f>
        <v/>
      </c>
      <c r="Y832" s="55" t="str">
        <f>IF(VLOOKUP(ROW()-492,'Report 1 Detail (571 D)'!$A:$S,19,FALSE)="","",VLOOKUP(ROW()-492,'Report 1 Detail (571 D)'!$A:$S,19,FALSE))</f>
        <v/>
      </c>
      <c r="Z832" s="55" t="s">
        <v>81</v>
      </c>
    </row>
    <row r="833" spans="8:26" x14ac:dyDescent="0.2">
      <c r="H833" s="55" t="str">
        <f>IF(VLOOKUP(ROW()-492,'Report 1 Detail (571 D)'!$A:$S,2,FALSE)="","",VLOOKUP(ROW()-492,'Report 1 Detail (571 D)'!$A:$S,2,FALSE))</f>
        <v/>
      </c>
      <c r="I833" s="104" t="str">
        <f>IF(VLOOKUP(ROW()-492,'Report 1 Detail (571 D)'!$A:$S,3,FALSE)="","",VLOOKUP(ROW()-492,'Report 1 Detail (571 D)'!$A:$S,3,FALSE))</f>
        <v/>
      </c>
      <c r="J833" s="55" t="str">
        <f>IF(VLOOKUP(ROW()-492,'Report 1 Detail (571 D)'!$A:$S,4,FALSE)="","",VLOOKUP(ROW()-492,'Report 1 Detail (571 D)'!$A:$S,4,FALSE))</f>
        <v/>
      </c>
      <c r="K833" s="55" t="str">
        <f>IF(VLOOKUP(ROW()-492,'Report 1 Detail (571 D)'!$A:$S,5,FALSE)="","",VLOOKUP(ROW()-492,'Report 1 Detail (571 D)'!$A:$S,5,FALSE))</f>
        <v/>
      </c>
      <c r="L833" s="55" t="str">
        <f>IF(VLOOKUP(ROW()-492,'Report 1 Detail (571 D)'!$A:$S,6,FALSE)="","",VLOOKUP(ROW()-492,'Report 1 Detail (571 D)'!$A:$S,6,FALSE))</f>
        <v/>
      </c>
      <c r="M833" s="55" t="str">
        <f>IF(VLOOKUP(ROW()-492,'Report 1 Detail (571 D)'!$A:$S,7,FALSE)="","",VLOOKUP(ROW()-492,'Report 1 Detail (571 D)'!$A:$S,7,FALSE))</f>
        <v/>
      </c>
      <c r="N833" s="55" t="str">
        <f>IF(VLOOKUP(ROW()-492,'Report 1 Detail (571 D)'!$A:$S,8,FALSE)="","",VLOOKUP(ROW()-492,'Report 1 Detail (571 D)'!$A:$S,8,FALSE))</f>
        <v/>
      </c>
      <c r="O833" s="55" t="str">
        <f>IF(VLOOKUP(ROW()-492,'Report 1 Detail (571 D)'!$A:$S,9,FALSE)="","",VLOOKUP(ROW()-492,'Report 1 Detail (571 D)'!$A:$S,9,FALSE))</f>
        <v/>
      </c>
      <c r="P833" s="55" t="str">
        <f>IF(VLOOKUP(ROW()-492,'Report 1 Detail (571 D)'!$A:$S,10,FALSE)="","",VLOOKUP(ROW()-492,'Report 1 Detail (571 D)'!$A:$S,10,FALSE))</f>
        <v/>
      </c>
      <c r="Q833" s="55" t="str">
        <f>IF(VLOOKUP(ROW()-492,'Report 1 Detail (571 D)'!$A:$S,11,FALSE)="","",VLOOKUP(ROW()-492,'Report 1 Detail (571 D)'!$A:$S,11,FALSE))</f>
        <v/>
      </c>
      <c r="R833" s="55" t="str">
        <f>IF(VLOOKUP(ROW()-492,'Report 1 Detail (571 D)'!$A:$S,12,FALSE)="","",VLOOKUP(ROW()-492,'Report 1 Detail (571 D)'!$A:$S,12,FALSE))</f>
        <v/>
      </c>
      <c r="S833" s="55" t="str">
        <f>IF(VLOOKUP(ROW()-492,'Report 1 Detail (571 D)'!$A:$S,13,FALSE)="","",VLOOKUP(ROW()-492,'Report 1 Detail (571 D)'!$A:$S,13,FALSE))</f>
        <v/>
      </c>
      <c r="T833" s="55" t="str">
        <f>IF(VLOOKUP(ROW()-492,'Report 1 Detail (571 D)'!$A:$S,14,FALSE)="","",VLOOKUP(ROW()-492,'Report 1 Detail (571 D)'!$A:$S,14,FALSE))</f>
        <v/>
      </c>
      <c r="U833" s="55" t="str">
        <f>IF(VLOOKUP(ROW()-492,'Report 1 Detail (571 D)'!$A:$S,15,FALSE)="","",VLOOKUP(ROW()-492,'Report 1 Detail (571 D)'!$A:$S,15,FALSE))</f>
        <v/>
      </c>
      <c r="V833" s="55" t="str">
        <f>IF(VLOOKUP(ROW()-492,'Report 1 Detail (571 D)'!$A:$S,16,FALSE)="","",VLOOKUP(ROW()-492,'Report 1 Detail (571 D)'!$A:$S,16,FALSE))</f>
        <v/>
      </c>
      <c r="W833" s="55" t="str">
        <f>IF(VLOOKUP(ROW()-492,'Report 1 Detail (571 D)'!$A:$S,17,FALSE)="","",VLOOKUP(ROW()-492,'Report 1 Detail (571 D)'!$A:$S,17,FALSE))</f>
        <v/>
      </c>
      <c r="X833" s="104" t="str">
        <f>IF(VLOOKUP(ROW()-492,'Report 1 Detail (571 D)'!$A:$S,18,FALSE)="","",VLOOKUP(ROW()-492,'Report 1 Detail (571 D)'!$A:$S,18,FALSE))</f>
        <v/>
      </c>
      <c r="Y833" s="55" t="str">
        <f>IF(VLOOKUP(ROW()-492,'Report 1 Detail (571 D)'!$A:$S,19,FALSE)="","",VLOOKUP(ROW()-492,'Report 1 Detail (571 D)'!$A:$S,19,FALSE))</f>
        <v/>
      </c>
      <c r="Z833" s="55" t="s">
        <v>81</v>
      </c>
    </row>
    <row r="834" spans="8:26" x14ac:dyDescent="0.2">
      <c r="H834" s="55" t="str">
        <f>IF(VLOOKUP(ROW()-492,'Report 1 Detail (571 D)'!$A:$S,2,FALSE)="","",VLOOKUP(ROW()-492,'Report 1 Detail (571 D)'!$A:$S,2,FALSE))</f>
        <v/>
      </c>
      <c r="I834" s="104" t="str">
        <f>IF(VLOOKUP(ROW()-492,'Report 1 Detail (571 D)'!$A:$S,3,FALSE)="","",VLOOKUP(ROW()-492,'Report 1 Detail (571 D)'!$A:$S,3,FALSE))</f>
        <v/>
      </c>
      <c r="J834" s="55" t="str">
        <f>IF(VLOOKUP(ROW()-492,'Report 1 Detail (571 D)'!$A:$S,4,FALSE)="","",VLOOKUP(ROW()-492,'Report 1 Detail (571 D)'!$A:$S,4,FALSE))</f>
        <v/>
      </c>
      <c r="K834" s="55" t="str">
        <f>IF(VLOOKUP(ROW()-492,'Report 1 Detail (571 D)'!$A:$S,5,FALSE)="","",VLOOKUP(ROW()-492,'Report 1 Detail (571 D)'!$A:$S,5,FALSE))</f>
        <v/>
      </c>
      <c r="L834" s="55" t="str">
        <f>IF(VLOOKUP(ROW()-492,'Report 1 Detail (571 D)'!$A:$S,6,FALSE)="","",VLOOKUP(ROW()-492,'Report 1 Detail (571 D)'!$A:$S,6,FALSE))</f>
        <v/>
      </c>
      <c r="M834" s="55" t="str">
        <f>IF(VLOOKUP(ROW()-492,'Report 1 Detail (571 D)'!$A:$S,7,FALSE)="","",VLOOKUP(ROW()-492,'Report 1 Detail (571 D)'!$A:$S,7,FALSE))</f>
        <v/>
      </c>
      <c r="N834" s="55" t="str">
        <f>IF(VLOOKUP(ROW()-492,'Report 1 Detail (571 D)'!$A:$S,8,FALSE)="","",VLOOKUP(ROW()-492,'Report 1 Detail (571 D)'!$A:$S,8,FALSE))</f>
        <v/>
      </c>
      <c r="O834" s="55" t="str">
        <f>IF(VLOOKUP(ROW()-492,'Report 1 Detail (571 D)'!$A:$S,9,FALSE)="","",VLOOKUP(ROW()-492,'Report 1 Detail (571 D)'!$A:$S,9,FALSE))</f>
        <v/>
      </c>
      <c r="P834" s="55" t="str">
        <f>IF(VLOOKUP(ROW()-492,'Report 1 Detail (571 D)'!$A:$S,10,FALSE)="","",VLOOKUP(ROW()-492,'Report 1 Detail (571 D)'!$A:$S,10,FALSE))</f>
        <v/>
      </c>
      <c r="Q834" s="55" t="str">
        <f>IF(VLOOKUP(ROW()-492,'Report 1 Detail (571 D)'!$A:$S,11,FALSE)="","",VLOOKUP(ROW()-492,'Report 1 Detail (571 D)'!$A:$S,11,FALSE))</f>
        <v/>
      </c>
      <c r="R834" s="55" t="str">
        <f>IF(VLOOKUP(ROW()-492,'Report 1 Detail (571 D)'!$A:$S,12,FALSE)="","",VLOOKUP(ROW()-492,'Report 1 Detail (571 D)'!$A:$S,12,FALSE))</f>
        <v/>
      </c>
      <c r="S834" s="55" t="str">
        <f>IF(VLOOKUP(ROW()-492,'Report 1 Detail (571 D)'!$A:$S,13,FALSE)="","",VLOOKUP(ROW()-492,'Report 1 Detail (571 D)'!$A:$S,13,FALSE))</f>
        <v/>
      </c>
      <c r="T834" s="55" t="str">
        <f>IF(VLOOKUP(ROW()-492,'Report 1 Detail (571 D)'!$A:$S,14,FALSE)="","",VLOOKUP(ROW()-492,'Report 1 Detail (571 D)'!$A:$S,14,FALSE))</f>
        <v/>
      </c>
      <c r="U834" s="55" t="str">
        <f>IF(VLOOKUP(ROW()-492,'Report 1 Detail (571 D)'!$A:$S,15,FALSE)="","",VLOOKUP(ROW()-492,'Report 1 Detail (571 D)'!$A:$S,15,FALSE))</f>
        <v/>
      </c>
      <c r="V834" s="55" t="str">
        <f>IF(VLOOKUP(ROW()-492,'Report 1 Detail (571 D)'!$A:$S,16,FALSE)="","",VLOOKUP(ROW()-492,'Report 1 Detail (571 D)'!$A:$S,16,FALSE))</f>
        <v/>
      </c>
      <c r="W834" s="55" t="str">
        <f>IF(VLOOKUP(ROW()-492,'Report 1 Detail (571 D)'!$A:$S,17,FALSE)="","",VLOOKUP(ROW()-492,'Report 1 Detail (571 D)'!$A:$S,17,FALSE))</f>
        <v/>
      </c>
      <c r="X834" s="104" t="str">
        <f>IF(VLOOKUP(ROW()-492,'Report 1 Detail (571 D)'!$A:$S,18,FALSE)="","",VLOOKUP(ROW()-492,'Report 1 Detail (571 D)'!$A:$S,18,FALSE))</f>
        <v/>
      </c>
      <c r="Y834" s="55" t="str">
        <f>IF(VLOOKUP(ROW()-492,'Report 1 Detail (571 D)'!$A:$S,19,FALSE)="","",VLOOKUP(ROW()-492,'Report 1 Detail (571 D)'!$A:$S,19,FALSE))</f>
        <v/>
      </c>
      <c r="Z834" s="55" t="s">
        <v>81</v>
      </c>
    </row>
    <row r="835" spans="8:26" x14ac:dyDescent="0.2">
      <c r="H835" s="55" t="str">
        <f>IF(VLOOKUP(ROW()-492,'Report 1 Detail (571 D)'!$A:$S,2,FALSE)="","",VLOOKUP(ROW()-492,'Report 1 Detail (571 D)'!$A:$S,2,FALSE))</f>
        <v/>
      </c>
      <c r="I835" s="104" t="str">
        <f>IF(VLOOKUP(ROW()-492,'Report 1 Detail (571 D)'!$A:$S,3,FALSE)="","",VLOOKUP(ROW()-492,'Report 1 Detail (571 D)'!$A:$S,3,FALSE))</f>
        <v/>
      </c>
      <c r="J835" s="55" t="str">
        <f>IF(VLOOKUP(ROW()-492,'Report 1 Detail (571 D)'!$A:$S,4,FALSE)="","",VLOOKUP(ROW()-492,'Report 1 Detail (571 D)'!$A:$S,4,FALSE))</f>
        <v/>
      </c>
      <c r="K835" s="55" t="str">
        <f>IF(VLOOKUP(ROW()-492,'Report 1 Detail (571 D)'!$A:$S,5,FALSE)="","",VLOOKUP(ROW()-492,'Report 1 Detail (571 D)'!$A:$S,5,FALSE))</f>
        <v/>
      </c>
      <c r="L835" s="55" t="str">
        <f>IF(VLOOKUP(ROW()-492,'Report 1 Detail (571 D)'!$A:$S,6,FALSE)="","",VLOOKUP(ROW()-492,'Report 1 Detail (571 D)'!$A:$S,6,FALSE))</f>
        <v/>
      </c>
      <c r="M835" s="55" t="str">
        <f>IF(VLOOKUP(ROW()-492,'Report 1 Detail (571 D)'!$A:$S,7,FALSE)="","",VLOOKUP(ROW()-492,'Report 1 Detail (571 D)'!$A:$S,7,FALSE))</f>
        <v/>
      </c>
      <c r="N835" s="55" t="str">
        <f>IF(VLOOKUP(ROW()-492,'Report 1 Detail (571 D)'!$A:$S,8,FALSE)="","",VLOOKUP(ROW()-492,'Report 1 Detail (571 D)'!$A:$S,8,FALSE))</f>
        <v/>
      </c>
      <c r="O835" s="55" t="str">
        <f>IF(VLOOKUP(ROW()-492,'Report 1 Detail (571 D)'!$A:$S,9,FALSE)="","",VLOOKUP(ROW()-492,'Report 1 Detail (571 D)'!$A:$S,9,FALSE))</f>
        <v/>
      </c>
      <c r="P835" s="55" t="str">
        <f>IF(VLOOKUP(ROW()-492,'Report 1 Detail (571 D)'!$A:$S,10,FALSE)="","",VLOOKUP(ROW()-492,'Report 1 Detail (571 D)'!$A:$S,10,FALSE))</f>
        <v/>
      </c>
      <c r="Q835" s="55" t="str">
        <f>IF(VLOOKUP(ROW()-492,'Report 1 Detail (571 D)'!$A:$S,11,FALSE)="","",VLOOKUP(ROW()-492,'Report 1 Detail (571 D)'!$A:$S,11,FALSE))</f>
        <v/>
      </c>
      <c r="R835" s="55" t="str">
        <f>IF(VLOOKUP(ROW()-492,'Report 1 Detail (571 D)'!$A:$S,12,FALSE)="","",VLOOKUP(ROW()-492,'Report 1 Detail (571 D)'!$A:$S,12,FALSE))</f>
        <v/>
      </c>
      <c r="S835" s="55" t="str">
        <f>IF(VLOOKUP(ROW()-492,'Report 1 Detail (571 D)'!$A:$S,13,FALSE)="","",VLOOKUP(ROW()-492,'Report 1 Detail (571 D)'!$A:$S,13,FALSE))</f>
        <v/>
      </c>
      <c r="T835" s="55" t="str">
        <f>IF(VLOOKUP(ROW()-492,'Report 1 Detail (571 D)'!$A:$S,14,FALSE)="","",VLOOKUP(ROW()-492,'Report 1 Detail (571 D)'!$A:$S,14,FALSE))</f>
        <v/>
      </c>
      <c r="U835" s="55" t="str">
        <f>IF(VLOOKUP(ROW()-492,'Report 1 Detail (571 D)'!$A:$S,15,FALSE)="","",VLOOKUP(ROW()-492,'Report 1 Detail (571 D)'!$A:$S,15,FALSE))</f>
        <v/>
      </c>
      <c r="V835" s="55" t="str">
        <f>IF(VLOOKUP(ROW()-492,'Report 1 Detail (571 D)'!$A:$S,16,FALSE)="","",VLOOKUP(ROW()-492,'Report 1 Detail (571 D)'!$A:$S,16,FALSE))</f>
        <v/>
      </c>
      <c r="W835" s="55" t="str">
        <f>IF(VLOOKUP(ROW()-492,'Report 1 Detail (571 D)'!$A:$S,17,FALSE)="","",VLOOKUP(ROW()-492,'Report 1 Detail (571 D)'!$A:$S,17,FALSE))</f>
        <v/>
      </c>
      <c r="X835" s="104" t="str">
        <f>IF(VLOOKUP(ROW()-492,'Report 1 Detail (571 D)'!$A:$S,18,FALSE)="","",VLOOKUP(ROW()-492,'Report 1 Detail (571 D)'!$A:$S,18,FALSE))</f>
        <v/>
      </c>
      <c r="Y835" s="55" t="str">
        <f>IF(VLOOKUP(ROW()-492,'Report 1 Detail (571 D)'!$A:$S,19,FALSE)="","",VLOOKUP(ROW()-492,'Report 1 Detail (571 D)'!$A:$S,19,FALSE))</f>
        <v/>
      </c>
      <c r="Z835" s="55" t="s">
        <v>81</v>
      </c>
    </row>
    <row r="836" spans="8:26" x14ac:dyDescent="0.2">
      <c r="H836" s="55" t="str">
        <f>IF(VLOOKUP(ROW()-492,'Report 1 Detail (571 D)'!$A:$S,2,FALSE)="","",VLOOKUP(ROW()-492,'Report 1 Detail (571 D)'!$A:$S,2,FALSE))</f>
        <v/>
      </c>
      <c r="I836" s="104" t="str">
        <f>IF(VLOOKUP(ROW()-492,'Report 1 Detail (571 D)'!$A:$S,3,FALSE)="","",VLOOKUP(ROW()-492,'Report 1 Detail (571 D)'!$A:$S,3,FALSE))</f>
        <v/>
      </c>
      <c r="J836" s="55" t="str">
        <f>IF(VLOOKUP(ROW()-492,'Report 1 Detail (571 D)'!$A:$S,4,FALSE)="","",VLOOKUP(ROW()-492,'Report 1 Detail (571 D)'!$A:$S,4,FALSE))</f>
        <v/>
      </c>
      <c r="K836" s="55" t="str">
        <f>IF(VLOOKUP(ROW()-492,'Report 1 Detail (571 D)'!$A:$S,5,FALSE)="","",VLOOKUP(ROW()-492,'Report 1 Detail (571 D)'!$A:$S,5,FALSE))</f>
        <v/>
      </c>
      <c r="L836" s="55" t="str">
        <f>IF(VLOOKUP(ROW()-492,'Report 1 Detail (571 D)'!$A:$S,6,FALSE)="","",VLOOKUP(ROW()-492,'Report 1 Detail (571 D)'!$A:$S,6,FALSE))</f>
        <v/>
      </c>
      <c r="M836" s="55" t="str">
        <f>IF(VLOOKUP(ROW()-492,'Report 1 Detail (571 D)'!$A:$S,7,FALSE)="","",VLOOKUP(ROW()-492,'Report 1 Detail (571 D)'!$A:$S,7,FALSE))</f>
        <v/>
      </c>
      <c r="N836" s="55" t="str">
        <f>IF(VLOOKUP(ROW()-492,'Report 1 Detail (571 D)'!$A:$S,8,FALSE)="","",VLOOKUP(ROW()-492,'Report 1 Detail (571 D)'!$A:$S,8,FALSE))</f>
        <v/>
      </c>
      <c r="O836" s="55" t="str">
        <f>IF(VLOOKUP(ROW()-492,'Report 1 Detail (571 D)'!$A:$S,9,FALSE)="","",VLOOKUP(ROW()-492,'Report 1 Detail (571 D)'!$A:$S,9,FALSE))</f>
        <v/>
      </c>
      <c r="P836" s="55" t="str">
        <f>IF(VLOOKUP(ROW()-492,'Report 1 Detail (571 D)'!$A:$S,10,FALSE)="","",VLOOKUP(ROW()-492,'Report 1 Detail (571 D)'!$A:$S,10,FALSE))</f>
        <v/>
      </c>
      <c r="Q836" s="55" t="str">
        <f>IF(VLOOKUP(ROW()-492,'Report 1 Detail (571 D)'!$A:$S,11,FALSE)="","",VLOOKUP(ROW()-492,'Report 1 Detail (571 D)'!$A:$S,11,FALSE))</f>
        <v/>
      </c>
      <c r="R836" s="55" t="str">
        <f>IF(VLOOKUP(ROW()-492,'Report 1 Detail (571 D)'!$A:$S,12,FALSE)="","",VLOOKUP(ROW()-492,'Report 1 Detail (571 D)'!$A:$S,12,FALSE))</f>
        <v/>
      </c>
      <c r="S836" s="55" t="str">
        <f>IF(VLOOKUP(ROW()-492,'Report 1 Detail (571 D)'!$A:$S,13,FALSE)="","",VLOOKUP(ROW()-492,'Report 1 Detail (571 D)'!$A:$S,13,FALSE))</f>
        <v/>
      </c>
      <c r="T836" s="55" t="str">
        <f>IF(VLOOKUP(ROW()-492,'Report 1 Detail (571 D)'!$A:$S,14,FALSE)="","",VLOOKUP(ROW()-492,'Report 1 Detail (571 D)'!$A:$S,14,FALSE))</f>
        <v/>
      </c>
      <c r="U836" s="55" t="str">
        <f>IF(VLOOKUP(ROW()-492,'Report 1 Detail (571 D)'!$A:$S,15,FALSE)="","",VLOOKUP(ROW()-492,'Report 1 Detail (571 D)'!$A:$S,15,FALSE))</f>
        <v/>
      </c>
      <c r="V836" s="55" t="str">
        <f>IF(VLOOKUP(ROW()-492,'Report 1 Detail (571 D)'!$A:$S,16,FALSE)="","",VLOOKUP(ROW()-492,'Report 1 Detail (571 D)'!$A:$S,16,FALSE))</f>
        <v/>
      </c>
      <c r="W836" s="55" t="str">
        <f>IF(VLOOKUP(ROW()-492,'Report 1 Detail (571 D)'!$A:$S,17,FALSE)="","",VLOOKUP(ROW()-492,'Report 1 Detail (571 D)'!$A:$S,17,FALSE))</f>
        <v/>
      </c>
      <c r="X836" s="104" t="str">
        <f>IF(VLOOKUP(ROW()-492,'Report 1 Detail (571 D)'!$A:$S,18,FALSE)="","",VLOOKUP(ROW()-492,'Report 1 Detail (571 D)'!$A:$S,18,FALSE))</f>
        <v/>
      </c>
      <c r="Y836" s="55" t="str">
        <f>IF(VLOOKUP(ROW()-492,'Report 1 Detail (571 D)'!$A:$S,19,FALSE)="","",VLOOKUP(ROW()-492,'Report 1 Detail (571 D)'!$A:$S,19,FALSE))</f>
        <v/>
      </c>
      <c r="Z836" s="55" t="s">
        <v>81</v>
      </c>
    </row>
    <row r="837" spans="8:26" x14ac:dyDescent="0.2">
      <c r="H837" s="55" t="str">
        <f>IF(VLOOKUP(ROW()-492,'Report 1 Detail (571 D)'!$A:$S,2,FALSE)="","",VLOOKUP(ROW()-492,'Report 1 Detail (571 D)'!$A:$S,2,FALSE))</f>
        <v/>
      </c>
      <c r="I837" s="104" t="str">
        <f>IF(VLOOKUP(ROW()-492,'Report 1 Detail (571 D)'!$A:$S,3,FALSE)="","",VLOOKUP(ROW()-492,'Report 1 Detail (571 D)'!$A:$S,3,FALSE))</f>
        <v/>
      </c>
      <c r="J837" s="55" t="str">
        <f>IF(VLOOKUP(ROW()-492,'Report 1 Detail (571 D)'!$A:$S,4,FALSE)="","",VLOOKUP(ROW()-492,'Report 1 Detail (571 D)'!$A:$S,4,FALSE))</f>
        <v/>
      </c>
      <c r="K837" s="55" t="str">
        <f>IF(VLOOKUP(ROW()-492,'Report 1 Detail (571 D)'!$A:$S,5,FALSE)="","",VLOOKUP(ROW()-492,'Report 1 Detail (571 D)'!$A:$S,5,FALSE))</f>
        <v/>
      </c>
      <c r="L837" s="55" t="str">
        <f>IF(VLOOKUP(ROW()-492,'Report 1 Detail (571 D)'!$A:$S,6,FALSE)="","",VLOOKUP(ROW()-492,'Report 1 Detail (571 D)'!$A:$S,6,FALSE))</f>
        <v/>
      </c>
      <c r="M837" s="55" t="str">
        <f>IF(VLOOKUP(ROW()-492,'Report 1 Detail (571 D)'!$A:$S,7,FALSE)="","",VLOOKUP(ROW()-492,'Report 1 Detail (571 D)'!$A:$S,7,FALSE))</f>
        <v/>
      </c>
      <c r="N837" s="55" t="str">
        <f>IF(VLOOKUP(ROW()-492,'Report 1 Detail (571 D)'!$A:$S,8,FALSE)="","",VLOOKUP(ROW()-492,'Report 1 Detail (571 D)'!$A:$S,8,FALSE))</f>
        <v/>
      </c>
      <c r="O837" s="55" t="str">
        <f>IF(VLOOKUP(ROW()-492,'Report 1 Detail (571 D)'!$A:$S,9,FALSE)="","",VLOOKUP(ROW()-492,'Report 1 Detail (571 D)'!$A:$S,9,FALSE))</f>
        <v/>
      </c>
      <c r="P837" s="55" t="str">
        <f>IF(VLOOKUP(ROW()-492,'Report 1 Detail (571 D)'!$A:$S,10,FALSE)="","",VLOOKUP(ROW()-492,'Report 1 Detail (571 D)'!$A:$S,10,FALSE))</f>
        <v/>
      </c>
      <c r="Q837" s="55" t="str">
        <f>IF(VLOOKUP(ROW()-492,'Report 1 Detail (571 D)'!$A:$S,11,FALSE)="","",VLOOKUP(ROW()-492,'Report 1 Detail (571 D)'!$A:$S,11,FALSE))</f>
        <v/>
      </c>
      <c r="R837" s="55" t="str">
        <f>IF(VLOOKUP(ROW()-492,'Report 1 Detail (571 D)'!$A:$S,12,FALSE)="","",VLOOKUP(ROW()-492,'Report 1 Detail (571 D)'!$A:$S,12,FALSE))</f>
        <v/>
      </c>
      <c r="S837" s="55" t="str">
        <f>IF(VLOOKUP(ROW()-492,'Report 1 Detail (571 D)'!$A:$S,13,FALSE)="","",VLOOKUP(ROW()-492,'Report 1 Detail (571 D)'!$A:$S,13,FALSE))</f>
        <v/>
      </c>
      <c r="T837" s="55" t="str">
        <f>IF(VLOOKUP(ROW()-492,'Report 1 Detail (571 D)'!$A:$S,14,FALSE)="","",VLOOKUP(ROW()-492,'Report 1 Detail (571 D)'!$A:$S,14,FALSE))</f>
        <v/>
      </c>
      <c r="U837" s="55" t="str">
        <f>IF(VLOOKUP(ROW()-492,'Report 1 Detail (571 D)'!$A:$S,15,FALSE)="","",VLOOKUP(ROW()-492,'Report 1 Detail (571 D)'!$A:$S,15,FALSE))</f>
        <v/>
      </c>
      <c r="V837" s="55" t="str">
        <f>IF(VLOOKUP(ROW()-492,'Report 1 Detail (571 D)'!$A:$S,16,FALSE)="","",VLOOKUP(ROW()-492,'Report 1 Detail (571 D)'!$A:$S,16,FALSE))</f>
        <v/>
      </c>
      <c r="W837" s="55" t="str">
        <f>IF(VLOOKUP(ROW()-492,'Report 1 Detail (571 D)'!$A:$S,17,FALSE)="","",VLOOKUP(ROW()-492,'Report 1 Detail (571 D)'!$A:$S,17,FALSE))</f>
        <v/>
      </c>
      <c r="X837" s="104" t="str">
        <f>IF(VLOOKUP(ROW()-492,'Report 1 Detail (571 D)'!$A:$S,18,FALSE)="","",VLOOKUP(ROW()-492,'Report 1 Detail (571 D)'!$A:$S,18,FALSE))</f>
        <v/>
      </c>
      <c r="Y837" s="55" t="str">
        <f>IF(VLOOKUP(ROW()-492,'Report 1 Detail (571 D)'!$A:$S,19,FALSE)="","",VLOOKUP(ROW()-492,'Report 1 Detail (571 D)'!$A:$S,19,FALSE))</f>
        <v/>
      </c>
      <c r="Z837" s="55" t="s">
        <v>81</v>
      </c>
    </row>
    <row r="838" spans="8:26" x14ac:dyDescent="0.2">
      <c r="H838" s="55" t="str">
        <f>IF(VLOOKUP(ROW()-492,'Report 1 Detail (571 D)'!$A:$S,2,FALSE)="","",VLOOKUP(ROW()-492,'Report 1 Detail (571 D)'!$A:$S,2,FALSE))</f>
        <v/>
      </c>
      <c r="I838" s="104" t="str">
        <f>IF(VLOOKUP(ROW()-492,'Report 1 Detail (571 D)'!$A:$S,3,FALSE)="","",VLOOKUP(ROW()-492,'Report 1 Detail (571 D)'!$A:$S,3,FALSE))</f>
        <v/>
      </c>
      <c r="J838" s="55" t="str">
        <f>IF(VLOOKUP(ROW()-492,'Report 1 Detail (571 D)'!$A:$S,4,FALSE)="","",VLOOKUP(ROW()-492,'Report 1 Detail (571 D)'!$A:$S,4,FALSE))</f>
        <v/>
      </c>
      <c r="K838" s="55" t="str">
        <f>IF(VLOOKUP(ROW()-492,'Report 1 Detail (571 D)'!$A:$S,5,FALSE)="","",VLOOKUP(ROW()-492,'Report 1 Detail (571 D)'!$A:$S,5,FALSE))</f>
        <v/>
      </c>
      <c r="L838" s="55" t="str">
        <f>IF(VLOOKUP(ROW()-492,'Report 1 Detail (571 D)'!$A:$S,6,FALSE)="","",VLOOKUP(ROW()-492,'Report 1 Detail (571 D)'!$A:$S,6,FALSE))</f>
        <v/>
      </c>
      <c r="M838" s="55" t="str">
        <f>IF(VLOOKUP(ROW()-492,'Report 1 Detail (571 D)'!$A:$S,7,FALSE)="","",VLOOKUP(ROW()-492,'Report 1 Detail (571 D)'!$A:$S,7,FALSE))</f>
        <v/>
      </c>
      <c r="N838" s="55" t="str">
        <f>IF(VLOOKUP(ROW()-492,'Report 1 Detail (571 D)'!$A:$S,8,FALSE)="","",VLOOKUP(ROW()-492,'Report 1 Detail (571 D)'!$A:$S,8,FALSE))</f>
        <v/>
      </c>
      <c r="O838" s="55" t="str">
        <f>IF(VLOOKUP(ROW()-492,'Report 1 Detail (571 D)'!$A:$S,9,FALSE)="","",VLOOKUP(ROW()-492,'Report 1 Detail (571 D)'!$A:$S,9,FALSE))</f>
        <v/>
      </c>
      <c r="P838" s="55" t="str">
        <f>IF(VLOOKUP(ROW()-492,'Report 1 Detail (571 D)'!$A:$S,10,FALSE)="","",VLOOKUP(ROW()-492,'Report 1 Detail (571 D)'!$A:$S,10,FALSE))</f>
        <v/>
      </c>
      <c r="Q838" s="55" t="str">
        <f>IF(VLOOKUP(ROW()-492,'Report 1 Detail (571 D)'!$A:$S,11,FALSE)="","",VLOOKUP(ROW()-492,'Report 1 Detail (571 D)'!$A:$S,11,FALSE))</f>
        <v/>
      </c>
      <c r="R838" s="55" t="str">
        <f>IF(VLOOKUP(ROW()-492,'Report 1 Detail (571 D)'!$A:$S,12,FALSE)="","",VLOOKUP(ROW()-492,'Report 1 Detail (571 D)'!$A:$S,12,FALSE))</f>
        <v/>
      </c>
      <c r="S838" s="55" t="str">
        <f>IF(VLOOKUP(ROW()-492,'Report 1 Detail (571 D)'!$A:$S,13,FALSE)="","",VLOOKUP(ROW()-492,'Report 1 Detail (571 D)'!$A:$S,13,FALSE))</f>
        <v/>
      </c>
      <c r="T838" s="55" t="str">
        <f>IF(VLOOKUP(ROW()-492,'Report 1 Detail (571 D)'!$A:$S,14,FALSE)="","",VLOOKUP(ROW()-492,'Report 1 Detail (571 D)'!$A:$S,14,FALSE))</f>
        <v/>
      </c>
      <c r="U838" s="55" t="str">
        <f>IF(VLOOKUP(ROW()-492,'Report 1 Detail (571 D)'!$A:$S,15,FALSE)="","",VLOOKUP(ROW()-492,'Report 1 Detail (571 D)'!$A:$S,15,FALSE))</f>
        <v/>
      </c>
      <c r="V838" s="55" t="str">
        <f>IF(VLOOKUP(ROW()-492,'Report 1 Detail (571 D)'!$A:$S,16,FALSE)="","",VLOOKUP(ROW()-492,'Report 1 Detail (571 D)'!$A:$S,16,FALSE))</f>
        <v/>
      </c>
      <c r="W838" s="55" t="str">
        <f>IF(VLOOKUP(ROW()-492,'Report 1 Detail (571 D)'!$A:$S,17,FALSE)="","",VLOOKUP(ROW()-492,'Report 1 Detail (571 D)'!$A:$S,17,FALSE))</f>
        <v/>
      </c>
      <c r="X838" s="104" t="str">
        <f>IF(VLOOKUP(ROW()-492,'Report 1 Detail (571 D)'!$A:$S,18,FALSE)="","",VLOOKUP(ROW()-492,'Report 1 Detail (571 D)'!$A:$S,18,FALSE))</f>
        <v/>
      </c>
      <c r="Y838" s="55" t="str">
        <f>IF(VLOOKUP(ROW()-492,'Report 1 Detail (571 D)'!$A:$S,19,FALSE)="","",VLOOKUP(ROW()-492,'Report 1 Detail (571 D)'!$A:$S,19,FALSE))</f>
        <v/>
      </c>
      <c r="Z838" s="55" t="s">
        <v>81</v>
      </c>
    </row>
    <row r="839" spans="8:26" x14ac:dyDescent="0.2">
      <c r="H839" s="55" t="str">
        <f>IF(VLOOKUP(ROW()-492,'Report 1 Detail (571 D)'!$A:$S,2,FALSE)="","",VLOOKUP(ROW()-492,'Report 1 Detail (571 D)'!$A:$S,2,FALSE))</f>
        <v/>
      </c>
      <c r="I839" s="104" t="str">
        <f>IF(VLOOKUP(ROW()-492,'Report 1 Detail (571 D)'!$A:$S,3,FALSE)="","",VLOOKUP(ROW()-492,'Report 1 Detail (571 D)'!$A:$S,3,FALSE))</f>
        <v/>
      </c>
      <c r="J839" s="55" t="str">
        <f>IF(VLOOKUP(ROW()-492,'Report 1 Detail (571 D)'!$A:$S,4,FALSE)="","",VLOOKUP(ROW()-492,'Report 1 Detail (571 D)'!$A:$S,4,FALSE))</f>
        <v/>
      </c>
      <c r="K839" s="55" t="str">
        <f>IF(VLOOKUP(ROW()-492,'Report 1 Detail (571 D)'!$A:$S,5,FALSE)="","",VLOOKUP(ROW()-492,'Report 1 Detail (571 D)'!$A:$S,5,FALSE))</f>
        <v/>
      </c>
      <c r="L839" s="55" t="str">
        <f>IF(VLOOKUP(ROW()-492,'Report 1 Detail (571 D)'!$A:$S,6,FALSE)="","",VLOOKUP(ROW()-492,'Report 1 Detail (571 D)'!$A:$S,6,FALSE))</f>
        <v/>
      </c>
      <c r="M839" s="55" t="str">
        <f>IF(VLOOKUP(ROW()-492,'Report 1 Detail (571 D)'!$A:$S,7,FALSE)="","",VLOOKUP(ROW()-492,'Report 1 Detail (571 D)'!$A:$S,7,FALSE))</f>
        <v/>
      </c>
      <c r="N839" s="55" t="str">
        <f>IF(VLOOKUP(ROW()-492,'Report 1 Detail (571 D)'!$A:$S,8,FALSE)="","",VLOOKUP(ROW()-492,'Report 1 Detail (571 D)'!$A:$S,8,FALSE))</f>
        <v/>
      </c>
      <c r="O839" s="55" t="str">
        <f>IF(VLOOKUP(ROW()-492,'Report 1 Detail (571 D)'!$A:$S,9,FALSE)="","",VLOOKUP(ROW()-492,'Report 1 Detail (571 D)'!$A:$S,9,FALSE))</f>
        <v/>
      </c>
      <c r="P839" s="55" t="str">
        <f>IF(VLOOKUP(ROW()-492,'Report 1 Detail (571 D)'!$A:$S,10,FALSE)="","",VLOOKUP(ROW()-492,'Report 1 Detail (571 D)'!$A:$S,10,FALSE))</f>
        <v/>
      </c>
      <c r="Q839" s="55" t="str">
        <f>IF(VLOOKUP(ROW()-492,'Report 1 Detail (571 D)'!$A:$S,11,FALSE)="","",VLOOKUP(ROW()-492,'Report 1 Detail (571 D)'!$A:$S,11,FALSE))</f>
        <v/>
      </c>
      <c r="R839" s="55" t="str">
        <f>IF(VLOOKUP(ROW()-492,'Report 1 Detail (571 D)'!$A:$S,12,FALSE)="","",VLOOKUP(ROW()-492,'Report 1 Detail (571 D)'!$A:$S,12,FALSE))</f>
        <v/>
      </c>
      <c r="S839" s="55" t="str">
        <f>IF(VLOOKUP(ROW()-492,'Report 1 Detail (571 D)'!$A:$S,13,FALSE)="","",VLOOKUP(ROW()-492,'Report 1 Detail (571 D)'!$A:$S,13,FALSE))</f>
        <v/>
      </c>
      <c r="T839" s="55" t="str">
        <f>IF(VLOOKUP(ROW()-492,'Report 1 Detail (571 D)'!$A:$S,14,FALSE)="","",VLOOKUP(ROW()-492,'Report 1 Detail (571 D)'!$A:$S,14,FALSE))</f>
        <v/>
      </c>
      <c r="U839" s="55" t="str">
        <f>IF(VLOOKUP(ROW()-492,'Report 1 Detail (571 D)'!$A:$S,15,FALSE)="","",VLOOKUP(ROW()-492,'Report 1 Detail (571 D)'!$A:$S,15,FALSE))</f>
        <v/>
      </c>
      <c r="V839" s="55" t="str">
        <f>IF(VLOOKUP(ROW()-492,'Report 1 Detail (571 D)'!$A:$S,16,FALSE)="","",VLOOKUP(ROW()-492,'Report 1 Detail (571 D)'!$A:$S,16,FALSE))</f>
        <v/>
      </c>
      <c r="W839" s="55" t="str">
        <f>IF(VLOOKUP(ROW()-492,'Report 1 Detail (571 D)'!$A:$S,17,FALSE)="","",VLOOKUP(ROW()-492,'Report 1 Detail (571 D)'!$A:$S,17,FALSE))</f>
        <v/>
      </c>
      <c r="X839" s="104" t="str">
        <f>IF(VLOOKUP(ROW()-492,'Report 1 Detail (571 D)'!$A:$S,18,FALSE)="","",VLOOKUP(ROW()-492,'Report 1 Detail (571 D)'!$A:$S,18,FALSE))</f>
        <v/>
      </c>
      <c r="Y839" s="55" t="str">
        <f>IF(VLOOKUP(ROW()-492,'Report 1 Detail (571 D)'!$A:$S,19,FALSE)="","",VLOOKUP(ROW()-492,'Report 1 Detail (571 D)'!$A:$S,19,FALSE))</f>
        <v/>
      </c>
      <c r="Z839" s="55" t="s">
        <v>81</v>
      </c>
    </row>
    <row r="840" spans="8:26" x14ac:dyDescent="0.2">
      <c r="H840" s="55" t="str">
        <f>IF(VLOOKUP(ROW()-492,'Report 1 Detail (571 D)'!$A:$S,2,FALSE)="","",VLOOKUP(ROW()-492,'Report 1 Detail (571 D)'!$A:$S,2,FALSE))</f>
        <v/>
      </c>
      <c r="I840" s="104" t="str">
        <f>IF(VLOOKUP(ROW()-492,'Report 1 Detail (571 D)'!$A:$S,3,FALSE)="","",VLOOKUP(ROW()-492,'Report 1 Detail (571 D)'!$A:$S,3,FALSE))</f>
        <v/>
      </c>
      <c r="J840" s="55" t="str">
        <f>IF(VLOOKUP(ROW()-492,'Report 1 Detail (571 D)'!$A:$S,4,FALSE)="","",VLOOKUP(ROW()-492,'Report 1 Detail (571 D)'!$A:$S,4,FALSE))</f>
        <v/>
      </c>
      <c r="K840" s="55" t="str">
        <f>IF(VLOOKUP(ROW()-492,'Report 1 Detail (571 D)'!$A:$S,5,FALSE)="","",VLOOKUP(ROW()-492,'Report 1 Detail (571 D)'!$A:$S,5,FALSE))</f>
        <v/>
      </c>
      <c r="L840" s="55" t="str">
        <f>IF(VLOOKUP(ROW()-492,'Report 1 Detail (571 D)'!$A:$S,6,FALSE)="","",VLOOKUP(ROW()-492,'Report 1 Detail (571 D)'!$A:$S,6,FALSE))</f>
        <v/>
      </c>
      <c r="M840" s="55" t="str">
        <f>IF(VLOOKUP(ROW()-492,'Report 1 Detail (571 D)'!$A:$S,7,FALSE)="","",VLOOKUP(ROW()-492,'Report 1 Detail (571 D)'!$A:$S,7,FALSE))</f>
        <v/>
      </c>
      <c r="N840" s="55" t="str">
        <f>IF(VLOOKUP(ROW()-492,'Report 1 Detail (571 D)'!$A:$S,8,FALSE)="","",VLOOKUP(ROW()-492,'Report 1 Detail (571 D)'!$A:$S,8,FALSE))</f>
        <v/>
      </c>
      <c r="O840" s="55" t="str">
        <f>IF(VLOOKUP(ROW()-492,'Report 1 Detail (571 D)'!$A:$S,9,FALSE)="","",VLOOKUP(ROW()-492,'Report 1 Detail (571 D)'!$A:$S,9,FALSE))</f>
        <v/>
      </c>
      <c r="P840" s="55" t="str">
        <f>IF(VLOOKUP(ROW()-492,'Report 1 Detail (571 D)'!$A:$S,10,FALSE)="","",VLOOKUP(ROW()-492,'Report 1 Detail (571 D)'!$A:$S,10,FALSE))</f>
        <v/>
      </c>
      <c r="Q840" s="55" t="str">
        <f>IF(VLOOKUP(ROW()-492,'Report 1 Detail (571 D)'!$A:$S,11,FALSE)="","",VLOOKUP(ROW()-492,'Report 1 Detail (571 D)'!$A:$S,11,FALSE))</f>
        <v/>
      </c>
      <c r="R840" s="55" t="str">
        <f>IF(VLOOKUP(ROW()-492,'Report 1 Detail (571 D)'!$A:$S,12,FALSE)="","",VLOOKUP(ROW()-492,'Report 1 Detail (571 D)'!$A:$S,12,FALSE))</f>
        <v/>
      </c>
      <c r="S840" s="55" t="str">
        <f>IF(VLOOKUP(ROW()-492,'Report 1 Detail (571 D)'!$A:$S,13,FALSE)="","",VLOOKUP(ROW()-492,'Report 1 Detail (571 D)'!$A:$S,13,FALSE))</f>
        <v/>
      </c>
      <c r="T840" s="55" t="str">
        <f>IF(VLOOKUP(ROW()-492,'Report 1 Detail (571 D)'!$A:$S,14,FALSE)="","",VLOOKUP(ROW()-492,'Report 1 Detail (571 D)'!$A:$S,14,FALSE))</f>
        <v/>
      </c>
      <c r="U840" s="55" t="str">
        <f>IF(VLOOKUP(ROW()-492,'Report 1 Detail (571 D)'!$A:$S,15,FALSE)="","",VLOOKUP(ROW()-492,'Report 1 Detail (571 D)'!$A:$S,15,FALSE))</f>
        <v/>
      </c>
      <c r="V840" s="55" t="str">
        <f>IF(VLOOKUP(ROW()-492,'Report 1 Detail (571 D)'!$A:$S,16,FALSE)="","",VLOOKUP(ROW()-492,'Report 1 Detail (571 D)'!$A:$S,16,FALSE))</f>
        <v/>
      </c>
      <c r="W840" s="55" t="str">
        <f>IF(VLOOKUP(ROW()-492,'Report 1 Detail (571 D)'!$A:$S,17,FALSE)="","",VLOOKUP(ROW()-492,'Report 1 Detail (571 D)'!$A:$S,17,FALSE))</f>
        <v/>
      </c>
      <c r="X840" s="104" t="str">
        <f>IF(VLOOKUP(ROW()-492,'Report 1 Detail (571 D)'!$A:$S,18,FALSE)="","",VLOOKUP(ROW()-492,'Report 1 Detail (571 D)'!$A:$S,18,FALSE))</f>
        <v/>
      </c>
      <c r="Y840" s="55" t="str">
        <f>IF(VLOOKUP(ROW()-492,'Report 1 Detail (571 D)'!$A:$S,19,FALSE)="","",VLOOKUP(ROW()-492,'Report 1 Detail (571 D)'!$A:$S,19,FALSE))</f>
        <v/>
      </c>
      <c r="Z840" s="55" t="s">
        <v>81</v>
      </c>
    </row>
    <row r="841" spans="8:26" x14ac:dyDescent="0.2">
      <c r="H841" s="55" t="str">
        <f>IF(VLOOKUP(ROW()-492,'Report 1 Detail (571 D)'!$A:$S,2,FALSE)="","",VLOOKUP(ROW()-492,'Report 1 Detail (571 D)'!$A:$S,2,FALSE))</f>
        <v/>
      </c>
      <c r="I841" s="104" t="str">
        <f>IF(VLOOKUP(ROW()-492,'Report 1 Detail (571 D)'!$A:$S,3,FALSE)="","",VLOOKUP(ROW()-492,'Report 1 Detail (571 D)'!$A:$S,3,FALSE))</f>
        <v/>
      </c>
      <c r="J841" s="55" t="str">
        <f>IF(VLOOKUP(ROW()-492,'Report 1 Detail (571 D)'!$A:$S,4,FALSE)="","",VLOOKUP(ROW()-492,'Report 1 Detail (571 D)'!$A:$S,4,FALSE))</f>
        <v/>
      </c>
      <c r="K841" s="55" t="str">
        <f>IF(VLOOKUP(ROW()-492,'Report 1 Detail (571 D)'!$A:$S,5,FALSE)="","",VLOOKUP(ROW()-492,'Report 1 Detail (571 D)'!$A:$S,5,FALSE))</f>
        <v/>
      </c>
      <c r="L841" s="55" t="str">
        <f>IF(VLOOKUP(ROW()-492,'Report 1 Detail (571 D)'!$A:$S,6,FALSE)="","",VLOOKUP(ROW()-492,'Report 1 Detail (571 D)'!$A:$S,6,FALSE))</f>
        <v/>
      </c>
      <c r="M841" s="55" t="str">
        <f>IF(VLOOKUP(ROW()-492,'Report 1 Detail (571 D)'!$A:$S,7,FALSE)="","",VLOOKUP(ROW()-492,'Report 1 Detail (571 D)'!$A:$S,7,FALSE))</f>
        <v/>
      </c>
      <c r="N841" s="55" t="str">
        <f>IF(VLOOKUP(ROW()-492,'Report 1 Detail (571 D)'!$A:$S,8,FALSE)="","",VLOOKUP(ROW()-492,'Report 1 Detail (571 D)'!$A:$S,8,FALSE))</f>
        <v/>
      </c>
      <c r="O841" s="55" t="str">
        <f>IF(VLOOKUP(ROW()-492,'Report 1 Detail (571 D)'!$A:$S,9,FALSE)="","",VLOOKUP(ROW()-492,'Report 1 Detail (571 D)'!$A:$S,9,FALSE))</f>
        <v/>
      </c>
      <c r="P841" s="55" t="str">
        <f>IF(VLOOKUP(ROW()-492,'Report 1 Detail (571 D)'!$A:$S,10,FALSE)="","",VLOOKUP(ROW()-492,'Report 1 Detail (571 D)'!$A:$S,10,FALSE))</f>
        <v/>
      </c>
      <c r="Q841" s="55" t="str">
        <f>IF(VLOOKUP(ROW()-492,'Report 1 Detail (571 D)'!$A:$S,11,FALSE)="","",VLOOKUP(ROW()-492,'Report 1 Detail (571 D)'!$A:$S,11,FALSE))</f>
        <v/>
      </c>
      <c r="R841" s="55" t="str">
        <f>IF(VLOOKUP(ROW()-492,'Report 1 Detail (571 D)'!$A:$S,12,FALSE)="","",VLOOKUP(ROW()-492,'Report 1 Detail (571 D)'!$A:$S,12,FALSE))</f>
        <v/>
      </c>
      <c r="S841" s="55" t="str">
        <f>IF(VLOOKUP(ROW()-492,'Report 1 Detail (571 D)'!$A:$S,13,FALSE)="","",VLOOKUP(ROW()-492,'Report 1 Detail (571 D)'!$A:$S,13,FALSE))</f>
        <v/>
      </c>
      <c r="T841" s="55" t="str">
        <f>IF(VLOOKUP(ROW()-492,'Report 1 Detail (571 D)'!$A:$S,14,FALSE)="","",VLOOKUP(ROW()-492,'Report 1 Detail (571 D)'!$A:$S,14,FALSE))</f>
        <v/>
      </c>
      <c r="U841" s="55" t="str">
        <f>IF(VLOOKUP(ROW()-492,'Report 1 Detail (571 D)'!$A:$S,15,FALSE)="","",VLOOKUP(ROW()-492,'Report 1 Detail (571 D)'!$A:$S,15,FALSE))</f>
        <v/>
      </c>
      <c r="V841" s="55" t="str">
        <f>IF(VLOOKUP(ROW()-492,'Report 1 Detail (571 D)'!$A:$S,16,FALSE)="","",VLOOKUP(ROW()-492,'Report 1 Detail (571 D)'!$A:$S,16,FALSE))</f>
        <v/>
      </c>
      <c r="W841" s="55" t="str">
        <f>IF(VLOOKUP(ROW()-492,'Report 1 Detail (571 D)'!$A:$S,17,FALSE)="","",VLOOKUP(ROW()-492,'Report 1 Detail (571 D)'!$A:$S,17,FALSE))</f>
        <v/>
      </c>
      <c r="X841" s="104" t="str">
        <f>IF(VLOOKUP(ROW()-492,'Report 1 Detail (571 D)'!$A:$S,18,FALSE)="","",VLOOKUP(ROW()-492,'Report 1 Detail (571 D)'!$A:$S,18,FALSE))</f>
        <v/>
      </c>
      <c r="Y841" s="55" t="str">
        <f>IF(VLOOKUP(ROW()-492,'Report 1 Detail (571 D)'!$A:$S,19,FALSE)="","",VLOOKUP(ROW()-492,'Report 1 Detail (571 D)'!$A:$S,19,FALSE))</f>
        <v/>
      </c>
      <c r="Z841" s="55" t="s">
        <v>81</v>
      </c>
    </row>
    <row r="842" spans="8:26" x14ac:dyDescent="0.2">
      <c r="H842" s="55" t="str">
        <f>IF(VLOOKUP(ROW()-492,'Report 1 Detail (571 D)'!$A:$S,2,FALSE)="","",VLOOKUP(ROW()-492,'Report 1 Detail (571 D)'!$A:$S,2,FALSE))</f>
        <v/>
      </c>
      <c r="I842" s="104" t="str">
        <f>IF(VLOOKUP(ROW()-492,'Report 1 Detail (571 D)'!$A:$S,3,FALSE)="","",VLOOKUP(ROW()-492,'Report 1 Detail (571 D)'!$A:$S,3,FALSE))</f>
        <v/>
      </c>
      <c r="J842" s="55" t="str">
        <f>IF(VLOOKUP(ROW()-492,'Report 1 Detail (571 D)'!$A:$S,4,FALSE)="","",VLOOKUP(ROW()-492,'Report 1 Detail (571 D)'!$A:$S,4,FALSE))</f>
        <v/>
      </c>
      <c r="K842" s="55" t="str">
        <f>IF(VLOOKUP(ROW()-492,'Report 1 Detail (571 D)'!$A:$S,5,FALSE)="","",VLOOKUP(ROW()-492,'Report 1 Detail (571 D)'!$A:$S,5,FALSE))</f>
        <v/>
      </c>
      <c r="L842" s="55" t="str">
        <f>IF(VLOOKUP(ROW()-492,'Report 1 Detail (571 D)'!$A:$S,6,FALSE)="","",VLOOKUP(ROW()-492,'Report 1 Detail (571 D)'!$A:$S,6,FALSE))</f>
        <v/>
      </c>
      <c r="M842" s="55" t="str">
        <f>IF(VLOOKUP(ROW()-492,'Report 1 Detail (571 D)'!$A:$S,7,FALSE)="","",VLOOKUP(ROW()-492,'Report 1 Detail (571 D)'!$A:$S,7,FALSE))</f>
        <v/>
      </c>
      <c r="N842" s="55" t="str">
        <f>IF(VLOOKUP(ROW()-492,'Report 1 Detail (571 D)'!$A:$S,8,FALSE)="","",VLOOKUP(ROW()-492,'Report 1 Detail (571 D)'!$A:$S,8,FALSE))</f>
        <v/>
      </c>
      <c r="O842" s="55" t="str">
        <f>IF(VLOOKUP(ROW()-492,'Report 1 Detail (571 D)'!$A:$S,9,FALSE)="","",VLOOKUP(ROW()-492,'Report 1 Detail (571 D)'!$A:$S,9,FALSE))</f>
        <v/>
      </c>
      <c r="P842" s="55" t="str">
        <f>IF(VLOOKUP(ROW()-492,'Report 1 Detail (571 D)'!$A:$S,10,FALSE)="","",VLOOKUP(ROW()-492,'Report 1 Detail (571 D)'!$A:$S,10,FALSE))</f>
        <v/>
      </c>
      <c r="Q842" s="55" t="str">
        <f>IF(VLOOKUP(ROW()-492,'Report 1 Detail (571 D)'!$A:$S,11,FALSE)="","",VLOOKUP(ROW()-492,'Report 1 Detail (571 D)'!$A:$S,11,FALSE))</f>
        <v/>
      </c>
      <c r="R842" s="55" t="str">
        <f>IF(VLOOKUP(ROW()-492,'Report 1 Detail (571 D)'!$A:$S,12,FALSE)="","",VLOOKUP(ROW()-492,'Report 1 Detail (571 D)'!$A:$S,12,FALSE))</f>
        <v/>
      </c>
      <c r="S842" s="55" t="str">
        <f>IF(VLOOKUP(ROW()-492,'Report 1 Detail (571 D)'!$A:$S,13,FALSE)="","",VLOOKUP(ROW()-492,'Report 1 Detail (571 D)'!$A:$S,13,FALSE))</f>
        <v/>
      </c>
      <c r="T842" s="55" t="str">
        <f>IF(VLOOKUP(ROW()-492,'Report 1 Detail (571 D)'!$A:$S,14,FALSE)="","",VLOOKUP(ROW()-492,'Report 1 Detail (571 D)'!$A:$S,14,FALSE))</f>
        <v/>
      </c>
      <c r="U842" s="55" t="str">
        <f>IF(VLOOKUP(ROW()-492,'Report 1 Detail (571 D)'!$A:$S,15,FALSE)="","",VLOOKUP(ROW()-492,'Report 1 Detail (571 D)'!$A:$S,15,FALSE))</f>
        <v/>
      </c>
      <c r="V842" s="55" t="str">
        <f>IF(VLOOKUP(ROW()-492,'Report 1 Detail (571 D)'!$A:$S,16,FALSE)="","",VLOOKUP(ROW()-492,'Report 1 Detail (571 D)'!$A:$S,16,FALSE))</f>
        <v/>
      </c>
      <c r="W842" s="55" t="str">
        <f>IF(VLOOKUP(ROW()-492,'Report 1 Detail (571 D)'!$A:$S,17,FALSE)="","",VLOOKUP(ROW()-492,'Report 1 Detail (571 D)'!$A:$S,17,FALSE))</f>
        <v/>
      </c>
      <c r="X842" s="104" t="str">
        <f>IF(VLOOKUP(ROW()-492,'Report 1 Detail (571 D)'!$A:$S,18,FALSE)="","",VLOOKUP(ROW()-492,'Report 1 Detail (571 D)'!$A:$S,18,FALSE))</f>
        <v/>
      </c>
      <c r="Y842" s="55" t="str">
        <f>IF(VLOOKUP(ROW()-492,'Report 1 Detail (571 D)'!$A:$S,19,FALSE)="","",VLOOKUP(ROW()-492,'Report 1 Detail (571 D)'!$A:$S,19,FALSE))</f>
        <v/>
      </c>
      <c r="Z842" s="55" t="s">
        <v>81</v>
      </c>
    </row>
    <row r="843" spans="8:26" x14ac:dyDescent="0.2">
      <c r="H843" s="55" t="str">
        <f>IF(VLOOKUP(ROW()-492,'Report 1 Detail (571 D)'!$A:$S,2,FALSE)="","",VLOOKUP(ROW()-492,'Report 1 Detail (571 D)'!$A:$S,2,FALSE))</f>
        <v/>
      </c>
      <c r="I843" s="104" t="str">
        <f>IF(VLOOKUP(ROW()-492,'Report 1 Detail (571 D)'!$A:$S,3,FALSE)="","",VLOOKUP(ROW()-492,'Report 1 Detail (571 D)'!$A:$S,3,FALSE))</f>
        <v/>
      </c>
      <c r="J843" s="55" t="str">
        <f>IF(VLOOKUP(ROW()-492,'Report 1 Detail (571 D)'!$A:$S,4,FALSE)="","",VLOOKUP(ROW()-492,'Report 1 Detail (571 D)'!$A:$S,4,FALSE))</f>
        <v/>
      </c>
      <c r="K843" s="55" t="str">
        <f>IF(VLOOKUP(ROW()-492,'Report 1 Detail (571 D)'!$A:$S,5,FALSE)="","",VLOOKUP(ROW()-492,'Report 1 Detail (571 D)'!$A:$S,5,FALSE))</f>
        <v/>
      </c>
      <c r="L843" s="55" t="str">
        <f>IF(VLOOKUP(ROW()-492,'Report 1 Detail (571 D)'!$A:$S,6,FALSE)="","",VLOOKUP(ROW()-492,'Report 1 Detail (571 D)'!$A:$S,6,FALSE))</f>
        <v/>
      </c>
      <c r="M843" s="55" t="str">
        <f>IF(VLOOKUP(ROW()-492,'Report 1 Detail (571 D)'!$A:$S,7,FALSE)="","",VLOOKUP(ROW()-492,'Report 1 Detail (571 D)'!$A:$S,7,FALSE))</f>
        <v/>
      </c>
      <c r="N843" s="55" t="str">
        <f>IF(VLOOKUP(ROW()-492,'Report 1 Detail (571 D)'!$A:$S,8,FALSE)="","",VLOOKUP(ROW()-492,'Report 1 Detail (571 D)'!$A:$S,8,FALSE))</f>
        <v/>
      </c>
      <c r="O843" s="55" t="str">
        <f>IF(VLOOKUP(ROW()-492,'Report 1 Detail (571 D)'!$A:$S,9,FALSE)="","",VLOOKUP(ROW()-492,'Report 1 Detail (571 D)'!$A:$S,9,FALSE))</f>
        <v/>
      </c>
      <c r="P843" s="55" t="str">
        <f>IF(VLOOKUP(ROW()-492,'Report 1 Detail (571 D)'!$A:$S,10,FALSE)="","",VLOOKUP(ROW()-492,'Report 1 Detail (571 D)'!$A:$S,10,FALSE))</f>
        <v/>
      </c>
      <c r="Q843" s="55" t="str">
        <f>IF(VLOOKUP(ROW()-492,'Report 1 Detail (571 D)'!$A:$S,11,FALSE)="","",VLOOKUP(ROW()-492,'Report 1 Detail (571 D)'!$A:$S,11,FALSE))</f>
        <v/>
      </c>
      <c r="R843" s="55" t="str">
        <f>IF(VLOOKUP(ROW()-492,'Report 1 Detail (571 D)'!$A:$S,12,FALSE)="","",VLOOKUP(ROW()-492,'Report 1 Detail (571 D)'!$A:$S,12,FALSE))</f>
        <v/>
      </c>
      <c r="S843" s="55" t="str">
        <f>IF(VLOOKUP(ROW()-492,'Report 1 Detail (571 D)'!$A:$S,13,FALSE)="","",VLOOKUP(ROW()-492,'Report 1 Detail (571 D)'!$A:$S,13,FALSE))</f>
        <v/>
      </c>
      <c r="T843" s="55" t="str">
        <f>IF(VLOOKUP(ROW()-492,'Report 1 Detail (571 D)'!$A:$S,14,FALSE)="","",VLOOKUP(ROW()-492,'Report 1 Detail (571 D)'!$A:$S,14,FALSE))</f>
        <v/>
      </c>
      <c r="U843" s="55" t="str">
        <f>IF(VLOOKUP(ROW()-492,'Report 1 Detail (571 D)'!$A:$S,15,FALSE)="","",VLOOKUP(ROW()-492,'Report 1 Detail (571 D)'!$A:$S,15,FALSE))</f>
        <v/>
      </c>
      <c r="V843" s="55" t="str">
        <f>IF(VLOOKUP(ROW()-492,'Report 1 Detail (571 D)'!$A:$S,16,FALSE)="","",VLOOKUP(ROW()-492,'Report 1 Detail (571 D)'!$A:$S,16,FALSE))</f>
        <v/>
      </c>
      <c r="W843" s="55" t="str">
        <f>IF(VLOOKUP(ROW()-492,'Report 1 Detail (571 D)'!$A:$S,17,FALSE)="","",VLOOKUP(ROW()-492,'Report 1 Detail (571 D)'!$A:$S,17,FALSE))</f>
        <v/>
      </c>
      <c r="X843" s="104" t="str">
        <f>IF(VLOOKUP(ROW()-492,'Report 1 Detail (571 D)'!$A:$S,18,FALSE)="","",VLOOKUP(ROW()-492,'Report 1 Detail (571 D)'!$A:$S,18,FALSE))</f>
        <v/>
      </c>
      <c r="Y843" s="55" t="str">
        <f>IF(VLOOKUP(ROW()-492,'Report 1 Detail (571 D)'!$A:$S,19,FALSE)="","",VLOOKUP(ROW()-492,'Report 1 Detail (571 D)'!$A:$S,19,FALSE))</f>
        <v/>
      </c>
      <c r="Z843" s="55" t="s">
        <v>81</v>
      </c>
    </row>
    <row r="844" spans="8:26" x14ac:dyDescent="0.2">
      <c r="H844" s="55" t="str">
        <f>IF(VLOOKUP(ROW()-492,'Report 1 Detail (571 D)'!$A:$S,2,FALSE)="","",VLOOKUP(ROW()-492,'Report 1 Detail (571 D)'!$A:$S,2,FALSE))</f>
        <v/>
      </c>
      <c r="I844" s="104" t="str">
        <f>IF(VLOOKUP(ROW()-492,'Report 1 Detail (571 D)'!$A:$S,3,FALSE)="","",VLOOKUP(ROW()-492,'Report 1 Detail (571 D)'!$A:$S,3,FALSE))</f>
        <v/>
      </c>
      <c r="J844" s="55" t="str">
        <f>IF(VLOOKUP(ROW()-492,'Report 1 Detail (571 D)'!$A:$S,4,FALSE)="","",VLOOKUP(ROW()-492,'Report 1 Detail (571 D)'!$A:$S,4,FALSE))</f>
        <v/>
      </c>
      <c r="K844" s="55" t="str">
        <f>IF(VLOOKUP(ROW()-492,'Report 1 Detail (571 D)'!$A:$S,5,FALSE)="","",VLOOKUP(ROW()-492,'Report 1 Detail (571 D)'!$A:$S,5,FALSE))</f>
        <v/>
      </c>
      <c r="L844" s="55" t="str">
        <f>IF(VLOOKUP(ROW()-492,'Report 1 Detail (571 D)'!$A:$S,6,FALSE)="","",VLOOKUP(ROW()-492,'Report 1 Detail (571 D)'!$A:$S,6,FALSE))</f>
        <v/>
      </c>
      <c r="M844" s="55" t="str">
        <f>IF(VLOOKUP(ROW()-492,'Report 1 Detail (571 D)'!$A:$S,7,FALSE)="","",VLOOKUP(ROW()-492,'Report 1 Detail (571 D)'!$A:$S,7,FALSE))</f>
        <v/>
      </c>
      <c r="N844" s="55" t="str">
        <f>IF(VLOOKUP(ROW()-492,'Report 1 Detail (571 D)'!$A:$S,8,FALSE)="","",VLOOKUP(ROW()-492,'Report 1 Detail (571 D)'!$A:$S,8,FALSE))</f>
        <v/>
      </c>
      <c r="O844" s="55" t="str">
        <f>IF(VLOOKUP(ROW()-492,'Report 1 Detail (571 D)'!$A:$S,9,FALSE)="","",VLOOKUP(ROW()-492,'Report 1 Detail (571 D)'!$A:$S,9,FALSE))</f>
        <v/>
      </c>
      <c r="P844" s="55" t="str">
        <f>IF(VLOOKUP(ROW()-492,'Report 1 Detail (571 D)'!$A:$S,10,FALSE)="","",VLOOKUP(ROW()-492,'Report 1 Detail (571 D)'!$A:$S,10,FALSE))</f>
        <v/>
      </c>
      <c r="Q844" s="55" t="str">
        <f>IF(VLOOKUP(ROW()-492,'Report 1 Detail (571 D)'!$A:$S,11,FALSE)="","",VLOOKUP(ROW()-492,'Report 1 Detail (571 D)'!$A:$S,11,FALSE))</f>
        <v/>
      </c>
      <c r="R844" s="55" t="str">
        <f>IF(VLOOKUP(ROW()-492,'Report 1 Detail (571 D)'!$A:$S,12,FALSE)="","",VLOOKUP(ROW()-492,'Report 1 Detail (571 D)'!$A:$S,12,FALSE))</f>
        <v/>
      </c>
      <c r="S844" s="55" t="str">
        <f>IF(VLOOKUP(ROW()-492,'Report 1 Detail (571 D)'!$A:$S,13,FALSE)="","",VLOOKUP(ROW()-492,'Report 1 Detail (571 D)'!$A:$S,13,FALSE))</f>
        <v/>
      </c>
      <c r="T844" s="55" t="str">
        <f>IF(VLOOKUP(ROW()-492,'Report 1 Detail (571 D)'!$A:$S,14,FALSE)="","",VLOOKUP(ROW()-492,'Report 1 Detail (571 D)'!$A:$S,14,FALSE))</f>
        <v/>
      </c>
      <c r="U844" s="55" t="str">
        <f>IF(VLOOKUP(ROW()-492,'Report 1 Detail (571 D)'!$A:$S,15,FALSE)="","",VLOOKUP(ROW()-492,'Report 1 Detail (571 D)'!$A:$S,15,FALSE))</f>
        <v/>
      </c>
      <c r="V844" s="55" t="str">
        <f>IF(VLOOKUP(ROW()-492,'Report 1 Detail (571 D)'!$A:$S,16,FALSE)="","",VLOOKUP(ROW()-492,'Report 1 Detail (571 D)'!$A:$S,16,FALSE))</f>
        <v/>
      </c>
      <c r="W844" s="55" t="str">
        <f>IF(VLOOKUP(ROW()-492,'Report 1 Detail (571 D)'!$A:$S,17,FALSE)="","",VLOOKUP(ROW()-492,'Report 1 Detail (571 D)'!$A:$S,17,FALSE))</f>
        <v/>
      </c>
      <c r="X844" s="104" t="str">
        <f>IF(VLOOKUP(ROW()-492,'Report 1 Detail (571 D)'!$A:$S,18,FALSE)="","",VLOOKUP(ROW()-492,'Report 1 Detail (571 D)'!$A:$S,18,FALSE))</f>
        <v/>
      </c>
      <c r="Y844" s="55" t="str">
        <f>IF(VLOOKUP(ROW()-492,'Report 1 Detail (571 D)'!$A:$S,19,FALSE)="","",VLOOKUP(ROW()-492,'Report 1 Detail (571 D)'!$A:$S,19,FALSE))</f>
        <v/>
      </c>
      <c r="Z844" s="55" t="s">
        <v>81</v>
      </c>
    </row>
    <row r="845" spans="8:26" x14ac:dyDescent="0.2">
      <c r="H845" s="55" t="str">
        <f>IF(VLOOKUP(ROW()-492,'Report 1 Detail (571 D)'!$A:$S,2,FALSE)="","",VLOOKUP(ROW()-492,'Report 1 Detail (571 D)'!$A:$S,2,FALSE))</f>
        <v/>
      </c>
      <c r="I845" s="104" t="str">
        <f>IF(VLOOKUP(ROW()-492,'Report 1 Detail (571 D)'!$A:$S,3,FALSE)="","",VLOOKUP(ROW()-492,'Report 1 Detail (571 D)'!$A:$S,3,FALSE))</f>
        <v/>
      </c>
      <c r="J845" s="55" t="str">
        <f>IF(VLOOKUP(ROW()-492,'Report 1 Detail (571 D)'!$A:$S,4,FALSE)="","",VLOOKUP(ROW()-492,'Report 1 Detail (571 D)'!$A:$S,4,FALSE))</f>
        <v/>
      </c>
      <c r="K845" s="55" t="str">
        <f>IF(VLOOKUP(ROW()-492,'Report 1 Detail (571 D)'!$A:$S,5,FALSE)="","",VLOOKUP(ROW()-492,'Report 1 Detail (571 D)'!$A:$S,5,FALSE))</f>
        <v/>
      </c>
      <c r="L845" s="55" t="str">
        <f>IF(VLOOKUP(ROW()-492,'Report 1 Detail (571 D)'!$A:$S,6,FALSE)="","",VLOOKUP(ROW()-492,'Report 1 Detail (571 D)'!$A:$S,6,FALSE))</f>
        <v/>
      </c>
      <c r="M845" s="55" t="str">
        <f>IF(VLOOKUP(ROW()-492,'Report 1 Detail (571 D)'!$A:$S,7,FALSE)="","",VLOOKUP(ROW()-492,'Report 1 Detail (571 D)'!$A:$S,7,FALSE))</f>
        <v/>
      </c>
      <c r="N845" s="55" t="str">
        <f>IF(VLOOKUP(ROW()-492,'Report 1 Detail (571 D)'!$A:$S,8,FALSE)="","",VLOOKUP(ROW()-492,'Report 1 Detail (571 D)'!$A:$S,8,FALSE))</f>
        <v/>
      </c>
      <c r="O845" s="55" t="str">
        <f>IF(VLOOKUP(ROW()-492,'Report 1 Detail (571 D)'!$A:$S,9,FALSE)="","",VLOOKUP(ROW()-492,'Report 1 Detail (571 D)'!$A:$S,9,FALSE))</f>
        <v/>
      </c>
      <c r="P845" s="55" t="str">
        <f>IF(VLOOKUP(ROW()-492,'Report 1 Detail (571 D)'!$A:$S,10,FALSE)="","",VLOOKUP(ROW()-492,'Report 1 Detail (571 D)'!$A:$S,10,FALSE))</f>
        <v/>
      </c>
      <c r="Q845" s="55" t="str">
        <f>IF(VLOOKUP(ROW()-492,'Report 1 Detail (571 D)'!$A:$S,11,FALSE)="","",VLOOKUP(ROW()-492,'Report 1 Detail (571 D)'!$A:$S,11,FALSE))</f>
        <v/>
      </c>
      <c r="R845" s="55" t="str">
        <f>IF(VLOOKUP(ROW()-492,'Report 1 Detail (571 D)'!$A:$S,12,FALSE)="","",VLOOKUP(ROW()-492,'Report 1 Detail (571 D)'!$A:$S,12,FALSE))</f>
        <v/>
      </c>
      <c r="S845" s="55" t="str">
        <f>IF(VLOOKUP(ROW()-492,'Report 1 Detail (571 D)'!$A:$S,13,FALSE)="","",VLOOKUP(ROW()-492,'Report 1 Detail (571 D)'!$A:$S,13,FALSE))</f>
        <v/>
      </c>
      <c r="T845" s="55" t="str">
        <f>IF(VLOOKUP(ROW()-492,'Report 1 Detail (571 D)'!$A:$S,14,FALSE)="","",VLOOKUP(ROW()-492,'Report 1 Detail (571 D)'!$A:$S,14,FALSE))</f>
        <v/>
      </c>
      <c r="U845" s="55" t="str">
        <f>IF(VLOOKUP(ROW()-492,'Report 1 Detail (571 D)'!$A:$S,15,FALSE)="","",VLOOKUP(ROW()-492,'Report 1 Detail (571 D)'!$A:$S,15,FALSE))</f>
        <v/>
      </c>
      <c r="V845" s="55" t="str">
        <f>IF(VLOOKUP(ROW()-492,'Report 1 Detail (571 D)'!$A:$S,16,FALSE)="","",VLOOKUP(ROW()-492,'Report 1 Detail (571 D)'!$A:$S,16,FALSE))</f>
        <v/>
      </c>
      <c r="W845" s="55" t="str">
        <f>IF(VLOOKUP(ROW()-492,'Report 1 Detail (571 D)'!$A:$S,17,FALSE)="","",VLOOKUP(ROW()-492,'Report 1 Detail (571 D)'!$A:$S,17,FALSE))</f>
        <v/>
      </c>
      <c r="X845" s="104" t="str">
        <f>IF(VLOOKUP(ROW()-492,'Report 1 Detail (571 D)'!$A:$S,18,FALSE)="","",VLOOKUP(ROW()-492,'Report 1 Detail (571 D)'!$A:$S,18,FALSE))</f>
        <v/>
      </c>
      <c r="Y845" s="55" t="str">
        <f>IF(VLOOKUP(ROW()-492,'Report 1 Detail (571 D)'!$A:$S,19,FALSE)="","",VLOOKUP(ROW()-492,'Report 1 Detail (571 D)'!$A:$S,19,FALSE))</f>
        <v/>
      </c>
      <c r="Z845" s="55" t="s">
        <v>81</v>
      </c>
    </row>
    <row r="846" spans="8:26" x14ac:dyDescent="0.2">
      <c r="H846" s="55" t="str">
        <f>IF(VLOOKUP(ROW()-492,'Report 1 Detail (571 D)'!$A:$S,2,FALSE)="","",VLOOKUP(ROW()-492,'Report 1 Detail (571 D)'!$A:$S,2,FALSE))</f>
        <v/>
      </c>
      <c r="I846" s="104" t="str">
        <f>IF(VLOOKUP(ROW()-492,'Report 1 Detail (571 D)'!$A:$S,3,FALSE)="","",VLOOKUP(ROW()-492,'Report 1 Detail (571 D)'!$A:$S,3,FALSE))</f>
        <v/>
      </c>
      <c r="J846" s="55" t="str">
        <f>IF(VLOOKUP(ROW()-492,'Report 1 Detail (571 D)'!$A:$S,4,FALSE)="","",VLOOKUP(ROW()-492,'Report 1 Detail (571 D)'!$A:$S,4,FALSE))</f>
        <v/>
      </c>
      <c r="K846" s="55" t="str">
        <f>IF(VLOOKUP(ROW()-492,'Report 1 Detail (571 D)'!$A:$S,5,FALSE)="","",VLOOKUP(ROW()-492,'Report 1 Detail (571 D)'!$A:$S,5,FALSE))</f>
        <v/>
      </c>
      <c r="L846" s="55" t="str">
        <f>IF(VLOOKUP(ROW()-492,'Report 1 Detail (571 D)'!$A:$S,6,FALSE)="","",VLOOKUP(ROW()-492,'Report 1 Detail (571 D)'!$A:$S,6,FALSE))</f>
        <v/>
      </c>
      <c r="M846" s="55" t="str">
        <f>IF(VLOOKUP(ROW()-492,'Report 1 Detail (571 D)'!$A:$S,7,FALSE)="","",VLOOKUP(ROW()-492,'Report 1 Detail (571 D)'!$A:$S,7,FALSE))</f>
        <v/>
      </c>
      <c r="N846" s="55" t="str">
        <f>IF(VLOOKUP(ROW()-492,'Report 1 Detail (571 D)'!$A:$S,8,FALSE)="","",VLOOKUP(ROW()-492,'Report 1 Detail (571 D)'!$A:$S,8,FALSE))</f>
        <v/>
      </c>
      <c r="O846" s="55" t="str">
        <f>IF(VLOOKUP(ROW()-492,'Report 1 Detail (571 D)'!$A:$S,9,FALSE)="","",VLOOKUP(ROW()-492,'Report 1 Detail (571 D)'!$A:$S,9,FALSE))</f>
        <v/>
      </c>
      <c r="P846" s="55" t="str">
        <f>IF(VLOOKUP(ROW()-492,'Report 1 Detail (571 D)'!$A:$S,10,FALSE)="","",VLOOKUP(ROW()-492,'Report 1 Detail (571 D)'!$A:$S,10,FALSE))</f>
        <v/>
      </c>
      <c r="Q846" s="55" t="str">
        <f>IF(VLOOKUP(ROW()-492,'Report 1 Detail (571 D)'!$A:$S,11,FALSE)="","",VLOOKUP(ROW()-492,'Report 1 Detail (571 D)'!$A:$S,11,FALSE))</f>
        <v/>
      </c>
      <c r="R846" s="55" t="str">
        <f>IF(VLOOKUP(ROW()-492,'Report 1 Detail (571 D)'!$A:$S,12,FALSE)="","",VLOOKUP(ROW()-492,'Report 1 Detail (571 D)'!$A:$S,12,FALSE))</f>
        <v/>
      </c>
      <c r="S846" s="55" t="str">
        <f>IF(VLOOKUP(ROW()-492,'Report 1 Detail (571 D)'!$A:$S,13,FALSE)="","",VLOOKUP(ROW()-492,'Report 1 Detail (571 D)'!$A:$S,13,FALSE))</f>
        <v/>
      </c>
      <c r="T846" s="55" t="str">
        <f>IF(VLOOKUP(ROW()-492,'Report 1 Detail (571 D)'!$A:$S,14,FALSE)="","",VLOOKUP(ROW()-492,'Report 1 Detail (571 D)'!$A:$S,14,FALSE))</f>
        <v/>
      </c>
      <c r="U846" s="55" t="str">
        <f>IF(VLOOKUP(ROW()-492,'Report 1 Detail (571 D)'!$A:$S,15,FALSE)="","",VLOOKUP(ROW()-492,'Report 1 Detail (571 D)'!$A:$S,15,FALSE))</f>
        <v/>
      </c>
      <c r="V846" s="55" t="str">
        <f>IF(VLOOKUP(ROW()-492,'Report 1 Detail (571 D)'!$A:$S,16,FALSE)="","",VLOOKUP(ROW()-492,'Report 1 Detail (571 D)'!$A:$S,16,FALSE))</f>
        <v/>
      </c>
      <c r="W846" s="55" t="str">
        <f>IF(VLOOKUP(ROW()-492,'Report 1 Detail (571 D)'!$A:$S,17,FALSE)="","",VLOOKUP(ROW()-492,'Report 1 Detail (571 D)'!$A:$S,17,FALSE))</f>
        <v/>
      </c>
      <c r="X846" s="104" t="str">
        <f>IF(VLOOKUP(ROW()-492,'Report 1 Detail (571 D)'!$A:$S,18,FALSE)="","",VLOOKUP(ROW()-492,'Report 1 Detail (571 D)'!$A:$S,18,FALSE))</f>
        <v/>
      </c>
      <c r="Y846" s="55" t="str">
        <f>IF(VLOOKUP(ROW()-492,'Report 1 Detail (571 D)'!$A:$S,19,FALSE)="","",VLOOKUP(ROW()-492,'Report 1 Detail (571 D)'!$A:$S,19,FALSE))</f>
        <v/>
      </c>
      <c r="Z846" s="55" t="s">
        <v>81</v>
      </c>
    </row>
    <row r="847" spans="8:26" x14ac:dyDescent="0.2">
      <c r="H847" s="55" t="str">
        <f>IF(VLOOKUP(ROW()-492,'Report 1 Detail (571 D)'!$A:$S,2,FALSE)="","",VLOOKUP(ROW()-492,'Report 1 Detail (571 D)'!$A:$S,2,FALSE))</f>
        <v/>
      </c>
      <c r="I847" s="104" t="str">
        <f>IF(VLOOKUP(ROW()-492,'Report 1 Detail (571 D)'!$A:$S,3,FALSE)="","",VLOOKUP(ROW()-492,'Report 1 Detail (571 D)'!$A:$S,3,FALSE))</f>
        <v/>
      </c>
      <c r="J847" s="55" t="str">
        <f>IF(VLOOKUP(ROW()-492,'Report 1 Detail (571 D)'!$A:$S,4,FALSE)="","",VLOOKUP(ROW()-492,'Report 1 Detail (571 D)'!$A:$S,4,FALSE))</f>
        <v/>
      </c>
      <c r="K847" s="55" t="str">
        <f>IF(VLOOKUP(ROW()-492,'Report 1 Detail (571 D)'!$A:$S,5,FALSE)="","",VLOOKUP(ROW()-492,'Report 1 Detail (571 D)'!$A:$S,5,FALSE))</f>
        <v/>
      </c>
      <c r="L847" s="55" t="str">
        <f>IF(VLOOKUP(ROW()-492,'Report 1 Detail (571 D)'!$A:$S,6,FALSE)="","",VLOOKUP(ROW()-492,'Report 1 Detail (571 D)'!$A:$S,6,FALSE))</f>
        <v/>
      </c>
      <c r="M847" s="55" t="str">
        <f>IF(VLOOKUP(ROW()-492,'Report 1 Detail (571 D)'!$A:$S,7,FALSE)="","",VLOOKUP(ROW()-492,'Report 1 Detail (571 D)'!$A:$S,7,FALSE))</f>
        <v/>
      </c>
      <c r="N847" s="55" t="str">
        <f>IF(VLOOKUP(ROW()-492,'Report 1 Detail (571 D)'!$A:$S,8,FALSE)="","",VLOOKUP(ROW()-492,'Report 1 Detail (571 D)'!$A:$S,8,FALSE))</f>
        <v/>
      </c>
      <c r="O847" s="55" t="str">
        <f>IF(VLOOKUP(ROW()-492,'Report 1 Detail (571 D)'!$A:$S,9,FALSE)="","",VLOOKUP(ROW()-492,'Report 1 Detail (571 D)'!$A:$S,9,FALSE))</f>
        <v/>
      </c>
      <c r="P847" s="55" t="str">
        <f>IF(VLOOKUP(ROW()-492,'Report 1 Detail (571 D)'!$A:$S,10,FALSE)="","",VLOOKUP(ROW()-492,'Report 1 Detail (571 D)'!$A:$S,10,FALSE))</f>
        <v/>
      </c>
      <c r="Q847" s="55" t="str">
        <f>IF(VLOOKUP(ROW()-492,'Report 1 Detail (571 D)'!$A:$S,11,FALSE)="","",VLOOKUP(ROW()-492,'Report 1 Detail (571 D)'!$A:$S,11,FALSE))</f>
        <v/>
      </c>
      <c r="R847" s="55" t="str">
        <f>IF(VLOOKUP(ROW()-492,'Report 1 Detail (571 D)'!$A:$S,12,FALSE)="","",VLOOKUP(ROW()-492,'Report 1 Detail (571 D)'!$A:$S,12,FALSE))</f>
        <v/>
      </c>
      <c r="S847" s="55" t="str">
        <f>IF(VLOOKUP(ROW()-492,'Report 1 Detail (571 D)'!$A:$S,13,FALSE)="","",VLOOKUP(ROW()-492,'Report 1 Detail (571 D)'!$A:$S,13,FALSE))</f>
        <v/>
      </c>
      <c r="T847" s="55" t="str">
        <f>IF(VLOOKUP(ROW()-492,'Report 1 Detail (571 D)'!$A:$S,14,FALSE)="","",VLOOKUP(ROW()-492,'Report 1 Detail (571 D)'!$A:$S,14,FALSE))</f>
        <v/>
      </c>
      <c r="U847" s="55" t="str">
        <f>IF(VLOOKUP(ROW()-492,'Report 1 Detail (571 D)'!$A:$S,15,FALSE)="","",VLOOKUP(ROW()-492,'Report 1 Detail (571 D)'!$A:$S,15,FALSE))</f>
        <v/>
      </c>
      <c r="V847" s="55" t="str">
        <f>IF(VLOOKUP(ROW()-492,'Report 1 Detail (571 D)'!$A:$S,16,FALSE)="","",VLOOKUP(ROW()-492,'Report 1 Detail (571 D)'!$A:$S,16,FALSE))</f>
        <v/>
      </c>
      <c r="W847" s="55" t="str">
        <f>IF(VLOOKUP(ROW()-492,'Report 1 Detail (571 D)'!$A:$S,17,FALSE)="","",VLOOKUP(ROW()-492,'Report 1 Detail (571 D)'!$A:$S,17,FALSE))</f>
        <v/>
      </c>
      <c r="X847" s="104" t="str">
        <f>IF(VLOOKUP(ROW()-492,'Report 1 Detail (571 D)'!$A:$S,18,FALSE)="","",VLOOKUP(ROW()-492,'Report 1 Detail (571 D)'!$A:$S,18,FALSE))</f>
        <v/>
      </c>
      <c r="Y847" s="55" t="str">
        <f>IF(VLOOKUP(ROW()-492,'Report 1 Detail (571 D)'!$A:$S,19,FALSE)="","",VLOOKUP(ROW()-492,'Report 1 Detail (571 D)'!$A:$S,19,FALSE))</f>
        <v/>
      </c>
      <c r="Z847" s="55" t="s">
        <v>81</v>
      </c>
    </row>
    <row r="848" spans="8:26" x14ac:dyDescent="0.2">
      <c r="H848" s="55" t="str">
        <f>IF(VLOOKUP(ROW()-492,'Report 1 Detail (571 D)'!$A:$S,2,FALSE)="","",VLOOKUP(ROW()-492,'Report 1 Detail (571 D)'!$A:$S,2,FALSE))</f>
        <v/>
      </c>
      <c r="I848" s="104" t="str">
        <f>IF(VLOOKUP(ROW()-492,'Report 1 Detail (571 D)'!$A:$S,3,FALSE)="","",VLOOKUP(ROW()-492,'Report 1 Detail (571 D)'!$A:$S,3,FALSE))</f>
        <v/>
      </c>
      <c r="J848" s="55" t="str">
        <f>IF(VLOOKUP(ROW()-492,'Report 1 Detail (571 D)'!$A:$S,4,FALSE)="","",VLOOKUP(ROW()-492,'Report 1 Detail (571 D)'!$A:$S,4,FALSE))</f>
        <v/>
      </c>
      <c r="K848" s="55" t="str">
        <f>IF(VLOOKUP(ROW()-492,'Report 1 Detail (571 D)'!$A:$S,5,FALSE)="","",VLOOKUP(ROW()-492,'Report 1 Detail (571 D)'!$A:$S,5,FALSE))</f>
        <v/>
      </c>
      <c r="L848" s="55" t="str">
        <f>IF(VLOOKUP(ROW()-492,'Report 1 Detail (571 D)'!$A:$S,6,FALSE)="","",VLOOKUP(ROW()-492,'Report 1 Detail (571 D)'!$A:$S,6,FALSE))</f>
        <v/>
      </c>
      <c r="M848" s="55" t="str">
        <f>IF(VLOOKUP(ROW()-492,'Report 1 Detail (571 D)'!$A:$S,7,FALSE)="","",VLOOKUP(ROW()-492,'Report 1 Detail (571 D)'!$A:$S,7,FALSE))</f>
        <v/>
      </c>
      <c r="N848" s="55" t="str">
        <f>IF(VLOOKUP(ROW()-492,'Report 1 Detail (571 D)'!$A:$S,8,FALSE)="","",VLOOKUP(ROW()-492,'Report 1 Detail (571 D)'!$A:$S,8,FALSE))</f>
        <v/>
      </c>
      <c r="O848" s="55" t="str">
        <f>IF(VLOOKUP(ROW()-492,'Report 1 Detail (571 D)'!$A:$S,9,FALSE)="","",VLOOKUP(ROW()-492,'Report 1 Detail (571 D)'!$A:$S,9,FALSE))</f>
        <v/>
      </c>
      <c r="P848" s="55" t="str">
        <f>IF(VLOOKUP(ROW()-492,'Report 1 Detail (571 D)'!$A:$S,10,FALSE)="","",VLOOKUP(ROW()-492,'Report 1 Detail (571 D)'!$A:$S,10,FALSE))</f>
        <v/>
      </c>
      <c r="Q848" s="55" t="str">
        <f>IF(VLOOKUP(ROW()-492,'Report 1 Detail (571 D)'!$A:$S,11,FALSE)="","",VLOOKUP(ROW()-492,'Report 1 Detail (571 D)'!$A:$S,11,FALSE))</f>
        <v/>
      </c>
      <c r="R848" s="55" t="str">
        <f>IF(VLOOKUP(ROW()-492,'Report 1 Detail (571 D)'!$A:$S,12,FALSE)="","",VLOOKUP(ROW()-492,'Report 1 Detail (571 D)'!$A:$S,12,FALSE))</f>
        <v/>
      </c>
      <c r="S848" s="55" t="str">
        <f>IF(VLOOKUP(ROW()-492,'Report 1 Detail (571 D)'!$A:$S,13,FALSE)="","",VLOOKUP(ROW()-492,'Report 1 Detail (571 D)'!$A:$S,13,FALSE))</f>
        <v/>
      </c>
      <c r="T848" s="55" t="str">
        <f>IF(VLOOKUP(ROW()-492,'Report 1 Detail (571 D)'!$A:$S,14,FALSE)="","",VLOOKUP(ROW()-492,'Report 1 Detail (571 D)'!$A:$S,14,FALSE))</f>
        <v/>
      </c>
      <c r="U848" s="55" t="str">
        <f>IF(VLOOKUP(ROW()-492,'Report 1 Detail (571 D)'!$A:$S,15,FALSE)="","",VLOOKUP(ROW()-492,'Report 1 Detail (571 D)'!$A:$S,15,FALSE))</f>
        <v/>
      </c>
      <c r="V848" s="55" t="str">
        <f>IF(VLOOKUP(ROW()-492,'Report 1 Detail (571 D)'!$A:$S,16,FALSE)="","",VLOOKUP(ROW()-492,'Report 1 Detail (571 D)'!$A:$S,16,FALSE))</f>
        <v/>
      </c>
      <c r="W848" s="55" t="str">
        <f>IF(VLOOKUP(ROW()-492,'Report 1 Detail (571 D)'!$A:$S,17,FALSE)="","",VLOOKUP(ROW()-492,'Report 1 Detail (571 D)'!$A:$S,17,FALSE))</f>
        <v/>
      </c>
      <c r="X848" s="104" t="str">
        <f>IF(VLOOKUP(ROW()-492,'Report 1 Detail (571 D)'!$A:$S,18,FALSE)="","",VLOOKUP(ROW()-492,'Report 1 Detail (571 D)'!$A:$S,18,FALSE))</f>
        <v/>
      </c>
      <c r="Y848" s="55" t="str">
        <f>IF(VLOOKUP(ROW()-492,'Report 1 Detail (571 D)'!$A:$S,19,FALSE)="","",VLOOKUP(ROW()-492,'Report 1 Detail (571 D)'!$A:$S,19,FALSE))</f>
        <v/>
      </c>
      <c r="Z848" s="55" t="s">
        <v>81</v>
      </c>
    </row>
    <row r="849" spans="8:26" x14ac:dyDescent="0.2">
      <c r="H849" s="55" t="str">
        <f>IF(VLOOKUP(ROW()-492,'Report 1 Detail (571 D)'!$A:$S,2,FALSE)="","",VLOOKUP(ROW()-492,'Report 1 Detail (571 D)'!$A:$S,2,FALSE))</f>
        <v/>
      </c>
      <c r="I849" s="104" t="str">
        <f>IF(VLOOKUP(ROW()-492,'Report 1 Detail (571 D)'!$A:$S,3,FALSE)="","",VLOOKUP(ROW()-492,'Report 1 Detail (571 D)'!$A:$S,3,FALSE))</f>
        <v/>
      </c>
      <c r="J849" s="55" t="str">
        <f>IF(VLOOKUP(ROW()-492,'Report 1 Detail (571 D)'!$A:$S,4,FALSE)="","",VLOOKUP(ROW()-492,'Report 1 Detail (571 D)'!$A:$S,4,FALSE))</f>
        <v/>
      </c>
      <c r="K849" s="55" t="str">
        <f>IF(VLOOKUP(ROW()-492,'Report 1 Detail (571 D)'!$A:$S,5,FALSE)="","",VLOOKUP(ROW()-492,'Report 1 Detail (571 D)'!$A:$S,5,FALSE))</f>
        <v/>
      </c>
      <c r="L849" s="55" t="str">
        <f>IF(VLOOKUP(ROW()-492,'Report 1 Detail (571 D)'!$A:$S,6,FALSE)="","",VLOOKUP(ROW()-492,'Report 1 Detail (571 D)'!$A:$S,6,FALSE))</f>
        <v/>
      </c>
      <c r="M849" s="55" t="str">
        <f>IF(VLOOKUP(ROW()-492,'Report 1 Detail (571 D)'!$A:$S,7,FALSE)="","",VLOOKUP(ROW()-492,'Report 1 Detail (571 D)'!$A:$S,7,FALSE))</f>
        <v/>
      </c>
      <c r="N849" s="55" t="str">
        <f>IF(VLOOKUP(ROW()-492,'Report 1 Detail (571 D)'!$A:$S,8,FALSE)="","",VLOOKUP(ROW()-492,'Report 1 Detail (571 D)'!$A:$S,8,FALSE))</f>
        <v/>
      </c>
      <c r="O849" s="55" t="str">
        <f>IF(VLOOKUP(ROW()-492,'Report 1 Detail (571 D)'!$A:$S,9,FALSE)="","",VLOOKUP(ROW()-492,'Report 1 Detail (571 D)'!$A:$S,9,FALSE))</f>
        <v/>
      </c>
      <c r="P849" s="55" t="str">
        <f>IF(VLOOKUP(ROW()-492,'Report 1 Detail (571 D)'!$A:$S,10,FALSE)="","",VLOOKUP(ROW()-492,'Report 1 Detail (571 D)'!$A:$S,10,FALSE))</f>
        <v/>
      </c>
      <c r="Q849" s="55" t="str">
        <f>IF(VLOOKUP(ROW()-492,'Report 1 Detail (571 D)'!$A:$S,11,FALSE)="","",VLOOKUP(ROW()-492,'Report 1 Detail (571 D)'!$A:$S,11,FALSE))</f>
        <v/>
      </c>
      <c r="R849" s="55" t="str">
        <f>IF(VLOOKUP(ROW()-492,'Report 1 Detail (571 D)'!$A:$S,12,FALSE)="","",VLOOKUP(ROW()-492,'Report 1 Detail (571 D)'!$A:$S,12,FALSE))</f>
        <v/>
      </c>
      <c r="S849" s="55" t="str">
        <f>IF(VLOOKUP(ROW()-492,'Report 1 Detail (571 D)'!$A:$S,13,FALSE)="","",VLOOKUP(ROW()-492,'Report 1 Detail (571 D)'!$A:$S,13,FALSE))</f>
        <v/>
      </c>
      <c r="T849" s="55" t="str">
        <f>IF(VLOOKUP(ROW()-492,'Report 1 Detail (571 D)'!$A:$S,14,FALSE)="","",VLOOKUP(ROW()-492,'Report 1 Detail (571 D)'!$A:$S,14,FALSE))</f>
        <v/>
      </c>
      <c r="U849" s="55" t="str">
        <f>IF(VLOOKUP(ROW()-492,'Report 1 Detail (571 D)'!$A:$S,15,FALSE)="","",VLOOKUP(ROW()-492,'Report 1 Detail (571 D)'!$A:$S,15,FALSE))</f>
        <v/>
      </c>
      <c r="V849" s="55" t="str">
        <f>IF(VLOOKUP(ROW()-492,'Report 1 Detail (571 D)'!$A:$S,16,FALSE)="","",VLOOKUP(ROW()-492,'Report 1 Detail (571 D)'!$A:$S,16,FALSE))</f>
        <v/>
      </c>
      <c r="W849" s="55" t="str">
        <f>IF(VLOOKUP(ROW()-492,'Report 1 Detail (571 D)'!$A:$S,17,FALSE)="","",VLOOKUP(ROW()-492,'Report 1 Detail (571 D)'!$A:$S,17,FALSE))</f>
        <v/>
      </c>
      <c r="X849" s="104" t="str">
        <f>IF(VLOOKUP(ROW()-492,'Report 1 Detail (571 D)'!$A:$S,18,FALSE)="","",VLOOKUP(ROW()-492,'Report 1 Detail (571 D)'!$A:$S,18,FALSE))</f>
        <v/>
      </c>
      <c r="Y849" s="55" t="str">
        <f>IF(VLOOKUP(ROW()-492,'Report 1 Detail (571 D)'!$A:$S,19,FALSE)="","",VLOOKUP(ROW()-492,'Report 1 Detail (571 D)'!$A:$S,19,FALSE))</f>
        <v/>
      </c>
      <c r="Z849" s="55" t="s">
        <v>81</v>
      </c>
    </row>
    <row r="850" spans="8:26" x14ac:dyDescent="0.2">
      <c r="H850" s="55" t="str">
        <f>IF(VLOOKUP(ROW()-492,'Report 1 Detail (571 D)'!$A:$S,2,FALSE)="","",VLOOKUP(ROW()-492,'Report 1 Detail (571 D)'!$A:$S,2,FALSE))</f>
        <v/>
      </c>
      <c r="I850" s="104" t="str">
        <f>IF(VLOOKUP(ROW()-492,'Report 1 Detail (571 D)'!$A:$S,3,FALSE)="","",VLOOKUP(ROW()-492,'Report 1 Detail (571 D)'!$A:$S,3,FALSE))</f>
        <v/>
      </c>
      <c r="J850" s="55" t="str">
        <f>IF(VLOOKUP(ROW()-492,'Report 1 Detail (571 D)'!$A:$S,4,FALSE)="","",VLOOKUP(ROW()-492,'Report 1 Detail (571 D)'!$A:$S,4,FALSE))</f>
        <v/>
      </c>
      <c r="K850" s="55" t="str">
        <f>IF(VLOOKUP(ROW()-492,'Report 1 Detail (571 D)'!$A:$S,5,FALSE)="","",VLOOKUP(ROW()-492,'Report 1 Detail (571 D)'!$A:$S,5,FALSE))</f>
        <v/>
      </c>
      <c r="L850" s="55" t="str">
        <f>IF(VLOOKUP(ROW()-492,'Report 1 Detail (571 D)'!$A:$S,6,FALSE)="","",VLOOKUP(ROW()-492,'Report 1 Detail (571 D)'!$A:$S,6,FALSE))</f>
        <v/>
      </c>
      <c r="M850" s="55" t="str">
        <f>IF(VLOOKUP(ROW()-492,'Report 1 Detail (571 D)'!$A:$S,7,FALSE)="","",VLOOKUP(ROW()-492,'Report 1 Detail (571 D)'!$A:$S,7,FALSE))</f>
        <v/>
      </c>
      <c r="N850" s="55" t="str">
        <f>IF(VLOOKUP(ROW()-492,'Report 1 Detail (571 D)'!$A:$S,8,FALSE)="","",VLOOKUP(ROW()-492,'Report 1 Detail (571 D)'!$A:$S,8,FALSE))</f>
        <v/>
      </c>
      <c r="O850" s="55" t="str">
        <f>IF(VLOOKUP(ROW()-492,'Report 1 Detail (571 D)'!$A:$S,9,FALSE)="","",VLOOKUP(ROW()-492,'Report 1 Detail (571 D)'!$A:$S,9,FALSE))</f>
        <v/>
      </c>
      <c r="P850" s="55" t="str">
        <f>IF(VLOOKUP(ROW()-492,'Report 1 Detail (571 D)'!$A:$S,10,FALSE)="","",VLOOKUP(ROW()-492,'Report 1 Detail (571 D)'!$A:$S,10,FALSE))</f>
        <v/>
      </c>
      <c r="Q850" s="55" t="str">
        <f>IF(VLOOKUP(ROW()-492,'Report 1 Detail (571 D)'!$A:$S,11,FALSE)="","",VLOOKUP(ROW()-492,'Report 1 Detail (571 D)'!$A:$S,11,FALSE))</f>
        <v/>
      </c>
      <c r="R850" s="55" t="str">
        <f>IF(VLOOKUP(ROW()-492,'Report 1 Detail (571 D)'!$A:$S,12,FALSE)="","",VLOOKUP(ROW()-492,'Report 1 Detail (571 D)'!$A:$S,12,FALSE))</f>
        <v/>
      </c>
      <c r="S850" s="55" t="str">
        <f>IF(VLOOKUP(ROW()-492,'Report 1 Detail (571 D)'!$A:$S,13,FALSE)="","",VLOOKUP(ROW()-492,'Report 1 Detail (571 D)'!$A:$S,13,FALSE))</f>
        <v/>
      </c>
      <c r="T850" s="55" t="str">
        <f>IF(VLOOKUP(ROW()-492,'Report 1 Detail (571 D)'!$A:$S,14,FALSE)="","",VLOOKUP(ROW()-492,'Report 1 Detail (571 D)'!$A:$S,14,FALSE))</f>
        <v/>
      </c>
      <c r="U850" s="55" t="str">
        <f>IF(VLOOKUP(ROW()-492,'Report 1 Detail (571 D)'!$A:$S,15,FALSE)="","",VLOOKUP(ROW()-492,'Report 1 Detail (571 D)'!$A:$S,15,FALSE))</f>
        <v/>
      </c>
      <c r="V850" s="55" t="str">
        <f>IF(VLOOKUP(ROW()-492,'Report 1 Detail (571 D)'!$A:$S,16,FALSE)="","",VLOOKUP(ROW()-492,'Report 1 Detail (571 D)'!$A:$S,16,FALSE))</f>
        <v/>
      </c>
      <c r="W850" s="55" t="str">
        <f>IF(VLOOKUP(ROW()-492,'Report 1 Detail (571 D)'!$A:$S,17,FALSE)="","",VLOOKUP(ROW()-492,'Report 1 Detail (571 D)'!$A:$S,17,FALSE))</f>
        <v/>
      </c>
      <c r="X850" s="104" t="str">
        <f>IF(VLOOKUP(ROW()-492,'Report 1 Detail (571 D)'!$A:$S,18,FALSE)="","",VLOOKUP(ROW()-492,'Report 1 Detail (571 D)'!$A:$S,18,FALSE))</f>
        <v/>
      </c>
      <c r="Y850" s="55" t="str">
        <f>IF(VLOOKUP(ROW()-492,'Report 1 Detail (571 D)'!$A:$S,19,FALSE)="","",VLOOKUP(ROW()-492,'Report 1 Detail (571 D)'!$A:$S,19,FALSE))</f>
        <v/>
      </c>
      <c r="Z850" s="55" t="s">
        <v>81</v>
      </c>
    </row>
    <row r="851" spans="8:26" x14ac:dyDescent="0.2">
      <c r="H851" s="55" t="str">
        <f>IF(VLOOKUP(ROW()-492,'Report 1 Detail (571 D)'!$A:$S,2,FALSE)="","",VLOOKUP(ROW()-492,'Report 1 Detail (571 D)'!$A:$S,2,FALSE))</f>
        <v/>
      </c>
      <c r="I851" s="104" t="str">
        <f>IF(VLOOKUP(ROW()-492,'Report 1 Detail (571 D)'!$A:$S,3,FALSE)="","",VLOOKUP(ROW()-492,'Report 1 Detail (571 D)'!$A:$S,3,FALSE))</f>
        <v/>
      </c>
      <c r="J851" s="55" t="str">
        <f>IF(VLOOKUP(ROW()-492,'Report 1 Detail (571 D)'!$A:$S,4,FALSE)="","",VLOOKUP(ROW()-492,'Report 1 Detail (571 D)'!$A:$S,4,FALSE))</f>
        <v/>
      </c>
      <c r="K851" s="55" t="str">
        <f>IF(VLOOKUP(ROW()-492,'Report 1 Detail (571 D)'!$A:$S,5,FALSE)="","",VLOOKUP(ROW()-492,'Report 1 Detail (571 D)'!$A:$S,5,FALSE))</f>
        <v/>
      </c>
      <c r="L851" s="55" t="str">
        <f>IF(VLOOKUP(ROW()-492,'Report 1 Detail (571 D)'!$A:$S,6,FALSE)="","",VLOOKUP(ROW()-492,'Report 1 Detail (571 D)'!$A:$S,6,FALSE))</f>
        <v/>
      </c>
      <c r="M851" s="55" t="str">
        <f>IF(VLOOKUP(ROW()-492,'Report 1 Detail (571 D)'!$A:$S,7,FALSE)="","",VLOOKUP(ROW()-492,'Report 1 Detail (571 D)'!$A:$S,7,FALSE))</f>
        <v/>
      </c>
      <c r="N851" s="55" t="str">
        <f>IF(VLOOKUP(ROW()-492,'Report 1 Detail (571 D)'!$A:$S,8,FALSE)="","",VLOOKUP(ROW()-492,'Report 1 Detail (571 D)'!$A:$S,8,FALSE))</f>
        <v/>
      </c>
      <c r="O851" s="55" t="str">
        <f>IF(VLOOKUP(ROW()-492,'Report 1 Detail (571 D)'!$A:$S,9,FALSE)="","",VLOOKUP(ROW()-492,'Report 1 Detail (571 D)'!$A:$S,9,FALSE))</f>
        <v/>
      </c>
      <c r="P851" s="55" t="str">
        <f>IF(VLOOKUP(ROW()-492,'Report 1 Detail (571 D)'!$A:$S,10,FALSE)="","",VLOOKUP(ROW()-492,'Report 1 Detail (571 D)'!$A:$S,10,FALSE))</f>
        <v/>
      </c>
      <c r="Q851" s="55" t="str">
        <f>IF(VLOOKUP(ROW()-492,'Report 1 Detail (571 D)'!$A:$S,11,FALSE)="","",VLOOKUP(ROW()-492,'Report 1 Detail (571 D)'!$A:$S,11,FALSE))</f>
        <v/>
      </c>
      <c r="R851" s="55" t="str">
        <f>IF(VLOOKUP(ROW()-492,'Report 1 Detail (571 D)'!$A:$S,12,FALSE)="","",VLOOKUP(ROW()-492,'Report 1 Detail (571 D)'!$A:$S,12,FALSE))</f>
        <v/>
      </c>
      <c r="S851" s="55" t="str">
        <f>IF(VLOOKUP(ROW()-492,'Report 1 Detail (571 D)'!$A:$S,13,FALSE)="","",VLOOKUP(ROW()-492,'Report 1 Detail (571 D)'!$A:$S,13,FALSE))</f>
        <v/>
      </c>
      <c r="T851" s="55" t="str">
        <f>IF(VLOOKUP(ROW()-492,'Report 1 Detail (571 D)'!$A:$S,14,FALSE)="","",VLOOKUP(ROW()-492,'Report 1 Detail (571 D)'!$A:$S,14,FALSE))</f>
        <v/>
      </c>
      <c r="U851" s="55" t="str">
        <f>IF(VLOOKUP(ROW()-492,'Report 1 Detail (571 D)'!$A:$S,15,FALSE)="","",VLOOKUP(ROW()-492,'Report 1 Detail (571 D)'!$A:$S,15,FALSE))</f>
        <v/>
      </c>
      <c r="V851" s="55" t="str">
        <f>IF(VLOOKUP(ROW()-492,'Report 1 Detail (571 D)'!$A:$S,16,FALSE)="","",VLOOKUP(ROW()-492,'Report 1 Detail (571 D)'!$A:$S,16,FALSE))</f>
        <v/>
      </c>
      <c r="W851" s="55" t="str">
        <f>IF(VLOOKUP(ROW()-492,'Report 1 Detail (571 D)'!$A:$S,17,FALSE)="","",VLOOKUP(ROW()-492,'Report 1 Detail (571 D)'!$A:$S,17,FALSE))</f>
        <v/>
      </c>
      <c r="X851" s="104" t="str">
        <f>IF(VLOOKUP(ROW()-492,'Report 1 Detail (571 D)'!$A:$S,18,FALSE)="","",VLOOKUP(ROW()-492,'Report 1 Detail (571 D)'!$A:$S,18,FALSE))</f>
        <v/>
      </c>
      <c r="Y851" s="55" t="str">
        <f>IF(VLOOKUP(ROW()-492,'Report 1 Detail (571 D)'!$A:$S,19,FALSE)="","",VLOOKUP(ROW()-492,'Report 1 Detail (571 D)'!$A:$S,19,FALSE))</f>
        <v/>
      </c>
      <c r="Z851" s="55" t="s">
        <v>81</v>
      </c>
    </row>
    <row r="852" spans="8:26" x14ac:dyDescent="0.2">
      <c r="H852" s="55" t="str">
        <f>IF(VLOOKUP(ROW()-492,'Report 1 Detail (571 D)'!$A:$S,2,FALSE)="","",VLOOKUP(ROW()-492,'Report 1 Detail (571 D)'!$A:$S,2,FALSE))</f>
        <v/>
      </c>
      <c r="I852" s="104" t="str">
        <f>IF(VLOOKUP(ROW()-492,'Report 1 Detail (571 D)'!$A:$S,3,FALSE)="","",VLOOKUP(ROW()-492,'Report 1 Detail (571 D)'!$A:$S,3,FALSE))</f>
        <v/>
      </c>
      <c r="J852" s="55" t="str">
        <f>IF(VLOOKUP(ROW()-492,'Report 1 Detail (571 D)'!$A:$S,4,FALSE)="","",VLOOKUP(ROW()-492,'Report 1 Detail (571 D)'!$A:$S,4,FALSE))</f>
        <v/>
      </c>
      <c r="K852" s="55" t="str">
        <f>IF(VLOOKUP(ROW()-492,'Report 1 Detail (571 D)'!$A:$S,5,FALSE)="","",VLOOKUP(ROW()-492,'Report 1 Detail (571 D)'!$A:$S,5,FALSE))</f>
        <v/>
      </c>
      <c r="L852" s="55" t="str">
        <f>IF(VLOOKUP(ROW()-492,'Report 1 Detail (571 D)'!$A:$S,6,FALSE)="","",VLOOKUP(ROW()-492,'Report 1 Detail (571 D)'!$A:$S,6,FALSE))</f>
        <v/>
      </c>
      <c r="M852" s="55" t="str">
        <f>IF(VLOOKUP(ROW()-492,'Report 1 Detail (571 D)'!$A:$S,7,FALSE)="","",VLOOKUP(ROW()-492,'Report 1 Detail (571 D)'!$A:$S,7,FALSE))</f>
        <v/>
      </c>
      <c r="N852" s="55" t="str">
        <f>IF(VLOOKUP(ROW()-492,'Report 1 Detail (571 D)'!$A:$S,8,FALSE)="","",VLOOKUP(ROW()-492,'Report 1 Detail (571 D)'!$A:$S,8,FALSE))</f>
        <v/>
      </c>
      <c r="O852" s="55" t="str">
        <f>IF(VLOOKUP(ROW()-492,'Report 1 Detail (571 D)'!$A:$S,9,FALSE)="","",VLOOKUP(ROW()-492,'Report 1 Detail (571 D)'!$A:$S,9,FALSE))</f>
        <v/>
      </c>
      <c r="P852" s="55" t="str">
        <f>IF(VLOOKUP(ROW()-492,'Report 1 Detail (571 D)'!$A:$S,10,FALSE)="","",VLOOKUP(ROW()-492,'Report 1 Detail (571 D)'!$A:$S,10,FALSE))</f>
        <v/>
      </c>
      <c r="Q852" s="55" t="str">
        <f>IF(VLOOKUP(ROW()-492,'Report 1 Detail (571 D)'!$A:$S,11,FALSE)="","",VLOOKUP(ROW()-492,'Report 1 Detail (571 D)'!$A:$S,11,FALSE))</f>
        <v/>
      </c>
      <c r="R852" s="55" t="str">
        <f>IF(VLOOKUP(ROW()-492,'Report 1 Detail (571 D)'!$A:$S,12,FALSE)="","",VLOOKUP(ROW()-492,'Report 1 Detail (571 D)'!$A:$S,12,FALSE))</f>
        <v/>
      </c>
      <c r="S852" s="55" t="str">
        <f>IF(VLOOKUP(ROW()-492,'Report 1 Detail (571 D)'!$A:$S,13,FALSE)="","",VLOOKUP(ROW()-492,'Report 1 Detail (571 D)'!$A:$S,13,FALSE))</f>
        <v/>
      </c>
      <c r="T852" s="55" t="str">
        <f>IF(VLOOKUP(ROW()-492,'Report 1 Detail (571 D)'!$A:$S,14,FALSE)="","",VLOOKUP(ROW()-492,'Report 1 Detail (571 D)'!$A:$S,14,FALSE))</f>
        <v/>
      </c>
      <c r="U852" s="55" t="str">
        <f>IF(VLOOKUP(ROW()-492,'Report 1 Detail (571 D)'!$A:$S,15,FALSE)="","",VLOOKUP(ROW()-492,'Report 1 Detail (571 D)'!$A:$S,15,FALSE))</f>
        <v/>
      </c>
      <c r="V852" s="55" t="str">
        <f>IF(VLOOKUP(ROW()-492,'Report 1 Detail (571 D)'!$A:$S,16,FALSE)="","",VLOOKUP(ROW()-492,'Report 1 Detail (571 D)'!$A:$S,16,FALSE))</f>
        <v/>
      </c>
      <c r="W852" s="55" t="str">
        <f>IF(VLOOKUP(ROW()-492,'Report 1 Detail (571 D)'!$A:$S,17,FALSE)="","",VLOOKUP(ROW()-492,'Report 1 Detail (571 D)'!$A:$S,17,FALSE))</f>
        <v/>
      </c>
      <c r="X852" s="104" t="str">
        <f>IF(VLOOKUP(ROW()-492,'Report 1 Detail (571 D)'!$A:$S,18,FALSE)="","",VLOOKUP(ROW()-492,'Report 1 Detail (571 D)'!$A:$S,18,FALSE))</f>
        <v/>
      </c>
      <c r="Y852" s="55" t="str">
        <f>IF(VLOOKUP(ROW()-492,'Report 1 Detail (571 D)'!$A:$S,19,FALSE)="","",VLOOKUP(ROW()-492,'Report 1 Detail (571 D)'!$A:$S,19,FALSE))</f>
        <v/>
      </c>
      <c r="Z852" s="55" t="s">
        <v>81</v>
      </c>
    </row>
    <row r="853" spans="8:26" x14ac:dyDescent="0.2">
      <c r="H853" s="55" t="str">
        <f>IF(VLOOKUP(ROW()-492,'Report 1 Detail (571 D)'!$A:$S,2,FALSE)="","",VLOOKUP(ROW()-492,'Report 1 Detail (571 D)'!$A:$S,2,FALSE))</f>
        <v/>
      </c>
      <c r="I853" s="104" t="str">
        <f>IF(VLOOKUP(ROW()-492,'Report 1 Detail (571 D)'!$A:$S,3,FALSE)="","",VLOOKUP(ROW()-492,'Report 1 Detail (571 D)'!$A:$S,3,FALSE))</f>
        <v/>
      </c>
      <c r="J853" s="55" t="str">
        <f>IF(VLOOKUP(ROW()-492,'Report 1 Detail (571 D)'!$A:$S,4,FALSE)="","",VLOOKUP(ROW()-492,'Report 1 Detail (571 D)'!$A:$S,4,FALSE))</f>
        <v/>
      </c>
      <c r="K853" s="55" t="str">
        <f>IF(VLOOKUP(ROW()-492,'Report 1 Detail (571 D)'!$A:$S,5,FALSE)="","",VLOOKUP(ROW()-492,'Report 1 Detail (571 D)'!$A:$S,5,FALSE))</f>
        <v/>
      </c>
      <c r="L853" s="55" t="str">
        <f>IF(VLOOKUP(ROW()-492,'Report 1 Detail (571 D)'!$A:$S,6,FALSE)="","",VLOOKUP(ROW()-492,'Report 1 Detail (571 D)'!$A:$S,6,FALSE))</f>
        <v/>
      </c>
      <c r="M853" s="55" t="str">
        <f>IF(VLOOKUP(ROW()-492,'Report 1 Detail (571 D)'!$A:$S,7,FALSE)="","",VLOOKUP(ROW()-492,'Report 1 Detail (571 D)'!$A:$S,7,FALSE))</f>
        <v/>
      </c>
      <c r="N853" s="55" t="str">
        <f>IF(VLOOKUP(ROW()-492,'Report 1 Detail (571 D)'!$A:$S,8,FALSE)="","",VLOOKUP(ROW()-492,'Report 1 Detail (571 D)'!$A:$S,8,FALSE))</f>
        <v/>
      </c>
      <c r="O853" s="55" t="str">
        <f>IF(VLOOKUP(ROW()-492,'Report 1 Detail (571 D)'!$A:$S,9,FALSE)="","",VLOOKUP(ROW()-492,'Report 1 Detail (571 D)'!$A:$S,9,FALSE))</f>
        <v/>
      </c>
      <c r="P853" s="55" t="str">
        <f>IF(VLOOKUP(ROW()-492,'Report 1 Detail (571 D)'!$A:$S,10,FALSE)="","",VLOOKUP(ROW()-492,'Report 1 Detail (571 D)'!$A:$S,10,FALSE))</f>
        <v/>
      </c>
      <c r="Q853" s="55" t="str">
        <f>IF(VLOOKUP(ROW()-492,'Report 1 Detail (571 D)'!$A:$S,11,FALSE)="","",VLOOKUP(ROW()-492,'Report 1 Detail (571 D)'!$A:$S,11,FALSE))</f>
        <v/>
      </c>
      <c r="R853" s="55" t="str">
        <f>IF(VLOOKUP(ROW()-492,'Report 1 Detail (571 D)'!$A:$S,12,FALSE)="","",VLOOKUP(ROW()-492,'Report 1 Detail (571 D)'!$A:$S,12,FALSE))</f>
        <v/>
      </c>
      <c r="S853" s="55" t="str">
        <f>IF(VLOOKUP(ROW()-492,'Report 1 Detail (571 D)'!$A:$S,13,FALSE)="","",VLOOKUP(ROW()-492,'Report 1 Detail (571 D)'!$A:$S,13,FALSE))</f>
        <v/>
      </c>
      <c r="T853" s="55" t="str">
        <f>IF(VLOOKUP(ROW()-492,'Report 1 Detail (571 D)'!$A:$S,14,FALSE)="","",VLOOKUP(ROW()-492,'Report 1 Detail (571 D)'!$A:$S,14,FALSE))</f>
        <v/>
      </c>
      <c r="U853" s="55" t="str">
        <f>IF(VLOOKUP(ROW()-492,'Report 1 Detail (571 D)'!$A:$S,15,FALSE)="","",VLOOKUP(ROW()-492,'Report 1 Detail (571 D)'!$A:$S,15,FALSE))</f>
        <v/>
      </c>
      <c r="V853" s="55" t="str">
        <f>IF(VLOOKUP(ROW()-492,'Report 1 Detail (571 D)'!$A:$S,16,FALSE)="","",VLOOKUP(ROW()-492,'Report 1 Detail (571 D)'!$A:$S,16,FALSE))</f>
        <v/>
      </c>
      <c r="W853" s="55" t="str">
        <f>IF(VLOOKUP(ROW()-492,'Report 1 Detail (571 D)'!$A:$S,17,FALSE)="","",VLOOKUP(ROW()-492,'Report 1 Detail (571 D)'!$A:$S,17,FALSE))</f>
        <v/>
      </c>
      <c r="X853" s="104" t="str">
        <f>IF(VLOOKUP(ROW()-492,'Report 1 Detail (571 D)'!$A:$S,18,FALSE)="","",VLOOKUP(ROW()-492,'Report 1 Detail (571 D)'!$A:$S,18,FALSE))</f>
        <v/>
      </c>
      <c r="Y853" s="55" t="str">
        <f>IF(VLOOKUP(ROW()-492,'Report 1 Detail (571 D)'!$A:$S,19,FALSE)="","",VLOOKUP(ROW()-492,'Report 1 Detail (571 D)'!$A:$S,19,FALSE))</f>
        <v/>
      </c>
      <c r="Z853" s="55" t="s">
        <v>81</v>
      </c>
    </row>
    <row r="854" spans="8:26" x14ac:dyDescent="0.2">
      <c r="H854" s="55" t="str">
        <f>IF(VLOOKUP(ROW()-492,'Report 1 Detail (571 D)'!$A:$S,2,FALSE)="","",VLOOKUP(ROW()-492,'Report 1 Detail (571 D)'!$A:$S,2,FALSE))</f>
        <v/>
      </c>
      <c r="I854" s="104" t="str">
        <f>IF(VLOOKUP(ROW()-492,'Report 1 Detail (571 D)'!$A:$S,3,FALSE)="","",VLOOKUP(ROW()-492,'Report 1 Detail (571 D)'!$A:$S,3,FALSE))</f>
        <v/>
      </c>
      <c r="J854" s="55" t="str">
        <f>IF(VLOOKUP(ROW()-492,'Report 1 Detail (571 D)'!$A:$S,4,FALSE)="","",VLOOKUP(ROW()-492,'Report 1 Detail (571 D)'!$A:$S,4,FALSE))</f>
        <v/>
      </c>
      <c r="K854" s="55" t="str">
        <f>IF(VLOOKUP(ROW()-492,'Report 1 Detail (571 D)'!$A:$S,5,FALSE)="","",VLOOKUP(ROW()-492,'Report 1 Detail (571 D)'!$A:$S,5,FALSE))</f>
        <v/>
      </c>
      <c r="L854" s="55" t="str">
        <f>IF(VLOOKUP(ROW()-492,'Report 1 Detail (571 D)'!$A:$S,6,FALSE)="","",VLOOKUP(ROW()-492,'Report 1 Detail (571 D)'!$A:$S,6,FALSE))</f>
        <v/>
      </c>
      <c r="M854" s="55" t="str">
        <f>IF(VLOOKUP(ROW()-492,'Report 1 Detail (571 D)'!$A:$S,7,FALSE)="","",VLOOKUP(ROW()-492,'Report 1 Detail (571 D)'!$A:$S,7,FALSE))</f>
        <v/>
      </c>
      <c r="N854" s="55" t="str">
        <f>IF(VLOOKUP(ROW()-492,'Report 1 Detail (571 D)'!$A:$S,8,FALSE)="","",VLOOKUP(ROW()-492,'Report 1 Detail (571 D)'!$A:$S,8,FALSE))</f>
        <v/>
      </c>
      <c r="O854" s="55" t="str">
        <f>IF(VLOOKUP(ROW()-492,'Report 1 Detail (571 D)'!$A:$S,9,FALSE)="","",VLOOKUP(ROW()-492,'Report 1 Detail (571 D)'!$A:$S,9,FALSE))</f>
        <v/>
      </c>
      <c r="P854" s="55" t="str">
        <f>IF(VLOOKUP(ROW()-492,'Report 1 Detail (571 D)'!$A:$S,10,FALSE)="","",VLOOKUP(ROW()-492,'Report 1 Detail (571 D)'!$A:$S,10,FALSE))</f>
        <v/>
      </c>
      <c r="Q854" s="55" t="str">
        <f>IF(VLOOKUP(ROW()-492,'Report 1 Detail (571 D)'!$A:$S,11,FALSE)="","",VLOOKUP(ROW()-492,'Report 1 Detail (571 D)'!$A:$S,11,FALSE))</f>
        <v/>
      </c>
      <c r="R854" s="55" t="str">
        <f>IF(VLOOKUP(ROW()-492,'Report 1 Detail (571 D)'!$A:$S,12,FALSE)="","",VLOOKUP(ROW()-492,'Report 1 Detail (571 D)'!$A:$S,12,FALSE))</f>
        <v/>
      </c>
      <c r="S854" s="55" t="str">
        <f>IF(VLOOKUP(ROW()-492,'Report 1 Detail (571 D)'!$A:$S,13,FALSE)="","",VLOOKUP(ROW()-492,'Report 1 Detail (571 D)'!$A:$S,13,FALSE))</f>
        <v/>
      </c>
      <c r="T854" s="55" t="str">
        <f>IF(VLOOKUP(ROW()-492,'Report 1 Detail (571 D)'!$A:$S,14,FALSE)="","",VLOOKUP(ROW()-492,'Report 1 Detail (571 D)'!$A:$S,14,FALSE))</f>
        <v/>
      </c>
      <c r="U854" s="55" t="str">
        <f>IF(VLOOKUP(ROW()-492,'Report 1 Detail (571 D)'!$A:$S,15,FALSE)="","",VLOOKUP(ROW()-492,'Report 1 Detail (571 D)'!$A:$S,15,FALSE))</f>
        <v/>
      </c>
      <c r="V854" s="55" t="str">
        <f>IF(VLOOKUP(ROW()-492,'Report 1 Detail (571 D)'!$A:$S,16,FALSE)="","",VLOOKUP(ROW()-492,'Report 1 Detail (571 D)'!$A:$S,16,FALSE))</f>
        <v/>
      </c>
      <c r="W854" s="55" t="str">
        <f>IF(VLOOKUP(ROW()-492,'Report 1 Detail (571 D)'!$A:$S,17,FALSE)="","",VLOOKUP(ROW()-492,'Report 1 Detail (571 D)'!$A:$S,17,FALSE))</f>
        <v/>
      </c>
      <c r="X854" s="104" t="str">
        <f>IF(VLOOKUP(ROW()-492,'Report 1 Detail (571 D)'!$A:$S,18,FALSE)="","",VLOOKUP(ROW()-492,'Report 1 Detail (571 D)'!$A:$S,18,FALSE))</f>
        <v/>
      </c>
      <c r="Y854" s="55" t="str">
        <f>IF(VLOOKUP(ROW()-492,'Report 1 Detail (571 D)'!$A:$S,19,FALSE)="","",VLOOKUP(ROW()-492,'Report 1 Detail (571 D)'!$A:$S,19,FALSE))</f>
        <v/>
      </c>
      <c r="Z854" s="55" t="s">
        <v>81</v>
      </c>
    </row>
    <row r="855" spans="8:26" x14ac:dyDescent="0.2">
      <c r="H855" s="55" t="str">
        <f>IF(VLOOKUP(ROW()-492,'Report 1 Detail (571 D)'!$A:$S,2,FALSE)="","",VLOOKUP(ROW()-492,'Report 1 Detail (571 D)'!$A:$S,2,FALSE))</f>
        <v/>
      </c>
      <c r="I855" s="104" t="str">
        <f>IF(VLOOKUP(ROW()-492,'Report 1 Detail (571 D)'!$A:$S,3,FALSE)="","",VLOOKUP(ROW()-492,'Report 1 Detail (571 D)'!$A:$S,3,FALSE))</f>
        <v/>
      </c>
      <c r="J855" s="55" t="str">
        <f>IF(VLOOKUP(ROW()-492,'Report 1 Detail (571 D)'!$A:$S,4,FALSE)="","",VLOOKUP(ROW()-492,'Report 1 Detail (571 D)'!$A:$S,4,FALSE))</f>
        <v/>
      </c>
      <c r="K855" s="55" t="str">
        <f>IF(VLOOKUP(ROW()-492,'Report 1 Detail (571 D)'!$A:$S,5,FALSE)="","",VLOOKUP(ROW()-492,'Report 1 Detail (571 D)'!$A:$S,5,FALSE))</f>
        <v/>
      </c>
      <c r="L855" s="55" t="str">
        <f>IF(VLOOKUP(ROW()-492,'Report 1 Detail (571 D)'!$A:$S,6,FALSE)="","",VLOOKUP(ROW()-492,'Report 1 Detail (571 D)'!$A:$S,6,FALSE))</f>
        <v/>
      </c>
      <c r="M855" s="55" t="str">
        <f>IF(VLOOKUP(ROW()-492,'Report 1 Detail (571 D)'!$A:$S,7,FALSE)="","",VLOOKUP(ROW()-492,'Report 1 Detail (571 D)'!$A:$S,7,FALSE))</f>
        <v/>
      </c>
      <c r="N855" s="55" t="str">
        <f>IF(VLOOKUP(ROW()-492,'Report 1 Detail (571 D)'!$A:$S,8,FALSE)="","",VLOOKUP(ROW()-492,'Report 1 Detail (571 D)'!$A:$S,8,FALSE))</f>
        <v/>
      </c>
      <c r="O855" s="55" t="str">
        <f>IF(VLOOKUP(ROW()-492,'Report 1 Detail (571 D)'!$A:$S,9,FALSE)="","",VLOOKUP(ROW()-492,'Report 1 Detail (571 D)'!$A:$S,9,FALSE))</f>
        <v/>
      </c>
      <c r="P855" s="55" t="str">
        <f>IF(VLOOKUP(ROW()-492,'Report 1 Detail (571 D)'!$A:$S,10,FALSE)="","",VLOOKUP(ROW()-492,'Report 1 Detail (571 D)'!$A:$S,10,FALSE))</f>
        <v/>
      </c>
      <c r="Q855" s="55" t="str">
        <f>IF(VLOOKUP(ROW()-492,'Report 1 Detail (571 D)'!$A:$S,11,FALSE)="","",VLOOKUP(ROW()-492,'Report 1 Detail (571 D)'!$A:$S,11,FALSE))</f>
        <v/>
      </c>
      <c r="R855" s="55" t="str">
        <f>IF(VLOOKUP(ROW()-492,'Report 1 Detail (571 D)'!$A:$S,12,FALSE)="","",VLOOKUP(ROW()-492,'Report 1 Detail (571 D)'!$A:$S,12,FALSE))</f>
        <v/>
      </c>
      <c r="S855" s="55" t="str">
        <f>IF(VLOOKUP(ROW()-492,'Report 1 Detail (571 D)'!$A:$S,13,FALSE)="","",VLOOKUP(ROW()-492,'Report 1 Detail (571 D)'!$A:$S,13,FALSE))</f>
        <v/>
      </c>
      <c r="T855" s="55" t="str">
        <f>IF(VLOOKUP(ROW()-492,'Report 1 Detail (571 D)'!$A:$S,14,FALSE)="","",VLOOKUP(ROW()-492,'Report 1 Detail (571 D)'!$A:$S,14,FALSE))</f>
        <v/>
      </c>
      <c r="U855" s="55" t="str">
        <f>IF(VLOOKUP(ROW()-492,'Report 1 Detail (571 D)'!$A:$S,15,FALSE)="","",VLOOKUP(ROW()-492,'Report 1 Detail (571 D)'!$A:$S,15,FALSE))</f>
        <v/>
      </c>
      <c r="V855" s="55" t="str">
        <f>IF(VLOOKUP(ROW()-492,'Report 1 Detail (571 D)'!$A:$S,16,FALSE)="","",VLOOKUP(ROW()-492,'Report 1 Detail (571 D)'!$A:$S,16,FALSE))</f>
        <v/>
      </c>
      <c r="W855" s="55" t="str">
        <f>IF(VLOOKUP(ROW()-492,'Report 1 Detail (571 D)'!$A:$S,17,FALSE)="","",VLOOKUP(ROW()-492,'Report 1 Detail (571 D)'!$A:$S,17,FALSE))</f>
        <v/>
      </c>
      <c r="X855" s="104" t="str">
        <f>IF(VLOOKUP(ROW()-492,'Report 1 Detail (571 D)'!$A:$S,18,FALSE)="","",VLOOKUP(ROW()-492,'Report 1 Detail (571 D)'!$A:$S,18,FALSE))</f>
        <v/>
      </c>
      <c r="Y855" s="55" t="str">
        <f>IF(VLOOKUP(ROW()-492,'Report 1 Detail (571 D)'!$A:$S,19,FALSE)="","",VLOOKUP(ROW()-492,'Report 1 Detail (571 D)'!$A:$S,19,FALSE))</f>
        <v/>
      </c>
      <c r="Z855" s="55" t="s">
        <v>81</v>
      </c>
    </row>
    <row r="856" spans="8:26" x14ac:dyDescent="0.2">
      <c r="H856" s="55" t="str">
        <f>IF(VLOOKUP(ROW()-492,'Report 1 Detail (571 D)'!$A:$S,2,FALSE)="","",VLOOKUP(ROW()-492,'Report 1 Detail (571 D)'!$A:$S,2,FALSE))</f>
        <v/>
      </c>
      <c r="I856" s="104" t="str">
        <f>IF(VLOOKUP(ROW()-492,'Report 1 Detail (571 D)'!$A:$S,3,FALSE)="","",VLOOKUP(ROW()-492,'Report 1 Detail (571 D)'!$A:$S,3,FALSE))</f>
        <v/>
      </c>
      <c r="J856" s="55" t="str">
        <f>IF(VLOOKUP(ROW()-492,'Report 1 Detail (571 D)'!$A:$S,4,FALSE)="","",VLOOKUP(ROW()-492,'Report 1 Detail (571 D)'!$A:$S,4,FALSE))</f>
        <v/>
      </c>
      <c r="K856" s="55" t="str">
        <f>IF(VLOOKUP(ROW()-492,'Report 1 Detail (571 D)'!$A:$S,5,FALSE)="","",VLOOKUP(ROW()-492,'Report 1 Detail (571 D)'!$A:$S,5,FALSE))</f>
        <v/>
      </c>
      <c r="L856" s="55" t="str">
        <f>IF(VLOOKUP(ROW()-492,'Report 1 Detail (571 D)'!$A:$S,6,FALSE)="","",VLOOKUP(ROW()-492,'Report 1 Detail (571 D)'!$A:$S,6,FALSE))</f>
        <v/>
      </c>
      <c r="M856" s="55" t="str">
        <f>IF(VLOOKUP(ROW()-492,'Report 1 Detail (571 D)'!$A:$S,7,FALSE)="","",VLOOKUP(ROW()-492,'Report 1 Detail (571 D)'!$A:$S,7,FALSE))</f>
        <v/>
      </c>
      <c r="N856" s="55" t="str">
        <f>IF(VLOOKUP(ROW()-492,'Report 1 Detail (571 D)'!$A:$S,8,FALSE)="","",VLOOKUP(ROW()-492,'Report 1 Detail (571 D)'!$A:$S,8,FALSE))</f>
        <v/>
      </c>
      <c r="O856" s="55" t="str">
        <f>IF(VLOOKUP(ROW()-492,'Report 1 Detail (571 D)'!$A:$S,9,FALSE)="","",VLOOKUP(ROW()-492,'Report 1 Detail (571 D)'!$A:$S,9,FALSE))</f>
        <v/>
      </c>
      <c r="P856" s="55" t="str">
        <f>IF(VLOOKUP(ROW()-492,'Report 1 Detail (571 D)'!$A:$S,10,FALSE)="","",VLOOKUP(ROW()-492,'Report 1 Detail (571 D)'!$A:$S,10,FALSE))</f>
        <v/>
      </c>
      <c r="Q856" s="55" t="str">
        <f>IF(VLOOKUP(ROW()-492,'Report 1 Detail (571 D)'!$A:$S,11,FALSE)="","",VLOOKUP(ROW()-492,'Report 1 Detail (571 D)'!$A:$S,11,FALSE))</f>
        <v/>
      </c>
      <c r="R856" s="55" t="str">
        <f>IF(VLOOKUP(ROW()-492,'Report 1 Detail (571 D)'!$A:$S,12,FALSE)="","",VLOOKUP(ROW()-492,'Report 1 Detail (571 D)'!$A:$S,12,FALSE))</f>
        <v/>
      </c>
      <c r="S856" s="55" t="str">
        <f>IF(VLOOKUP(ROW()-492,'Report 1 Detail (571 D)'!$A:$S,13,FALSE)="","",VLOOKUP(ROW()-492,'Report 1 Detail (571 D)'!$A:$S,13,FALSE))</f>
        <v/>
      </c>
      <c r="T856" s="55" t="str">
        <f>IF(VLOOKUP(ROW()-492,'Report 1 Detail (571 D)'!$A:$S,14,FALSE)="","",VLOOKUP(ROW()-492,'Report 1 Detail (571 D)'!$A:$S,14,FALSE))</f>
        <v/>
      </c>
      <c r="U856" s="55" t="str">
        <f>IF(VLOOKUP(ROW()-492,'Report 1 Detail (571 D)'!$A:$S,15,FALSE)="","",VLOOKUP(ROW()-492,'Report 1 Detail (571 D)'!$A:$S,15,FALSE))</f>
        <v/>
      </c>
      <c r="V856" s="55" t="str">
        <f>IF(VLOOKUP(ROW()-492,'Report 1 Detail (571 D)'!$A:$S,16,FALSE)="","",VLOOKUP(ROW()-492,'Report 1 Detail (571 D)'!$A:$S,16,FALSE))</f>
        <v/>
      </c>
      <c r="W856" s="55" t="str">
        <f>IF(VLOOKUP(ROW()-492,'Report 1 Detail (571 D)'!$A:$S,17,FALSE)="","",VLOOKUP(ROW()-492,'Report 1 Detail (571 D)'!$A:$S,17,FALSE))</f>
        <v/>
      </c>
      <c r="X856" s="104" t="str">
        <f>IF(VLOOKUP(ROW()-492,'Report 1 Detail (571 D)'!$A:$S,18,FALSE)="","",VLOOKUP(ROW()-492,'Report 1 Detail (571 D)'!$A:$S,18,FALSE))</f>
        <v/>
      </c>
      <c r="Y856" s="55" t="str">
        <f>IF(VLOOKUP(ROW()-492,'Report 1 Detail (571 D)'!$A:$S,19,FALSE)="","",VLOOKUP(ROW()-492,'Report 1 Detail (571 D)'!$A:$S,19,FALSE))</f>
        <v/>
      </c>
      <c r="Z856" s="55" t="s">
        <v>81</v>
      </c>
    </row>
    <row r="857" spans="8:26" x14ac:dyDescent="0.2">
      <c r="H857" s="55" t="str">
        <f>IF(VLOOKUP(ROW()-492,'Report 1 Detail (571 D)'!$A:$S,2,FALSE)="","",VLOOKUP(ROW()-492,'Report 1 Detail (571 D)'!$A:$S,2,FALSE))</f>
        <v/>
      </c>
      <c r="I857" s="104" t="str">
        <f>IF(VLOOKUP(ROW()-492,'Report 1 Detail (571 D)'!$A:$S,3,FALSE)="","",VLOOKUP(ROW()-492,'Report 1 Detail (571 D)'!$A:$S,3,FALSE))</f>
        <v/>
      </c>
      <c r="J857" s="55" t="str">
        <f>IF(VLOOKUP(ROW()-492,'Report 1 Detail (571 D)'!$A:$S,4,FALSE)="","",VLOOKUP(ROW()-492,'Report 1 Detail (571 D)'!$A:$S,4,FALSE))</f>
        <v/>
      </c>
      <c r="K857" s="55" t="str">
        <f>IF(VLOOKUP(ROW()-492,'Report 1 Detail (571 D)'!$A:$S,5,FALSE)="","",VLOOKUP(ROW()-492,'Report 1 Detail (571 D)'!$A:$S,5,FALSE))</f>
        <v/>
      </c>
      <c r="L857" s="55" t="str">
        <f>IF(VLOOKUP(ROW()-492,'Report 1 Detail (571 D)'!$A:$S,6,FALSE)="","",VLOOKUP(ROW()-492,'Report 1 Detail (571 D)'!$A:$S,6,FALSE))</f>
        <v/>
      </c>
      <c r="M857" s="55" t="str">
        <f>IF(VLOOKUP(ROW()-492,'Report 1 Detail (571 D)'!$A:$S,7,FALSE)="","",VLOOKUP(ROW()-492,'Report 1 Detail (571 D)'!$A:$S,7,FALSE))</f>
        <v/>
      </c>
      <c r="N857" s="55" t="str">
        <f>IF(VLOOKUP(ROW()-492,'Report 1 Detail (571 D)'!$A:$S,8,FALSE)="","",VLOOKUP(ROW()-492,'Report 1 Detail (571 D)'!$A:$S,8,FALSE))</f>
        <v/>
      </c>
      <c r="O857" s="55" t="str">
        <f>IF(VLOOKUP(ROW()-492,'Report 1 Detail (571 D)'!$A:$S,9,FALSE)="","",VLOOKUP(ROW()-492,'Report 1 Detail (571 D)'!$A:$S,9,FALSE))</f>
        <v/>
      </c>
      <c r="P857" s="55" t="str">
        <f>IF(VLOOKUP(ROW()-492,'Report 1 Detail (571 D)'!$A:$S,10,FALSE)="","",VLOOKUP(ROW()-492,'Report 1 Detail (571 D)'!$A:$S,10,FALSE))</f>
        <v/>
      </c>
      <c r="Q857" s="55" t="str">
        <f>IF(VLOOKUP(ROW()-492,'Report 1 Detail (571 D)'!$A:$S,11,FALSE)="","",VLOOKUP(ROW()-492,'Report 1 Detail (571 D)'!$A:$S,11,FALSE))</f>
        <v/>
      </c>
      <c r="R857" s="55" t="str">
        <f>IF(VLOOKUP(ROW()-492,'Report 1 Detail (571 D)'!$A:$S,12,FALSE)="","",VLOOKUP(ROW()-492,'Report 1 Detail (571 D)'!$A:$S,12,FALSE))</f>
        <v/>
      </c>
      <c r="S857" s="55" t="str">
        <f>IF(VLOOKUP(ROW()-492,'Report 1 Detail (571 D)'!$A:$S,13,FALSE)="","",VLOOKUP(ROW()-492,'Report 1 Detail (571 D)'!$A:$S,13,FALSE))</f>
        <v/>
      </c>
      <c r="T857" s="55" t="str">
        <f>IF(VLOOKUP(ROW()-492,'Report 1 Detail (571 D)'!$A:$S,14,FALSE)="","",VLOOKUP(ROW()-492,'Report 1 Detail (571 D)'!$A:$S,14,FALSE))</f>
        <v/>
      </c>
      <c r="U857" s="55" t="str">
        <f>IF(VLOOKUP(ROW()-492,'Report 1 Detail (571 D)'!$A:$S,15,FALSE)="","",VLOOKUP(ROW()-492,'Report 1 Detail (571 D)'!$A:$S,15,FALSE))</f>
        <v/>
      </c>
      <c r="V857" s="55" t="str">
        <f>IF(VLOOKUP(ROW()-492,'Report 1 Detail (571 D)'!$A:$S,16,FALSE)="","",VLOOKUP(ROW()-492,'Report 1 Detail (571 D)'!$A:$S,16,FALSE))</f>
        <v/>
      </c>
      <c r="W857" s="55" t="str">
        <f>IF(VLOOKUP(ROW()-492,'Report 1 Detail (571 D)'!$A:$S,17,FALSE)="","",VLOOKUP(ROW()-492,'Report 1 Detail (571 D)'!$A:$S,17,FALSE))</f>
        <v/>
      </c>
      <c r="X857" s="104" t="str">
        <f>IF(VLOOKUP(ROW()-492,'Report 1 Detail (571 D)'!$A:$S,18,FALSE)="","",VLOOKUP(ROW()-492,'Report 1 Detail (571 D)'!$A:$S,18,FALSE))</f>
        <v/>
      </c>
      <c r="Y857" s="55" t="str">
        <f>IF(VLOOKUP(ROW()-492,'Report 1 Detail (571 D)'!$A:$S,19,FALSE)="","",VLOOKUP(ROW()-492,'Report 1 Detail (571 D)'!$A:$S,19,FALSE))</f>
        <v/>
      </c>
      <c r="Z857" s="55" t="s">
        <v>81</v>
      </c>
    </row>
    <row r="858" spans="8:26" x14ac:dyDescent="0.2">
      <c r="H858" s="55" t="str">
        <f>IF(VLOOKUP(ROW()-492,'Report 1 Detail (571 D)'!$A:$S,2,FALSE)="","",VLOOKUP(ROW()-492,'Report 1 Detail (571 D)'!$A:$S,2,FALSE))</f>
        <v/>
      </c>
      <c r="I858" s="104" t="str">
        <f>IF(VLOOKUP(ROW()-492,'Report 1 Detail (571 D)'!$A:$S,3,FALSE)="","",VLOOKUP(ROW()-492,'Report 1 Detail (571 D)'!$A:$S,3,FALSE))</f>
        <v/>
      </c>
      <c r="J858" s="55" t="str">
        <f>IF(VLOOKUP(ROW()-492,'Report 1 Detail (571 D)'!$A:$S,4,FALSE)="","",VLOOKUP(ROW()-492,'Report 1 Detail (571 D)'!$A:$S,4,FALSE))</f>
        <v/>
      </c>
      <c r="K858" s="55" t="str">
        <f>IF(VLOOKUP(ROW()-492,'Report 1 Detail (571 D)'!$A:$S,5,FALSE)="","",VLOOKUP(ROW()-492,'Report 1 Detail (571 D)'!$A:$S,5,FALSE))</f>
        <v/>
      </c>
      <c r="L858" s="55" t="str">
        <f>IF(VLOOKUP(ROW()-492,'Report 1 Detail (571 D)'!$A:$S,6,FALSE)="","",VLOOKUP(ROW()-492,'Report 1 Detail (571 D)'!$A:$S,6,FALSE))</f>
        <v/>
      </c>
      <c r="M858" s="55" t="str">
        <f>IF(VLOOKUP(ROW()-492,'Report 1 Detail (571 D)'!$A:$S,7,FALSE)="","",VLOOKUP(ROW()-492,'Report 1 Detail (571 D)'!$A:$S,7,FALSE))</f>
        <v/>
      </c>
      <c r="N858" s="55" t="str">
        <f>IF(VLOOKUP(ROW()-492,'Report 1 Detail (571 D)'!$A:$S,8,FALSE)="","",VLOOKUP(ROW()-492,'Report 1 Detail (571 D)'!$A:$S,8,FALSE))</f>
        <v/>
      </c>
      <c r="O858" s="55" t="str">
        <f>IF(VLOOKUP(ROW()-492,'Report 1 Detail (571 D)'!$A:$S,9,FALSE)="","",VLOOKUP(ROW()-492,'Report 1 Detail (571 D)'!$A:$S,9,FALSE))</f>
        <v/>
      </c>
      <c r="P858" s="55" t="str">
        <f>IF(VLOOKUP(ROW()-492,'Report 1 Detail (571 D)'!$A:$S,10,FALSE)="","",VLOOKUP(ROW()-492,'Report 1 Detail (571 D)'!$A:$S,10,FALSE))</f>
        <v/>
      </c>
      <c r="Q858" s="55" t="str">
        <f>IF(VLOOKUP(ROW()-492,'Report 1 Detail (571 D)'!$A:$S,11,FALSE)="","",VLOOKUP(ROW()-492,'Report 1 Detail (571 D)'!$A:$S,11,FALSE))</f>
        <v/>
      </c>
      <c r="R858" s="55" t="str">
        <f>IF(VLOOKUP(ROW()-492,'Report 1 Detail (571 D)'!$A:$S,12,FALSE)="","",VLOOKUP(ROW()-492,'Report 1 Detail (571 D)'!$A:$S,12,FALSE))</f>
        <v/>
      </c>
      <c r="S858" s="55" t="str">
        <f>IF(VLOOKUP(ROW()-492,'Report 1 Detail (571 D)'!$A:$S,13,FALSE)="","",VLOOKUP(ROW()-492,'Report 1 Detail (571 D)'!$A:$S,13,FALSE))</f>
        <v/>
      </c>
      <c r="T858" s="55" t="str">
        <f>IF(VLOOKUP(ROW()-492,'Report 1 Detail (571 D)'!$A:$S,14,FALSE)="","",VLOOKUP(ROW()-492,'Report 1 Detail (571 D)'!$A:$S,14,FALSE))</f>
        <v/>
      </c>
      <c r="U858" s="55" t="str">
        <f>IF(VLOOKUP(ROW()-492,'Report 1 Detail (571 D)'!$A:$S,15,FALSE)="","",VLOOKUP(ROW()-492,'Report 1 Detail (571 D)'!$A:$S,15,FALSE))</f>
        <v/>
      </c>
      <c r="V858" s="55" t="str">
        <f>IF(VLOOKUP(ROW()-492,'Report 1 Detail (571 D)'!$A:$S,16,FALSE)="","",VLOOKUP(ROW()-492,'Report 1 Detail (571 D)'!$A:$S,16,FALSE))</f>
        <v/>
      </c>
      <c r="W858" s="55" t="str">
        <f>IF(VLOOKUP(ROW()-492,'Report 1 Detail (571 D)'!$A:$S,17,FALSE)="","",VLOOKUP(ROW()-492,'Report 1 Detail (571 D)'!$A:$S,17,FALSE))</f>
        <v/>
      </c>
      <c r="X858" s="104" t="str">
        <f>IF(VLOOKUP(ROW()-492,'Report 1 Detail (571 D)'!$A:$S,18,FALSE)="","",VLOOKUP(ROW()-492,'Report 1 Detail (571 D)'!$A:$S,18,FALSE))</f>
        <v/>
      </c>
      <c r="Y858" s="55" t="str">
        <f>IF(VLOOKUP(ROW()-492,'Report 1 Detail (571 D)'!$A:$S,19,FALSE)="","",VLOOKUP(ROW()-492,'Report 1 Detail (571 D)'!$A:$S,19,FALSE))</f>
        <v/>
      </c>
      <c r="Z858" s="55" t="s">
        <v>81</v>
      </c>
    </row>
    <row r="859" spans="8:26" x14ac:dyDescent="0.2">
      <c r="H859" s="55" t="str">
        <f>IF(VLOOKUP(ROW()-492,'Report 1 Detail (571 D)'!$A:$S,2,FALSE)="","",VLOOKUP(ROW()-492,'Report 1 Detail (571 D)'!$A:$S,2,FALSE))</f>
        <v/>
      </c>
      <c r="I859" s="104" t="str">
        <f>IF(VLOOKUP(ROW()-492,'Report 1 Detail (571 D)'!$A:$S,3,FALSE)="","",VLOOKUP(ROW()-492,'Report 1 Detail (571 D)'!$A:$S,3,FALSE))</f>
        <v/>
      </c>
      <c r="J859" s="55" t="str">
        <f>IF(VLOOKUP(ROW()-492,'Report 1 Detail (571 D)'!$A:$S,4,FALSE)="","",VLOOKUP(ROW()-492,'Report 1 Detail (571 D)'!$A:$S,4,FALSE))</f>
        <v/>
      </c>
      <c r="K859" s="55" t="str">
        <f>IF(VLOOKUP(ROW()-492,'Report 1 Detail (571 D)'!$A:$S,5,FALSE)="","",VLOOKUP(ROW()-492,'Report 1 Detail (571 D)'!$A:$S,5,FALSE))</f>
        <v/>
      </c>
      <c r="L859" s="55" t="str">
        <f>IF(VLOOKUP(ROW()-492,'Report 1 Detail (571 D)'!$A:$S,6,FALSE)="","",VLOOKUP(ROW()-492,'Report 1 Detail (571 D)'!$A:$S,6,FALSE))</f>
        <v/>
      </c>
      <c r="M859" s="55" t="str">
        <f>IF(VLOOKUP(ROW()-492,'Report 1 Detail (571 D)'!$A:$S,7,FALSE)="","",VLOOKUP(ROW()-492,'Report 1 Detail (571 D)'!$A:$S,7,FALSE))</f>
        <v/>
      </c>
      <c r="N859" s="55" t="str">
        <f>IF(VLOOKUP(ROW()-492,'Report 1 Detail (571 D)'!$A:$S,8,FALSE)="","",VLOOKUP(ROW()-492,'Report 1 Detail (571 D)'!$A:$S,8,FALSE))</f>
        <v/>
      </c>
      <c r="O859" s="55" t="str">
        <f>IF(VLOOKUP(ROW()-492,'Report 1 Detail (571 D)'!$A:$S,9,FALSE)="","",VLOOKUP(ROW()-492,'Report 1 Detail (571 D)'!$A:$S,9,FALSE))</f>
        <v/>
      </c>
      <c r="P859" s="55" t="str">
        <f>IF(VLOOKUP(ROW()-492,'Report 1 Detail (571 D)'!$A:$S,10,FALSE)="","",VLOOKUP(ROW()-492,'Report 1 Detail (571 D)'!$A:$S,10,FALSE))</f>
        <v/>
      </c>
      <c r="Q859" s="55" t="str">
        <f>IF(VLOOKUP(ROW()-492,'Report 1 Detail (571 D)'!$A:$S,11,FALSE)="","",VLOOKUP(ROW()-492,'Report 1 Detail (571 D)'!$A:$S,11,FALSE))</f>
        <v/>
      </c>
      <c r="R859" s="55" t="str">
        <f>IF(VLOOKUP(ROW()-492,'Report 1 Detail (571 D)'!$A:$S,12,FALSE)="","",VLOOKUP(ROW()-492,'Report 1 Detail (571 D)'!$A:$S,12,FALSE))</f>
        <v/>
      </c>
      <c r="S859" s="55" t="str">
        <f>IF(VLOOKUP(ROW()-492,'Report 1 Detail (571 D)'!$A:$S,13,FALSE)="","",VLOOKUP(ROW()-492,'Report 1 Detail (571 D)'!$A:$S,13,FALSE))</f>
        <v/>
      </c>
      <c r="T859" s="55" t="str">
        <f>IF(VLOOKUP(ROW()-492,'Report 1 Detail (571 D)'!$A:$S,14,FALSE)="","",VLOOKUP(ROW()-492,'Report 1 Detail (571 D)'!$A:$S,14,FALSE))</f>
        <v/>
      </c>
      <c r="U859" s="55" t="str">
        <f>IF(VLOOKUP(ROW()-492,'Report 1 Detail (571 D)'!$A:$S,15,FALSE)="","",VLOOKUP(ROW()-492,'Report 1 Detail (571 D)'!$A:$S,15,FALSE))</f>
        <v/>
      </c>
      <c r="V859" s="55" t="str">
        <f>IF(VLOOKUP(ROW()-492,'Report 1 Detail (571 D)'!$A:$S,16,FALSE)="","",VLOOKUP(ROW()-492,'Report 1 Detail (571 D)'!$A:$S,16,FALSE))</f>
        <v/>
      </c>
      <c r="W859" s="55" t="str">
        <f>IF(VLOOKUP(ROW()-492,'Report 1 Detail (571 D)'!$A:$S,17,FALSE)="","",VLOOKUP(ROW()-492,'Report 1 Detail (571 D)'!$A:$S,17,FALSE))</f>
        <v/>
      </c>
      <c r="X859" s="104" t="str">
        <f>IF(VLOOKUP(ROW()-492,'Report 1 Detail (571 D)'!$A:$S,18,FALSE)="","",VLOOKUP(ROW()-492,'Report 1 Detail (571 D)'!$A:$S,18,FALSE))</f>
        <v/>
      </c>
      <c r="Y859" s="55" t="str">
        <f>IF(VLOOKUP(ROW()-492,'Report 1 Detail (571 D)'!$A:$S,19,FALSE)="","",VLOOKUP(ROW()-492,'Report 1 Detail (571 D)'!$A:$S,19,FALSE))</f>
        <v/>
      </c>
      <c r="Z859" s="55" t="s">
        <v>81</v>
      </c>
    </row>
    <row r="860" spans="8:26" x14ac:dyDescent="0.2">
      <c r="H860" s="55" t="str">
        <f>IF(VLOOKUP(ROW()-492,'Report 1 Detail (571 D)'!$A:$S,2,FALSE)="","",VLOOKUP(ROW()-492,'Report 1 Detail (571 D)'!$A:$S,2,FALSE))</f>
        <v/>
      </c>
      <c r="I860" s="104" t="str">
        <f>IF(VLOOKUP(ROW()-492,'Report 1 Detail (571 D)'!$A:$S,3,FALSE)="","",VLOOKUP(ROW()-492,'Report 1 Detail (571 D)'!$A:$S,3,FALSE))</f>
        <v/>
      </c>
      <c r="J860" s="55" t="str">
        <f>IF(VLOOKUP(ROW()-492,'Report 1 Detail (571 D)'!$A:$S,4,FALSE)="","",VLOOKUP(ROW()-492,'Report 1 Detail (571 D)'!$A:$S,4,FALSE))</f>
        <v/>
      </c>
      <c r="K860" s="55" t="str">
        <f>IF(VLOOKUP(ROW()-492,'Report 1 Detail (571 D)'!$A:$S,5,FALSE)="","",VLOOKUP(ROW()-492,'Report 1 Detail (571 D)'!$A:$S,5,FALSE))</f>
        <v/>
      </c>
      <c r="L860" s="55" t="str">
        <f>IF(VLOOKUP(ROW()-492,'Report 1 Detail (571 D)'!$A:$S,6,FALSE)="","",VLOOKUP(ROW()-492,'Report 1 Detail (571 D)'!$A:$S,6,FALSE))</f>
        <v/>
      </c>
      <c r="M860" s="55" t="str">
        <f>IF(VLOOKUP(ROW()-492,'Report 1 Detail (571 D)'!$A:$S,7,FALSE)="","",VLOOKUP(ROW()-492,'Report 1 Detail (571 D)'!$A:$S,7,FALSE))</f>
        <v/>
      </c>
      <c r="N860" s="55" t="str">
        <f>IF(VLOOKUP(ROW()-492,'Report 1 Detail (571 D)'!$A:$S,8,FALSE)="","",VLOOKUP(ROW()-492,'Report 1 Detail (571 D)'!$A:$S,8,FALSE))</f>
        <v/>
      </c>
      <c r="O860" s="55" t="str">
        <f>IF(VLOOKUP(ROW()-492,'Report 1 Detail (571 D)'!$A:$S,9,FALSE)="","",VLOOKUP(ROW()-492,'Report 1 Detail (571 D)'!$A:$S,9,FALSE))</f>
        <v/>
      </c>
      <c r="P860" s="55" t="str">
        <f>IF(VLOOKUP(ROW()-492,'Report 1 Detail (571 D)'!$A:$S,10,FALSE)="","",VLOOKUP(ROW()-492,'Report 1 Detail (571 D)'!$A:$S,10,FALSE))</f>
        <v/>
      </c>
      <c r="Q860" s="55" t="str">
        <f>IF(VLOOKUP(ROW()-492,'Report 1 Detail (571 D)'!$A:$S,11,FALSE)="","",VLOOKUP(ROW()-492,'Report 1 Detail (571 D)'!$A:$S,11,FALSE))</f>
        <v/>
      </c>
      <c r="R860" s="55" t="str">
        <f>IF(VLOOKUP(ROW()-492,'Report 1 Detail (571 D)'!$A:$S,12,FALSE)="","",VLOOKUP(ROW()-492,'Report 1 Detail (571 D)'!$A:$S,12,FALSE))</f>
        <v/>
      </c>
      <c r="S860" s="55" t="str">
        <f>IF(VLOOKUP(ROW()-492,'Report 1 Detail (571 D)'!$A:$S,13,FALSE)="","",VLOOKUP(ROW()-492,'Report 1 Detail (571 D)'!$A:$S,13,FALSE))</f>
        <v/>
      </c>
      <c r="T860" s="55" t="str">
        <f>IF(VLOOKUP(ROW()-492,'Report 1 Detail (571 D)'!$A:$S,14,FALSE)="","",VLOOKUP(ROW()-492,'Report 1 Detail (571 D)'!$A:$S,14,FALSE))</f>
        <v/>
      </c>
      <c r="U860" s="55" t="str">
        <f>IF(VLOOKUP(ROW()-492,'Report 1 Detail (571 D)'!$A:$S,15,FALSE)="","",VLOOKUP(ROW()-492,'Report 1 Detail (571 D)'!$A:$S,15,FALSE))</f>
        <v/>
      </c>
      <c r="V860" s="55" t="str">
        <f>IF(VLOOKUP(ROW()-492,'Report 1 Detail (571 D)'!$A:$S,16,FALSE)="","",VLOOKUP(ROW()-492,'Report 1 Detail (571 D)'!$A:$S,16,FALSE))</f>
        <v/>
      </c>
      <c r="W860" s="55" t="str">
        <f>IF(VLOOKUP(ROW()-492,'Report 1 Detail (571 D)'!$A:$S,17,FALSE)="","",VLOOKUP(ROW()-492,'Report 1 Detail (571 D)'!$A:$S,17,FALSE))</f>
        <v/>
      </c>
      <c r="X860" s="104" t="str">
        <f>IF(VLOOKUP(ROW()-492,'Report 1 Detail (571 D)'!$A:$S,18,FALSE)="","",VLOOKUP(ROW()-492,'Report 1 Detail (571 D)'!$A:$S,18,FALSE))</f>
        <v/>
      </c>
      <c r="Y860" s="55" t="str">
        <f>IF(VLOOKUP(ROW()-492,'Report 1 Detail (571 D)'!$A:$S,19,FALSE)="","",VLOOKUP(ROW()-492,'Report 1 Detail (571 D)'!$A:$S,19,FALSE))</f>
        <v/>
      </c>
      <c r="Z860" s="55" t="s">
        <v>81</v>
      </c>
    </row>
    <row r="861" spans="8:26" x14ac:dyDescent="0.2">
      <c r="H861" s="55" t="str">
        <f>IF(VLOOKUP(ROW()-492,'Report 1 Detail (571 D)'!$A:$S,2,FALSE)="","",VLOOKUP(ROW()-492,'Report 1 Detail (571 D)'!$A:$S,2,FALSE))</f>
        <v/>
      </c>
      <c r="I861" s="104" t="str">
        <f>IF(VLOOKUP(ROW()-492,'Report 1 Detail (571 D)'!$A:$S,3,FALSE)="","",VLOOKUP(ROW()-492,'Report 1 Detail (571 D)'!$A:$S,3,FALSE))</f>
        <v/>
      </c>
      <c r="J861" s="55" t="str">
        <f>IF(VLOOKUP(ROW()-492,'Report 1 Detail (571 D)'!$A:$S,4,FALSE)="","",VLOOKUP(ROW()-492,'Report 1 Detail (571 D)'!$A:$S,4,FALSE))</f>
        <v/>
      </c>
      <c r="K861" s="55" t="str">
        <f>IF(VLOOKUP(ROW()-492,'Report 1 Detail (571 D)'!$A:$S,5,FALSE)="","",VLOOKUP(ROW()-492,'Report 1 Detail (571 D)'!$A:$S,5,FALSE))</f>
        <v/>
      </c>
      <c r="L861" s="55" t="str">
        <f>IF(VLOOKUP(ROW()-492,'Report 1 Detail (571 D)'!$A:$S,6,FALSE)="","",VLOOKUP(ROW()-492,'Report 1 Detail (571 D)'!$A:$S,6,FALSE))</f>
        <v/>
      </c>
      <c r="M861" s="55" t="str">
        <f>IF(VLOOKUP(ROW()-492,'Report 1 Detail (571 D)'!$A:$S,7,FALSE)="","",VLOOKUP(ROW()-492,'Report 1 Detail (571 D)'!$A:$S,7,FALSE))</f>
        <v/>
      </c>
      <c r="N861" s="55" t="str">
        <f>IF(VLOOKUP(ROW()-492,'Report 1 Detail (571 D)'!$A:$S,8,FALSE)="","",VLOOKUP(ROW()-492,'Report 1 Detail (571 D)'!$A:$S,8,FALSE))</f>
        <v/>
      </c>
      <c r="O861" s="55" t="str">
        <f>IF(VLOOKUP(ROW()-492,'Report 1 Detail (571 D)'!$A:$S,9,FALSE)="","",VLOOKUP(ROW()-492,'Report 1 Detail (571 D)'!$A:$S,9,FALSE))</f>
        <v/>
      </c>
      <c r="P861" s="55" t="str">
        <f>IF(VLOOKUP(ROW()-492,'Report 1 Detail (571 D)'!$A:$S,10,FALSE)="","",VLOOKUP(ROW()-492,'Report 1 Detail (571 D)'!$A:$S,10,FALSE))</f>
        <v/>
      </c>
      <c r="Q861" s="55" t="str">
        <f>IF(VLOOKUP(ROW()-492,'Report 1 Detail (571 D)'!$A:$S,11,FALSE)="","",VLOOKUP(ROW()-492,'Report 1 Detail (571 D)'!$A:$S,11,FALSE))</f>
        <v/>
      </c>
      <c r="R861" s="55" t="str">
        <f>IF(VLOOKUP(ROW()-492,'Report 1 Detail (571 D)'!$A:$S,12,FALSE)="","",VLOOKUP(ROW()-492,'Report 1 Detail (571 D)'!$A:$S,12,FALSE))</f>
        <v/>
      </c>
      <c r="S861" s="55" t="str">
        <f>IF(VLOOKUP(ROW()-492,'Report 1 Detail (571 D)'!$A:$S,13,FALSE)="","",VLOOKUP(ROW()-492,'Report 1 Detail (571 D)'!$A:$S,13,FALSE))</f>
        <v/>
      </c>
      <c r="T861" s="55" t="str">
        <f>IF(VLOOKUP(ROW()-492,'Report 1 Detail (571 D)'!$A:$S,14,FALSE)="","",VLOOKUP(ROW()-492,'Report 1 Detail (571 D)'!$A:$S,14,FALSE))</f>
        <v/>
      </c>
      <c r="U861" s="55" t="str">
        <f>IF(VLOOKUP(ROW()-492,'Report 1 Detail (571 D)'!$A:$S,15,FALSE)="","",VLOOKUP(ROW()-492,'Report 1 Detail (571 D)'!$A:$S,15,FALSE))</f>
        <v/>
      </c>
      <c r="V861" s="55" t="str">
        <f>IF(VLOOKUP(ROW()-492,'Report 1 Detail (571 D)'!$A:$S,16,FALSE)="","",VLOOKUP(ROW()-492,'Report 1 Detail (571 D)'!$A:$S,16,FALSE))</f>
        <v/>
      </c>
      <c r="W861" s="55" t="str">
        <f>IF(VLOOKUP(ROW()-492,'Report 1 Detail (571 D)'!$A:$S,17,FALSE)="","",VLOOKUP(ROW()-492,'Report 1 Detail (571 D)'!$A:$S,17,FALSE))</f>
        <v/>
      </c>
      <c r="X861" s="104" t="str">
        <f>IF(VLOOKUP(ROW()-492,'Report 1 Detail (571 D)'!$A:$S,18,FALSE)="","",VLOOKUP(ROW()-492,'Report 1 Detail (571 D)'!$A:$S,18,FALSE))</f>
        <v/>
      </c>
      <c r="Y861" s="55" t="str">
        <f>IF(VLOOKUP(ROW()-492,'Report 1 Detail (571 D)'!$A:$S,19,FALSE)="","",VLOOKUP(ROW()-492,'Report 1 Detail (571 D)'!$A:$S,19,FALSE))</f>
        <v/>
      </c>
      <c r="Z861" s="55" t="s">
        <v>81</v>
      </c>
    </row>
    <row r="862" spans="8:26" x14ac:dyDescent="0.2">
      <c r="H862" s="55" t="str">
        <f>IF(VLOOKUP(ROW()-492,'Report 1 Detail (571 D)'!$A:$S,2,FALSE)="","",VLOOKUP(ROW()-492,'Report 1 Detail (571 D)'!$A:$S,2,FALSE))</f>
        <v/>
      </c>
      <c r="I862" s="104" t="str">
        <f>IF(VLOOKUP(ROW()-492,'Report 1 Detail (571 D)'!$A:$S,3,FALSE)="","",VLOOKUP(ROW()-492,'Report 1 Detail (571 D)'!$A:$S,3,FALSE))</f>
        <v/>
      </c>
      <c r="J862" s="55" t="str">
        <f>IF(VLOOKUP(ROW()-492,'Report 1 Detail (571 D)'!$A:$S,4,FALSE)="","",VLOOKUP(ROW()-492,'Report 1 Detail (571 D)'!$A:$S,4,FALSE))</f>
        <v/>
      </c>
      <c r="K862" s="55" t="str">
        <f>IF(VLOOKUP(ROW()-492,'Report 1 Detail (571 D)'!$A:$S,5,FALSE)="","",VLOOKUP(ROW()-492,'Report 1 Detail (571 D)'!$A:$S,5,FALSE))</f>
        <v/>
      </c>
      <c r="L862" s="55" t="str">
        <f>IF(VLOOKUP(ROW()-492,'Report 1 Detail (571 D)'!$A:$S,6,FALSE)="","",VLOOKUP(ROW()-492,'Report 1 Detail (571 D)'!$A:$S,6,FALSE))</f>
        <v/>
      </c>
      <c r="M862" s="55" t="str">
        <f>IF(VLOOKUP(ROW()-492,'Report 1 Detail (571 D)'!$A:$S,7,FALSE)="","",VLOOKUP(ROW()-492,'Report 1 Detail (571 D)'!$A:$S,7,FALSE))</f>
        <v/>
      </c>
      <c r="N862" s="55" t="str">
        <f>IF(VLOOKUP(ROW()-492,'Report 1 Detail (571 D)'!$A:$S,8,FALSE)="","",VLOOKUP(ROW()-492,'Report 1 Detail (571 D)'!$A:$S,8,FALSE))</f>
        <v/>
      </c>
      <c r="O862" s="55" t="str">
        <f>IF(VLOOKUP(ROW()-492,'Report 1 Detail (571 D)'!$A:$S,9,FALSE)="","",VLOOKUP(ROW()-492,'Report 1 Detail (571 D)'!$A:$S,9,FALSE))</f>
        <v/>
      </c>
      <c r="P862" s="55" t="str">
        <f>IF(VLOOKUP(ROW()-492,'Report 1 Detail (571 D)'!$A:$S,10,FALSE)="","",VLOOKUP(ROW()-492,'Report 1 Detail (571 D)'!$A:$S,10,FALSE))</f>
        <v/>
      </c>
      <c r="Q862" s="55" t="str">
        <f>IF(VLOOKUP(ROW()-492,'Report 1 Detail (571 D)'!$A:$S,11,FALSE)="","",VLOOKUP(ROW()-492,'Report 1 Detail (571 D)'!$A:$S,11,FALSE))</f>
        <v/>
      </c>
      <c r="R862" s="55" t="str">
        <f>IF(VLOOKUP(ROW()-492,'Report 1 Detail (571 D)'!$A:$S,12,FALSE)="","",VLOOKUP(ROW()-492,'Report 1 Detail (571 D)'!$A:$S,12,FALSE))</f>
        <v/>
      </c>
      <c r="S862" s="55" t="str">
        <f>IF(VLOOKUP(ROW()-492,'Report 1 Detail (571 D)'!$A:$S,13,FALSE)="","",VLOOKUP(ROW()-492,'Report 1 Detail (571 D)'!$A:$S,13,FALSE))</f>
        <v/>
      </c>
      <c r="T862" s="55" t="str">
        <f>IF(VLOOKUP(ROW()-492,'Report 1 Detail (571 D)'!$A:$S,14,FALSE)="","",VLOOKUP(ROW()-492,'Report 1 Detail (571 D)'!$A:$S,14,FALSE))</f>
        <v/>
      </c>
      <c r="U862" s="55" t="str">
        <f>IF(VLOOKUP(ROW()-492,'Report 1 Detail (571 D)'!$A:$S,15,FALSE)="","",VLOOKUP(ROW()-492,'Report 1 Detail (571 D)'!$A:$S,15,FALSE))</f>
        <v/>
      </c>
      <c r="V862" s="55" t="str">
        <f>IF(VLOOKUP(ROW()-492,'Report 1 Detail (571 D)'!$A:$S,16,FALSE)="","",VLOOKUP(ROW()-492,'Report 1 Detail (571 D)'!$A:$S,16,FALSE))</f>
        <v/>
      </c>
      <c r="W862" s="55" t="str">
        <f>IF(VLOOKUP(ROW()-492,'Report 1 Detail (571 D)'!$A:$S,17,FALSE)="","",VLOOKUP(ROW()-492,'Report 1 Detail (571 D)'!$A:$S,17,FALSE))</f>
        <v/>
      </c>
      <c r="X862" s="104" t="str">
        <f>IF(VLOOKUP(ROW()-492,'Report 1 Detail (571 D)'!$A:$S,18,FALSE)="","",VLOOKUP(ROW()-492,'Report 1 Detail (571 D)'!$A:$S,18,FALSE))</f>
        <v/>
      </c>
      <c r="Y862" s="55" t="str">
        <f>IF(VLOOKUP(ROW()-492,'Report 1 Detail (571 D)'!$A:$S,19,FALSE)="","",VLOOKUP(ROW()-492,'Report 1 Detail (571 D)'!$A:$S,19,FALSE))</f>
        <v/>
      </c>
      <c r="Z862" s="55" t="s">
        <v>81</v>
      </c>
    </row>
    <row r="863" spans="8:26" x14ac:dyDescent="0.2">
      <c r="H863" s="55" t="str">
        <f>IF(VLOOKUP(ROW()-492,'Report 1 Detail (571 D)'!$A:$S,2,FALSE)="","",VLOOKUP(ROW()-492,'Report 1 Detail (571 D)'!$A:$S,2,FALSE))</f>
        <v/>
      </c>
      <c r="I863" s="104" t="str">
        <f>IF(VLOOKUP(ROW()-492,'Report 1 Detail (571 D)'!$A:$S,3,FALSE)="","",VLOOKUP(ROW()-492,'Report 1 Detail (571 D)'!$A:$S,3,FALSE))</f>
        <v/>
      </c>
      <c r="J863" s="55" t="str">
        <f>IF(VLOOKUP(ROW()-492,'Report 1 Detail (571 D)'!$A:$S,4,FALSE)="","",VLOOKUP(ROW()-492,'Report 1 Detail (571 D)'!$A:$S,4,FALSE))</f>
        <v/>
      </c>
      <c r="K863" s="55" t="str">
        <f>IF(VLOOKUP(ROW()-492,'Report 1 Detail (571 D)'!$A:$S,5,FALSE)="","",VLOOKUP(ROW()-492,'Report 1 Detail (571 D)'!$A:$S,5,FALSE))</f>
        <v/>
      </c>
      <c r="L863" s="55" t="str">
        <f>IF(VLOOKUP(ROW()-492,'Report 1 Detail (571 D)'!$A:$S,6,FALSE)="","",VLOOKUP(ROW()-492,'Report 1 Detail (571 D)'!$A:$S,6,FALSE))</f>
        <v/>
      </c>
      <c r="M863" s="55" t="str">
        <f>IF(VLOOKUP(ROW()-492,'Report 1 Detail (571 D)'!$A:$S,7,FALSE)="","",VLOOKUP(ROW()-492,'Report 1 Detail (571 D)'!$A:$S,7,FALSE))</f>
        <v/>
      </c>
      <c r="N863" s="55" t="str">
        <f>IF(VLOOKUP(ROW()-492,'Report 1 Detail (571 D)'!$A:$S,8,FALSE)="","",VLOOKUP(ROW()-492,'Report 1 Detail (571 D)'!$A:$S,8,FALSE))</f>
        <v/>
      </c>
      <c r="O863" s="55" t="str">
        <f>IF(VLOOKUP(ROW()-492,'Report 1 Detail (571 D)'!$A:$S,9,FALSE)="","",VLOOKUP(ROW()-492,'Report 1 Detail (571 D)'!$A:$S,9,FALSE))</f>
        <v/>
      </c>
      <c r="P863" s="55" t="str">
        <f>IF(VLOOKUP(ROW()-492,'Report 1 Detail (571 D)'!$A:$S,10,FALSE)="","",VLOOKUP(ROW()-492,'Report 1 Detail (571 D)'!$A:$S,10,FALSE))</f>
        <v/>
      </c>
      <c r="Q863" s="55" t="str">
        <f>IF(VLOOKUP(ROW()-492,'Report 1 Detail (571 D)'!$A:$S,11,FALSE)="","",VLOOKUP(ROW()-492,'Report 1 Detail (571 D)'!$A:$S,11,FALSE))</f>
        <v/>
      </c>
      <c r="R863" s="55" t="str">
        <f>IF(VLOOKUP(ROW()-492,'Report 1 Detail (571 D)'!$A:$S,12,FALSE)="","",VLOOKUP(ROW()-492,'Report 1 Detail (571 D)'!$A:$S,12,FALSE))</f>
        <v/>
      </c>
      <c r="S863" s="55" t="str">
        <f>IF(VLOOKUP(ROW()-492,'Report 1 Detail (571 D)'!$A:$S,13,FALSE)="","",VLOOKUP(ROW()-492,'Report 1 Detail (571 D)'!$A:$S,13,FALSE))</f>
        <v/>
      </c>
      <c r="T863" s="55" t="str">
        <f>IF(VLOOKUP(ROW()-492,'Report 1 Detail (571 D)'!$A:$S,14,FALSE)="","",VLOOKUP(ROW()-492,'Report 1 Detail (571 D)'!$A:$S,14,FALSE))</f>
        <v/>
      </c>
      <c r="U863" s="55" t="str">
        <f>IF(VLOOKUP(ROW()-492,'Report 1 Detail (571 D)'!$A:$S,15,FALSE)="","",VLOOKUP(ROW()-492,'Report 1 Detail (571 D)'!$A:$S,15,FALSE))</f>
        <v/>
      </c>
      <c r="V863" s="55" t="str">
        <f>IF(VLOOKUP(ROW()-492,'Report 1 Detail (571 D)'!$A:$S,16,FALSE)="","",VLOOKUP(ROW()-492,'Report 1 Detail (571 D)'!$A:$S,16,FALSE))</f>
        <v/>
      </c>
      <c r="W863" s="55" t="str">
        <f>IF(VLOOKUP(ROW()-492,'Report 1 Detail (571 D)'!$A:$S,17,FALSE)="","",VLOOKUP(ROW()-492,'Report 1 Detail (571 D)'!$A:$S,17,FALSE))</f>
        <v/>
      </c>
      <c r="X863" s="104" t="str">
        <f>IF(VLOOKUP(ROW()-492,'Report 1 Detail (571 D)'!$A:$S,18,FALSE)="","",VLOOKUP(ROW()-492,'Report 1 Detail (571 D)'!$A:$S,18,FALSE))</f>
        <v/>
      </c>
      <c r="Y863" s="55" t="str">
        <f>IF(VLOOKUP(ROW()-492,'Report 1 Detail (571 D)'!$A:$S,19,FALSE)="","",VLOOKUP(ROW()-492,'Report 1 Detail (571 D)'!$A:$S,19,FALSE))</f>
        <v/>
      </c>
      <c r="Z863" s="55" t="s">
        <v>81</v>
      </c>
    </row>
    <row r="864" spans="8:26" x14ac:dyDescent="0.2">
      <c r="H864" s="55" t="str">
        <f>IF(VLOOKUP(ROW()-492,'Report 1 Detail (571 D)'!$A:$S,2,FALSE)="","",VLOOKUP(ROW()-492,'Report 1 Detail (571 D)'!$A:$S,2,FALSE))</f>
        <v/>
      </c>
      <c r="I864" s="104" t="str">
        <f>IF(VLOOKUP(ROW()-492,'Report 1 Detail (571 D)'!$A:$S,3,FALSE)="","",VLOOKUP(ROW()-492,'Report 1 Detail (571 D)'!$A:$S,3,FALSE))</f>
        <v/>
      </c>
      <c r="J864" s="55" t="str">
        <f>IF(VLOOKUP(ROW()-492,'Report 1 Detail (571 D)'!$A:$S,4,FALSE)="","",VLOOKUP(ROW()-492,'Report 1 Detail (571 D)'!$A:$S,4,FALSE))</f>
        <v/>
      </c>
      <c r="K864" s="55" t="str">
        <f>IF(VLOOKUP(ROW()-492,'Report 1 Detail (571 D)'!$A:$S,5,FALSE)="","",VLOOKUP(ROW()-492,'Report 1 Detail (571 D)'!$A:$S,5,FALSE))</f>
        <v/>
      </c>
      <c r="L864" s="55" t="str">
        <f>IF(VLOOKUP(ROW()-492,'Report 1 Detail (571 D)'!$A:$S,6,FALSE)="","",VLOOKUP(ROW()-492,'Report 1 Detail (571 D)'!$A:$S,6,FALSE))</f>
        <v/>
      </c>
      <c r="M864" s="55" t="str">
        <f>IF(VLOOKUP(ROW()-492,'Report 1 Detail (571 D)'!$A:$S,7,FALSE)="","",VLOOKUP(ROW()-492,'Report 1 Detail (571 D)'!$A:$S,7,FALSE))</f>
        <v/>
      </c>
      <c r="N864" s="55" t="str">
        <f>IF(VLOOKUP(ROW()-492,'Report 1 Detail (571 D)'!$A:$S,8,FALSE)="","",VLOOKUP(ROW()-492,'Report 1 Detail (571 D)'!$A:$S,8,FALSE))</f>
        <v/>
      </c>
      <c r="O864" s="55" t="str">
        <f>IF(VLOOKUP(ROW()-492,'Report 1 Detail (571 D)'!$A:$S,9,FALSE)="","",VLOOKUP(ROW()-492,'Report 1 Detail (571 D)'!$A:$S,9,FALSE))</f>
        <v/>
      </c>
      <c r="P864" s="55" t="str">
        <f>IF(VLOOKUP(ROW()-492,'Report 1 Detail (571 D)'!$A:$S,10,FALSE)="","",VLOOKUP(ROW()-492,'Report 1 Detail (571 D)'!$A:$S,10,FALSE))</f>
        <v/>
      </c>
      <c r="Q864" s="55" t="str">
        <f>IF(VLOOKUP(ROW()-492,'Report 1 Detail (571 D)'!$A:$S,11,FALSE)="","",VLOOKUP(ROW()-492,'Report 1 Detail (571 D)'!$A:$S,11,FALSE))</f>
        <v/>
      </c>
      <c r="R864" s="55" t="str">
        <f>IF(VLOOKUP(ROW()-492,'Report 1 Detail (571 D)'!$A:$S,12,FALSE)="","",VLOOKUP(ROW()-492,'Report 1 Detail (571 D)'!$A:$S,12,FALSE))</f>
        <v/>
      </c>
      <c r="S864" s="55" t="str">
        <f>IF(VLOOKUP(ROW()-492,'Report 1 Detail (571 D)'!$A:$S,13,FALSE)="","",VLOOKUP(ROW()-492,'Report 1 Detail (571 D)'!$A:$S,13,FALSE))</f>
        <v/>
      </c>
      <c r="T864" s="55" t="str">
        <f>IF(VLOOKUP(ROW()-492,'Report 1 Detail (571 D)'!$A:$S,14,FALSE)="","",VLOOKUP(ROW()-492,'Report 1 Detail (571 D)'!$A:$S,14,FALSE))</f>
        <v/>
      </c>
      <c r="U864" s="55" t="str">
        <f>IF(VLOOKUP(ROW()-492,'Report 1 Detail (571 D)'!$A:$S,15,FALSE)="","",VLOOKUP(ROW()-492,'Report 1 Detail (571 D)'!$A:$S,15,FALSE))</f>
        <v/>
      </c>
      <c r="V864" s="55" t="str">
        <f>IF(VLOOKUP(ROW()-492,'Report 1 Detail (571 D)'!$A:$S,16,FALSE)="","",VLOOKUP(ROW()-492,'Report 1 Detail (571 D)'!$A:$S,16,FALSE))</f>
        <v/>
      </c>
      <c r="W864" s="55" t="str">
        <f>IF(VLOOKUP(ROW()-492,'Report 1 Detail (571 D)'!$A:$S,17,FALSE)="","",VLOOKUP(ROW()-492,'Report 1 Detail (571 D)'!$A:$S,17,FALSE))</f>
        <v/>
      </c>
      <c r="X864" s="104" t="str">
        <f>IF(VLOOKUP(ROW()-492,'Report 1 Detail (571 D)'!$A:$S,18,FALSE)="","",VLOOKUP(ROW()-492,'Report 1 Detail (571 D)'!$A:$S,18,FALSE))</f>
        <v/>
      </c>
      <c r="Y864" s="55" t="str">
        <f>IF(VLOOKUP(ROW()-492,'Report 1 Detail (571 D)'!$A:$S,19,FALSE)="","",VLOOKUP(ROW()-492,'Report 1 Detail (571 D)'!$A:$S,19,FALSE))</f>
        <v/>
      </c>
      <c r="Z864" s="55" t="s">
        <v>81</v>
      </c>
    </row>
    <row r="865" spans="8:26" x14ac:dyDescent="0.2">
      <c r="H865" s="55" t="str">
        <f>IF(VLOOKUP(ROW()-492,'Report 1 Detail (571 D)'!$A:$S,2,FALSE)="","",VLOOKUP(ROW()-492,'Report 1 Detail (571 D)'!$A:$S,2,FALSE))</f>
        <v/>
      </c>
      <c r="I865" s="104" t="str">
        <f>IF(VLOOKUP(ROW()-492,'Report 1 Detail (571 D)'!$A:$S,3,FALSE)="","",VLOOKUP(ROW()-492,'Report 1 Detail (571 D)'!$A:$S,3,FALSE))</f>
        <v/>
      </c>
      <c r="J865" s="55" t="str">
        <f>IF(VLOOKUP(ROW()-492,'Report 1 Detail (571 D)'!$A:$S,4,FALSE)="","",VLOOKUP(ROW()-492,'Report 1 Detail (571 D)'!$A:$S,4,FALSE))</f>
        <v/>
      </c>
      <c r="K865" s="55" t="str">
        <f>IF(VLOOKUP(ROW()-492,'Report 1 Detail (571 D)'!$A:$S,5,FALSE)="","",VLOOKUP(ROW()-492,'Report 1 Detail (571 D)'!$A:$S,5,FALSE))</f>
        <v/>
      </c>
      <c r="L865" s="55" t="str">
        <f>IF(VLOOKUP(ROW()-492,'Report 1 Detail (571 D)'!$A:$S,6,FALSE)="","",VLOOKUP(ROW()-492,'Report 1 Detail (571 D)'!$A:$S,6,FALSE))</f>
        <v/>
      </c>
      <c r="M865" s="55" t="str">
        <f>IF(VLOOKUP(ROW()-492,'Report 1 Detail (571 D)'!$A:$S,7,FALSE)="","",VLOOKUP(ROW()-492,'Report 1 Detail (571 D)'!$A:$S,7,FALSE))</f>
        <v/>
      </c>
      <c r="N865" s="55" t="str">
        <f>IF(VLOOKUP(ROW()-492,'Report 1 Detail (571 D)'!$A:$S,8,FALSE)="","",VLOOKUP(ROW()-492,'Report 1 Detail (571 D)'!$A:$S,8,FALSE))</f>
        <v/>
      </c>
      <c r="O865" s="55" t="str">
        <f>IF(VLOOKUP(ROW()-492,'Report 1 Detail (571 D)'!$A:$S,9,FALSE)="","",VLOOKUP(ROW()-492,'Report 1 Detail (571 D)'!$A:$S,9,FALSE))</f>
        <v/>
      </c>
      <c r="P865" s="55" t="str">
        <f>IF(VLOOKUP(ROW()-492,'Report 1 Detail (571 D)'!$A:$S,10,FALSE)="","",VLOOKUP(ROW()-492,'Report 1 Detail (571 D)'!$A:$S,10,FALSE))</f>
        <v/>
      </c>
      <c r="Q865" s="55" t="str">
        <f>IF(VLOOKUP(ROW()-492,'Report 1 Detail (571 D)'!$A:$S,11,FALSE)="","",VLOOKUP(ROW()-492,'Report 1 Detail (571 D)'!$A:$S,11,FALSE))</f>
        <v/>
      </c>
      <c r="R865" s="55" t="str">
        <f>IF(VLOOKUP(ROW()-492,'Report 1 Detail (571 D)'!$A:$S,12,FALSE)="","",VLOOKUP(ROW()-492,'Report 1 Detail (571 D)'!$A:$S,12,FALSE))</f>
        <v/>
      </c>
      <c r="S865" s="55" t="str">
        <f>IF(VLOOKUP(ROW()-492,'Report 1 Detail (571 D)'!$A:$S,13,FALSE)="","",VLOOKUP(ROW()-492,'Report 1 Detail (571 D)'!$A:$S,13,FALSE))</f>
        <v/>
      </c>
      <c r="T865" s="55" t="str">
        <f>IF(VLOOKUP(ROW()-492,'Report 1 Detail (571 D)'!$A:$S,14,FALSE)="","",VLOOKUP(ROW()-492,'Report 1 Detail (571 D)'!$A:$S,14,FALSE))</f>
        <v/>
      </c>
      <c r="U865" s="55" t="str">
        <f>IF(VLOOKUP(ROW()-492,'Report 1 Detail (571 D)'!$A:$S,15,FALSE)="","",VLOOKUP(ROW()-492,'Report 1 Detail (571 D)'!$A:$S,15,FALSE))</f>
        <v/>
      </c>
      <c r="V865" s="55" t="str">
        <f>IF(VLOOKUP(ROW()-492,'Report 1 Detail (571 D)'!$A:$S,16,FALSE)="","",VLOOKUP(ROW()-492,'Report 1 Detail (571 D)'!$A:$S,16,FALSE))</f>
        <v/>
      </c>
      <c r="W865" s="55" t="str">
        <f>IF(VLOOKUP(ROW()-492,'Report 1 Detail (571 D)'!$A:$S,17,FALSE)="","",VLOOKUP(ROW()-492,'Report 1 Detail (571 D)'!$A:$S,17,FALSE))</f>
        <v/>
      </c>
      <c r="X865" s="104" t="str">
        <f>IF(VLOOKUP(ROW()-492,'Report 1 Detail (571 D)'!$A:$S,18,FALSE)="","",VLOOKUP(ROW()-492,'Report 1 Detail (571 D)'!$A:$S,18,FALSE))</f>
        <v/>
      </c>
      <c r="Y865" s="55" t="str">
        <f>IF(VLOOKUP(ROW()-492,'Report 1 Detail (571 D)'!$A:$S,19,FALSE)="","",VLOOKUP(ROW()-492,'Report 1 Detail (571 D)'!$A:$S,19,FALSE))</f>
        <v/>
      </c>
      <c r="Z865" s="55" t="s">
        <v>81</v>
      </c>
    </row>
    <row r="866" spans="8:26" x14ac:dyDescent="0.2">
      <c r="H866" s="55" t="str">
        <f>IF(VLOOKUP(ROW()-492,'Report 1 Detail (571 D)'!$A:$S,2,FALSE)="","",VLOOKUP(ROW()-492,'Report 1 Detail (571 D)'!$A:$S,2,FALSE))</f>
        <v/>
      </c>
      <c r="I866" s="104" t="str">
        <f>IF(VLOOKUP(ROW()-492,'Report 1 Detail (571 D)'!$A:$S,3,FALSE)="","",VLOOKUP(ROW()-492,'Report 1 Detail (571 D)'!$A:$S,3,FALSE))</f>
        <v/>
      </c>
      <c r="J866" s="55" t="str">
        <f>IF(VLOOKUP(ROW()-492,'Report 1 Detail (571 D)'!$A:$S,4,FALSE)="","",VLOOKUP(ROW()-492,'Report 1 Detail (571 D)'!$A:$S,4,FALSE))</f>
        <v/>
      </c>
      <c r="K866" s="55" t="str">
        <f>IF(VLOOKUP(ROW()-492,'Report 1 Detail (571 D)'!$A:$S,5,FALSE)="","",VLOOKUP(ROW()-492,'Report 1 Detail (571 D)'!$A:$S,5,FALSE))</f>
        <v/>
      </c>
      <c r="L866" s="55" t="str">
        <f>IF(VLOOKUP(ROW()-492,'Report 1 Detail (571 D)'!$A:$S,6,FALSE)="","",VLOOKUP(ROW()-492,'Report 1 Detail (571 D)'!$A:$S,6,FALSE))</f>
        <v/>
      </c>
      <c r="M866" s="55" t="str">
        <f>IF(VLOOKUP(ROW()-492,'Report 1 Detail (571 D)'!$A:$S,7,FALSE)="","",VLOOKUP(ROW()-492,'Report 1 Detail (571 D)'!$A:$S,7,FALSE))</f>
        <v/>
      </c>
      <c r="N866" s="55" t="str">
        <f>IF(VLOOKUP(ROW()-492,'Report 1 Detail (571 D)'!$A:$S,8,FALSE)="","",VLOOKUP(ROW()-492,'Report 1 Detail (571 D)'!$A:$S,8,FALSE))</f>
        <v/>
      </c>
      <c r="O866" s="55" t="str">
        <f>IF(VLOOKUP(ROW()-492,'Report 1 Detail (571 D)'!$A:$S,9,FALSE)="","",VLOOKUP(ROW()-492,'Report 1 Detail (571 D)'!$A:$S,9,FALSE))</f>
        <v/>
      </c>
      <c r="P866" s="55" t="str">
        <f>IF(VLOOKUP(ROW()-492,'Report 1 Detail (571 D)'!$A:$S,10,FALSE)="","",VLOOKUP(ROW()-492,'Report 1 Detail (571 D)'!$A:$S,10,FALSE))</f>
        <v/>
      </c>
      <c r="Q866" s="55" t="str">
        <f>IF(VLOOKUP(ROW()-492,'Report 1 Detail (571 D)'!$A:$S,11,FALSE)="","",VLOOKUP(ROW()-492,'Report 1 Detail (571 D)'!$A:$S,11,FALSE))</f>
        <v/>
      </c>
      <c r="R866" s="55" t="str">
        <f>IF(VLOOKUP(ROW()-492,'Report 1 Detail (571 D)'!$A:$S,12,FALSE)="","",VLOOKUP(ROW()-492,'Report 1 Detail (571 D)'!$A:$S,12,FALSE))</f>
        <v/>
      </c>
      <c r="S866" s="55" t="str">
        <f>IF(VLOOKUP(ROW()-492,'Report 1 Detail (571 D)'!$A:$S,13,FALSE)="","",VLOOKUP(ROW()-492,'Report 1 Detail (571 D)'!$A:$S,13,FALSE))</f>
        <v/>
      </c>
      <c r="T866" s="55" t="str">
        <f>IF(VLOOKUP(ROW()-492,'Report 1 Detail (571 D)'!$A:$S,14,FALSE)="","",VLOOKUP(ROW()-492,'Report 1 Detail (571 D)'!$A:$S,14,FALSE))</f>
        <v/>
      </c>
      <c r="U866" s="55" t="str">
        <f>IF(VLOOKUP(ROW()-492,'Report 1 Detail (571 D)'!$A:$S,15,FALSE)="","",VLOOKUP(ROW()-492,'Report 1 Detail (571 D)'!$A:$S,15,FALSE))</f>
        <v/>
      </c>
      <c r="V866" s="55" t="str">
        <f>IF(VLOOKUP(ROW()-492,'Report 1 Detail (571 D)'!$A:$S,16,FALSE)="","",VLOOKUP(ROW()-492,'Report 1 Detail (571 D)'!$A:$S,16,FALSE))</f>
        <v/>
      </c>
      <c r="W866" s="55" t="str">
        <f>IF(VLOOKUP(ROW()-492,'Report 1 Detail (571 D)'!$A:$S,17,FALSE)="","",VLOOKUP(ROW()-492,'Report 1 Detail (571 D)'!$A:$S,17,FALSE))</f>
        <v/>
      </c>
      <c r="X866" s="104" t="str">
        <f>IF(VLOOKUP(ROW()-492,'Report 1 Detail (571 D)'!$A:$S,18,FALSE)="","",VLOOKUP(ROW()-492,'Report 1 Detail (571 D)'!$A:$S,18,FALSE))</f>
        <v/>
      </c>
      <c r="Y866" s="55" t="str">
        <f>IF(VLOOKUP(ROW()-492,'Report 1 Detail (571 D)'!$A:$S,19,FALSE)="","",VLOOKUP(ROW()-492,'Report 1 Detail (571 D)'!$A:$S,19,FALSE))</f>
        <v/>
      </c>
      <c r="Z866" s="55" t="s">
        <v>81</v>
      </c>
    </row>
    <row r="867" spans="8:26" x14ac:dyDescent="0.2">
      <c r="H867" s="55" t="str">
        <f>IF(VLOOKUP(ROW()-492,'Report 1 Detail (571 D)'!$A:$S,2,FALSE)="","",VLOOKUP(ROW()-492,'Report 1 Detail (571 D)'!$A:$S,2,FALSE))</f>
        <v/>
      </c>
      <c r="I867" s="104" t="str">
        <f>IF(VLOOKUP(ROW()-492,'Report 1 Detail (571 D)'!$A:$S,3,FALSE)="","",VLOOKUP(ROW()-492,'Report 1 Detail (571 D)'!$A:$S,3,FALSE))</f>
        <v/>
      </c>
      <c r="J867" s="55" t="str">
        <f>IF(VLOOKUP(ROW()-492,'Report 1 Detail (571 D)'!$A:$S,4,FALSE)="","",VLOOKUP(ROW()-492,'Report 1 Detail (571 D)'!$A:$S,4,FALSE))</f>
        <v/>
      </c>
      <c r="K867" s="55" t="str">
        <f>IF(VLOOKUP(ROW()-492,'Report 1 Detail (571 D)'!$A:$S,5,FALSE)="","",VLOOKUP(ROW()-492,'Report 1 Detail (571 D)'!$A:$S,5,FALSE))</f>
        <v/>
      </c>
      <c r="L867" s="55" t="str">
        <f>IF(VLOOKUP(ROW()-492,'Report 1 Detail (571 D)'!$A:$S,6,FALSE)="","",VLOOKUP(ROW()-492,'Report 1 Detail (571 D)'!$A:$S,6,FALSE))</f>
        <v/>
      </c>
      <c r="M867" s="55" t="str">
        <f>IF(VLOOKUP(ROW()-492,'Report 1 Detail (571 D)'!$A:$S,7,FALSE)="","",VLOOKUP(ROW()-492,'Report 1 Detail (571 D)'!$A:$S,7,FALSE))</f>
        <v/>
      </c>
      <c r="N867" s="55" t="str">
        <f>IF(VLOOKUP(ROW()-492,'Report 1 Detail (571 D)'!$A:$S,8,FALSE)="","",VLOOKUP(ROW()-492,'Report 1 Detail (571 D)'!$A:$S,8,FALSE))</f>
        <v/>
      </c>
      <c r="O867" s="55" t="str">
        <f>IF(VLOOKUP(ROW()-492,'Report 1 Detail (571 D)'!$A:$S,9,FALSE)="","",VLOOKUP(ROW()-492,'Report 1 Detail (571 D)'!$A:$S,9,FALSE))</f>
        <v/>
      </c>
      <c r="P867" s="55" t="str">
        <f>IF(VLOOKUP(ROW()-492,'Report 1 Detail (571 D)'!$A:$S,10,FALSE)="","",VLOOKUP(ROW()-492,'Report 1 Detail (571 D)'!$A:$S,10,FALSE))</f>
        <v/>
      </c>
      <c r="Q867" s="55" t="str">
        <f>IF(VLOOKUP(ROW()-492,'Report 1 Detail (571 D)'!$A:$S,11,FALSE)="","",VLOOKUP(ROW()-492,'Report 1 Detail (571 D)'!$A:$S,11,FALSE))</f>
        <v/>
      </c>
      <c r="R867" s="55" t="str">
        <f>IF(VLOOKUP(ROW()-492,'Report 1 Detail (571 D)'!$A:$S,12,FALSE)="","",VLOOKUP(ROW()-492,'Report 1 Detail (571 D)'!$A:$S,12,FALSE))</f>
        <v/>
      </c>
      <c r="S867" s="55" t="str">
        <f>IF(VLOOKUP(ROW()-492,'Report 1 Detail (571 D)'!$A:$S,13,FALSE)="","",VLOOKUP(ROW()-492,'Report 1 Detail (571 D)'!$A:$S,13,FALSE))</f>
        <v/>
      </c>
      <c r="T867" s="55" t="str">
        <f>IF(VLOOKUP(ROW()-492,'Report 1 Detail (571 D)'!$A:$S,14,FALSE)="","",VLOOKUP(ROW()-492,'Report 1 Detail (571 D)'!$A:$S,14,FALSE))</f>
        <v/>
      </c>
      <c r="U867" s="55" t="str">
        <f>IF(VLOOKUP(ROW()-492,'Report 1 Detail (571 D)'!$A:$S,15,FALSE)="","",VLOOKUP(ROW()-492,'Report 1 Detail (571 D)'!$A:$S,15,FALSE))</f>
        <v/>
      </c>
      <c r="V867" s="55" t="str">
        <f>IF(VLOOKUP(ROW()-492,'Report 1 Detail (571 D)'!$A:$S,16,FALSE)="","",VLOOKUP(ROW()-492,'Report 1 Detail (571 D)'!$A:$S,16,FALSE))</f>
        <v/>
      </c>
      <c r="W867" s="55" t="str">
        <f>IF(VLOOKUP(ROW()-492,'Report 1 Detail (571 D)'!$A:$S,17,FALSE)="","",VLOOKUP(ROW()-492,'Report 1 Detail (571 D)'!$A:$S,17,FALSE))</f>
        <v/>
      </c>
      <c r="X867" s="104" t="str">
        <f>IF(VLOOKUP(ROW()-492,'Report 1 Detail (571 D)'!$A:$S,18,FALSE)="","",VLOOKUP(ROW()-492,'Report 1 Detail (571 D)'!$A:$S,18,FALSE))</f>
        <v/>
      </c>
      <c r="Y867" s="55" t="str">
        <f>IF(VLOOKUP(ROW()-492,'Report 1 Detail (571 D)'!$A:$S,19,FALSE)="","",VLOOKUP(ROW()-492,'Report 1 Detail (571 D)'!$A:$S,19,FALSE))</f>
        <v/>
      </c>
      <c r="Z867" s="55" t="s">
        <v>81</v>
      </c>
    </row>
    <row r="868" spans="8:26" x14ac:dyDescent="0.2">
      <c r="H868" s="55" t="str">
        <f>IF(VLOOKUP(ROW()-492,'Report 1 Detail (571 D)'!$A:$S,2,FALSE)="","",VLOOKUP(ROW()-492,'Report 1 Detail (571 D)'!$A:$S,2,FALSE))</f>
        <v/>
      </c>
      <c r="I868" s="104" t="str">
        <f>IF(VLOOKUP(ROW()-492,'Report 1 Detail (571 D)'!$A:$S,3,FALSE)="","",VLOOKUP(ROW()-492,'Report 1 Detail (571 D)'!$A:$S,3,FALSE))</f>
        <v/>
      </c>
      <c r="J868" s="55" t="str">
        <f>IF(VLOOKUP(ROW()-492,'Report 1 Detail (571 D)'!$A:$S,4,FALSE)="","",VLOOKUP(ROW()-492,'Report 1 Detail (571 D)'!$A:$S,4,FALSE))</f>
        <v/>
      </c>
      <c r="K868" s="55" t="str">
        <f>IF(VLOOKUP(ROW()-492,'Report 1 Detail (571 D)'!$A:$S,5,FALSE)="","",VLOOKUP(ROW()-492,'Report 1 Detail (571 D)'!$A:$S,5,FALSE))</f>
        <v/>
      </c>
      <c r="L868" s="55" t="str">
        <f>IF(VLOOKUP(ROW()-492,'Report 1 Detail (571 D)'!$A:$S,6,FALSE)="","",VLOOKUP(ROW()-492,'Report 1 Detail (571 D)'!$A:$S,6,FALSE))</f>
        <v/>
      </c>
      <c r="M868" s="55" t="str">
        <f>IF(VLOOKUP(ROW()-492,'Report 1 Detail (571 D)'!$A:$S,7,FALSE)="","",VLOOKUP(ROW()-492,'Report 1 Detail (571 D)'!$A:$S,7,FALSE))</f>
        <v/>
      </c>
      <c r="N868" s="55" t="str">
        <f>IF(VLOOKUP(ROW()-492,'Report 1 Detail (571 D)'!$A:$S,8,FALSE)="","",VLOOKUP(ROW()-492,'Report 1 Detail (571 D)'!$A:$S,8,FALSE))</f>
        <v/>
      </c>
      <c r="O868" s="55" t="str">
        <f>IF(VLOOKUP(ROW()-492,'Report 1 Detail (571 D)'!$A:$S,9,FALSE)="","",VLOOKUP(ROW()-492,'Report 1 Detail (571 D)'!$A:$S,9,FALSE))</f>
        <v/>
      </c>
      <c r="P868" s="55" t="str">
        <f>IF(VLOOKUP(ROW()-492,'Report 1 Detail (571 D)'!$A:$S,10,FALSE)="","",VLOOKUP(ROW()-492,'Report 1 Detail (571 D)'!$A:$S,10,FALSE))</f>
        <v/>
      </c>
      <c r="Q868" s="55" t="str">
        <f>IF(VLOOKUP(ROW()-492,'Report 1 Detail (571 D)'!$A:$S,11,FALSE)="","",VLOOKUP(ROW()-492,'Report 1 Detail (571 D)'!$A:$S,11,FALSE))</f>
        <v/>
      </c>
      <c r="R868" s="55" t="str">
        <f>IF(VLOOKUP(ROW()-492,'Report 1 Detail (571 D)'!$A:$S,12,FALSE)="","",VLOOKUP(ROW()-492,'Report 1 Detail (571 D)'!$A:$S,12,FALSE))</f>
        <v/>
      </c>
      <c r="S868" s="55" t="str">
        <f>IF(VLOOKUP(ROW()-492,'Report 1 Detail (571 D)'!$A:$S,13,FALSE)="","",VLOOKUP(ROW()-492,'Report 1 Detail (571 D)'!$A:$S,13,FALSE))</f>
        <v/>
      </c>
      <c r="T868" s="55" t="str">
        <f>IF(VLOOKUP(ROW()-492,'Report 1 Detail (571 D)'!$A:$S,14,FALSE)="","",VLOOKUP(ROW()-492,'Report 1 Detail (571 D)'!$A:$S,14,FALSE))</f>
        <v/>
      </c>
      <c r="U868" s="55" t="str">
        <f>IF(VLOOKUP(ROW()-492,'Report 1 Detail (571 D)'!$A:$S,15,FALSE)="","",VLOOKUP(ROW()-492,'Report 1 Detail (571 D)'!$A:$S,15,FALSE))</f>
        <v/>
      </c>
      <c r="V868" s="55" t="str">
        <f>IF(VLOOKUP(ROW()-492,'Report 1 Detail (571 D)'!$A:$S,16,FALSE)="","",VLOOKUP(ROW()-492,'Report 1 Detail (571 D)'!$A:$S,16,FALSE))</f>
        <v/>
      </c>
      <c r="W868" s="55" t="str">
        <f>IF(VLOOKUP(ROW()-492,'Report 1 Detail (571 D)'!$A:$S,17,FALSE)="","",VLOOKUP(ROW()-492,'Report 1 Detail (571 D)'!$A:$S,17,FALSE))</f>
        <v/>
      </c>
      <c r="X868" s="104" t="str">
        <f>IF(VLOOKUP(ROW()-492,'Report 1 Detail (571 D)'!$A:$S,18,FALSE)="","",VLOOKUP(ROW()-492,'Report 1 Detail (571 D)'!$A:$S,18,FALSE))</f>
        <v/>
      </c>
      <c r="Y868" s="55" t="str">
        <f>IF(VLOOKUP(ROW()-492,'Report 1 Detail (571 D)'!$A:$S,19,FALSE)="","",VLOOKUP(ROW()-492,'Report 1 Detail (571 D)'!$A:$S,19,FALSE))</f>
        <v/>
      </c>
      <c r="Z868" s="55" t="s">
        <v>81</v>
      </c>
    </row>
    <row r="869" spans="8:26" x14ac:dyDescent="0.2">
      <c r="H869" s="55" t="str">
        <f>IF(VLOOKUP(ROW()-492,'Report 1 Detail (571 D)'!$A:$S,2,FALSE)="","",VLOOKUP(ROW()-492,'Report 1 Detail (571 D)'!$A:$S,2,FALSE))</f>
        <v/>
      </c>
      <c r="I869" s="104" t="str">
        <f>IF(VLOOKUP(ROW()-492,'Report 1 Detail (571 D)'!$A:$S,3,FALSE)="","",VLOOKUP(ROW()-492,'Report 1 Detail (571 D)'!$A:$S,3,FALSE))</f>
        <v/>
      </c>
      <c r="J869" s="55" t="str">
        <f>IF(VLOOKUP(ROW()-492,'Report 1 Detail (571 D)'!$A:$S,4,FALSE)="","",VLOOKUP(ROW()-492,'Report 1 Detail (571 D)'!$A:$S,4,FALSE))</f>
        <v/>
      </c>
      <c r="K869" s="55" t="str">
        <f>IF(VLOOKUP(ROW()-492,'Report 1 Detail (571 D)'!$A:$S,5,FALSE)="","",VLOOKUP(ROW()-492,'Report 1 Detail (571 D)'!$A:$S,5,FALSE))</f>
        <v/>
      </c>
      <c r="L869" s="55" t="str">
        <f>IF(VLOOKUP(ROW()-492,'Report 1 Detail (571 D)'!$A:$S,6,FALSE)="","",VLOOKUP(ROW()-492,'Report 1 Detail (571 D)'!$A:$S,6,FALSE))</f>
        <v/>
      </c>
      <c r="M869" s="55" t="str">
        <f>IF(VLOOKUP(ROW()-492,'Report 1 Detail (571 D)'!$A:$S,7,FALSE)="","",VLOOKUP(ROW()-492,'Report 1 Detail (571 D)'!$A:$S,7,FALSE))</f>
        <v/>
      </c>
      <c r="N869" s="55" t="str">
        <f>IF(VLOOKUP(ROW()-492,'Report 1 Detail (571 D)'!$A:$S,8,FALSE)="","",VLOOKUP(ROW()-492,'Report 1 Detail (571 D)'!$A:$S,8,FALSE))</f>
        <v/>
      </c>
      <c r="O869" s="55" t="str">
        <f>IF(VLOOKUP(ROW()-492,'Report 1 Detail (571 D)'!$A:$S,9,FALSE)="","",VLOOKUP(ROW()-492,'Report 1 Detail (571 D)'!$A:$S,9,FALSE))</f>
        <v/>
      </c>
      <c r="P869" s="55" t="str">
        <f>IF(VLOOKUP(ROW()-492,'Report 1 Detail (571 D)'!$A:$S,10,FALSE)="","",VLOOKUP(ROW()-492,'Report 1 Detail (571 D)'!$A:$S,10,FALSE))</f>
        <v/>
      </c>
      <c r="Q869" s="55" t="str">
        <f>IF(VLOOKUP(ROW()-492,'Report 1 Detail (571 D)'!$A:$S,11,FALSE)="","",VLOOKUP(ROW()-492,'Report 1 Detail (571 D)'!$A:$S,11,FALSE))</f>
        <v/>
      </c>
      <c r="R869" s="55" t="str">
        <f>IF(VLOOKUP(ROW()-492,'Report 1 Detail (571 D)'!$A:$S,12,FALSE)="","",VLOOKUP(ROW()-492,'Report 1 Detail (571 D)'!$A:$S,12,FALSE))</f>
        <v/>
      </c>
      <c r="S869" s="55" t="str">
        <f>IF(VLOOKUP(ROW()-492,'Report 1 Detail (571 D)'!$A:$S,13,FALSE)="","",VLOOKUP(ROW()-492,'Report 1 Detail (571 D)'!$A:$S,13,FALSE))</f>
        <v/>
      </c>
      <c r="T869" s="55" t="str">
        <f>IF(VLOOKUP(ROW()-492,'Report 1 Detail (571 D)'!$A:$S,14,FALSE)="","",VLOOKUP(ROW()-492,'Report 1 Detail (571 D)'!$A:$S,14,FALSE))</f>
        <v/>
      </c>
      <c r="U869" s="55" t="str">
        <f>IF(VLOOKUP(ROW()-492,'Report 1 Detail (571 D)'!$A:$S,15,FALSE)="","",VLOOKUP(ROW()-492,'Report 1 Detail (571 D)'!$A:$S,15,FALSE))</f>
        <v/>
      </c>
      <c r="V869" s="55" t="str">
        <f>IF(VLOOKUP(ROW()-492,'Report 1 Detail (571 D)'!$A:$S,16,FALSE)="","",VLOOKUP(ROW()-492,'Report 1 Detail (571 D)'!$A:$S,16,FALSE))</f>
        <v/>
      </c>
      <c r="W869" s="55" t="str">
        <f>IF(VLOOKUP(ROW()-492,'Report 1 Detail (571 D)'!$A:$S,17,FALSE)="","",VLOOKUP(ROW()-492,'Report 1 Detail (571 D)'!$A:$S,17,FALSE))</f>
        <v/>
      </c>
      <c r="X869" s="104" t="str">
        <f>IF(VLOOKUP(ROW()-492,'Report 1 Detail (571 D)'!$A:$S,18,FALSE)="","",VLOOKUP(ROW()-492,'Report 1 Detail (571 D)'!$A:$S,18,FALSE))</f>
        <v/>
      </c>
      <c r="Y869" s="55" t="str">
        <f>IF(VLOOKUP(ROW()-492,'Report 1 Detail (571 D)'!$A:$S,19,FALSE)="","",VLOOKUP(ROW()-492,'Report 1 Detail (571 D)'!$A:$S,19,FALSE))</f>
        <v/>
      </c>
      <c r="Z869" s="55" t="s">
        <v>81</v>
      </c>
    </row>
    <row r="870" spans="8:26" x14ac:dyDescent="0.2">
      <c r="H870" s="55" t="str">
        <f>IF(VLOOKUP(ROW()-492,'Report 1 Detail (571 D)'!$A:$S,2,FALSE)="","",VLOOKUP(ROW()-492,'Report 1 Detail (571 D)'!$A:$S,2,FALSE))</f>
        <v/>
      </c>
      <c r="I870" s="104" t="str">
        <f>IF(VLOOKUP(ROW()-492,'Report 1 Detail (571 D)'!$A:$S,3,FALSE)="","",VLOOKUP(ROW()-492,'Report 1 Detail (571 D)'!$A:$S,3,FALSE))</f>
        <v/>
      </c>
      <c r="J870" s="55" t="str">
        <f>IF(VLOOKUP(ROW()-492,'Report 1 Detail (571 D)'!$A:$S,4,FALSE)="","",VLOOKUP(ROW()-492,'Report 1 Detail (571 D)'!$A:$S,4,FALSE))</f>
        <v/>
      </c>
      <c r="K870" s="55" t="str">
        <f>IF(VLOOKUP(ROW()-492,'Report 1 Detail (571 D)'!$A:$S,5,FALSE)="","",VLOOKUP(ROW()-492,'Report 1 Detail (571 D)'!$A:$S,5,FALSE))</f>
        <v/>
      </c>
      <c r="L870" s="55" t="str">
        <f>IF(VLOOKUP(ROW()-492,'Report 1 Detail (571 D)'!$A:$S,6,FALSE)="","",VLOOKUP(ROW()-492,'Report 1 Detail (571 D)'!$A:$S,6,FALSE))</f>
        <v/>
      </c>
      <c r="M870" s="55" t="str">
        <f>IF(VLOOKUP(ROW()-492,'Report 1 Detail (571 D)'!$A:$S,7,FALSE)="","",VLOOKUP(ROW()-492,'Report 1 Detail (571 D)'!$A:$S,7,FALSE))</f>
        <v/>
      </c>
      <c r="N870" s="55" t="str">
        <f>IF(VLOOKUP(ROW()-492,'Report 1 Detail (571 D)'!$A:$S,8,FALSE)="","",VLOOKUP(ROW()-492,'Report 1 Detail (571 D)'!$A:$S,8,FALSE))</f>
        <v/>
      </c>
      <c r="O870" s="55" t="str">
        <f>IF(VLOOKUP(ROW()-492,'Report 1 Detail (571 D)'!$A:$S,9,FALSE)="","",VLOOKUP(ROW()-492,'Report 1 Detail (571 D)'!$A:$S,9,FALSE))</f>
        <v/>
      </c>
      <c r="P870" s="55" t="str">
        <f>IF(VLOOKUP(ROW()-492,'Report 1 Detail (571 D)'!$A:$S,10,FALSE)="","",VLOOKUP(ROW()-492,'Report 1 Detail (571 D)'!$A:$S,10,FALSE))</f>
        <v/>
      </c>
      <c r="Q870" s="55" t="str">
        <f>IF(VLOOKUP(ROW()-492,'Report 1 Detail (571 D)'!$A:$S,11,FALSE)="","",VLOOKUP(ROW()-492,'Report 1 Detail (571 D)'!$A:$S,11,FALSE))</f>
        <v/>
      </c>
      <c r="R870" s="55" t="str">
        <f>IF(VLOOKUP(ROW()-492,'Report 1 Detail (571 D)'!$A:$S,12,FALSE)="","",VLOOKUP(ROW()-492,'Report 1 Detail (571 D)'!$A:$S,12,FALSE))</f>
        <v/>
      </c>
      <c r="S870" s="55" t="str">
        <f>IF(VLOOKUP(ROW()-492,'Report 1 Detail (571 D)'!$A:$S,13,FALSE)="","",VLOOKUP(ROW()-492,'Report 1 Detail (571 D)'!$A:$S,13,FALSE))</f>
        <v/>
      </c>
      <c r="T870" s="55" t="str">
        <f>IF(VLOOKUP(ROW()-492,'Report 1 Detail (571 D)'!$A:$S,14,FALSE)="","",VLOOKUP(ROW()-492,'Report 1 Detail (571 D)'!$A:$S,14,FALSE))</f>
        <v/>
      </c>
      <c r="U870" s="55" t="str">
        <f>IF(VLOOKUP(ROW()-492,'Report 1 Detail (571 D)'!$A:$S,15,FALSE)="","",VLOOKUP(ROW()-492,'Report 1 Detail (571 D)'!$A:$S,15,FALSE))</f>
        <v/>
      </c>
      <c r="V870" s="55" t="str">
        <f>IF(VLOOKUP(ROW()-492,'Report 1 Detail (571 D)'!$A:$S,16,FALSE)="","",VLOOKUP(ROW()-492,'Report 1 Detail (571 D)'!$A:$S,16,FALSE))</f>
        <v/>
      </c>
      <c r="W870" s="55" t="str">
        <f>IF(VLOOKUP(ROW()-492,'Report 1 Detail (571 D)'!$A:$S,17,FALSE)="","",VLOOKUP(ROW()-492,'Report 1 Detail (571 D)'!$A:$S,17,FALSE))</f>
        <v/>
      </c>
      <c r="X870" s="104" t="str">
        <f>IF(VLOOKUP(ROW()-492,'Report 1 Detail (571 D)'!$A:$S,18,FALSE)="","",VLOOKUP(ROW()-492,'Report 1 Detail (571 D)'!$A:$S,18,FALSE))</f>
        <v/>
      </c>
      <c r="Y870" s="55" t="str">
        <f>IF(VLOOKUP(ROW()-492,'Report 1 Detail (571 D)'!$A:$S,19,FALSE)="","",VLOOKUP(ROW()-492,'Report 1 Detail (571 D)'!$A:$S,19,FALSE))</f>
        <v/>
      </c>
      <c r="Z870" s="55" t="s">
        <v>81</v>
      </c>
    </row>
    <row r="871" spans="8:26" x14ac:dyDescent="0.2">
      <c r="H871" s="55" t="str">
        <f>IF(VLOOKUP(ROW()-492,'Report 1 Detail (571 D)'!$A:$S,2,FALSE)="","",VLOOKUP(ROW()-492,'Report 1 Detail (571 D)'!$A:$S,2,FALSE))</f>
        <v/>
      </c>
      <c r="I871" s="104" t="str">
        <f>IF(VLOOKUP(ROW()-492,'Report 1 Detail (571 D)'!$A:$S,3,FALSE)="","",VLOOKUP(ROW()-492,'Report 1 Detail (571 D)'!$A:$S,3,FALSE))</f>
        <v/>
      </c>
      <c r="J871" s="55" t="str">
        <f>IF(VLOOKUP(ROW()-492,'Report 1 Detail (571 D)'!$A:$S,4,FALSE)="","",VLOOKUP(ROW()-492,'Report 1 Detail (571 D)'!$A:$S,4,FALSE))</f>
        <v/>
      </c>
      <c r="K871" s="55" t="str">
        <f>IF(VLOOKUP(ROW()-492,'Report 1 Detail (571 D)'!$A:$S,5,FALSE)="","",VLOOKUP(ROW()-492,'Report 1 Detail (571 D)'!$A:$S,5,FALSE))</f>
        <v/>
      </c>
      <c r="L871" s="55" t="str">
        <f>IF(VLOOKUP(ROW()-492,'Report 1 Detail (571 D)'!$A:$S,6,FALSE)="","",VLOOKUP(ROW()-492,'Report 1 Detail (571 D)'!$A:$S,6,FALSE))</f>
        <v/>
      </c>
      <c r="M871" s="55" t="str">
        <f>IF(VLOOKUP(ROW()-492,'Report 1 Detail (571 D)'!$A:$S,7,FALSE)="","",VLOOKUP(ROW()-492,'Report 1 Detail (571 D)'!$A:$S,7,FALSE))</f>
        <v/>
      </c>
      <c r="N871" s="55" t="str">
        <f>IF(VLOOKUP(ROW()-492,'Report 1 Detail (571 D)'!$A:$S,8,FALSE)="","",VLOOKUP(ROW()-492,'Report 1 Detail (571 D)'!$A:$S,8,FALSE))</f>
        <v/>
      </c>
      <c r="O871" s="55" t="str">
        <f>IF(VLOOKUP(ROW()-492,'Report 1 Detail (571 D)'!$A:$S,9,FALSE)="","",VLOOKUP(ROW()-492,'Report 1 Detail (571 D)'!$A:$S,9,FALSE))</f>
        <v/>
      </c>
      <c r="P871" s="55" t="str">
        <f>IF(VLOOKUP(ROW()-492,'Report 1 Detail (571 D)'!$A:$S,10,FALSE)="","",VLOOKUP(ROW()-492,'Report 1 Detail (571 D)'!$A:$S,10,FALSE))</f>
        <v/>
      </c>
      <c r="Q871" s="55" t="str">
        <f>IF(VLOOKUP(ROW()-492,'Report 1 Detail (571 D)'!$A:$S,11,FALSE)="","",VLOOKUP(ROW()-492,'Report 1 Detail (571 D)'!$A:$S,11,FALSE))</f>
        <v/>
      </c>
      <c r="R871" s="55" t="str">
        <f>IF(VLOOKUP(ROW()-492,'Report 1 Detail (571 D)'!$A:$S,12,FALSE)="","",VLOOKUP(ROW()-492,'Report 1 Detail (571 D)'!$A:$S,12,FALSE))</f>
        <v/>
      </c>
      <c r="S871" s="55" t="str">
        <f>IF(VLOOKUP(ROW()-492,'Report 1 Detail (571 D)'!$A:$S,13,FALSE)="","",VLOOKUP(ROW()-492,'Report 1 Detail (571 D)'!$A:$S,13,FALSE))</f>
        <v/>
      </c>
      <c r="T871" s="55" t="str">
        <f>IF(VLOOKUP(ROW()-492,'Report 1 Detail (571 D)'!$A:$S,14,FALSE)="","",VLOOKUP(ROW()-492,'Report 1 Detail (571 D)'!$A:$S,14,FALSE))</f>
        <v/>
      </c>
      <c r="U871" s="55" t="str">
        <f>IF(VLOOKUP(ROW()-492,'Report 1 Detail (571 D)'!$A:$S,15,FALSE)="","",VLOOKUP(ROW()-492,'Report 1 Detail (571 D)'!$A:$S,15,FALSE))</f>
        <v/>
      </c>
      <c r="V871" s="55" t="str">
        <f>IF(VLOOKUP(ROW()-492,'Report 1 Detail (571 D)'!$A:$S,16,FALSE)="","",VLOOKUP(ROW()-492,'Report 1 Detail (571 D)'!$A:$S,16,FALSE))</f>
        <v/>
      </c>
      <c r="W871" s="55" t="str">
        <f>IF(VLOOKUP(ROW()-492,'Report 1 Detail (571 D)'!$A:$S,17,FALSE)="","",VLOOKUP(ROW()-492,'Report 1 Detail (571 D)'!$A:$S,17,FALSE))</f>
        <v/>
      </c>
      <c r="X871" s="104" t="str">
        <f>IF(VLOOKUP(ROW()-492,'Report 1 Detail (571 D)'!$A:$S,18,FALSE)="","",VLOOKUP(ROW()-492,'Report 1 Detail (571 D)'!$A:$S,18,FALSE))</f>
        <v/>
      </c>
      <c r="Y871" s="55" t="str">
        <f>IF(VLOOKUP(ROW()-492,'Report 1 Detail (571 D)'!$A:$S,19,FALSE)="","",VLOOKUP(ROW()-492,'Report 1 Detail (571 D)'!$A:$S,19,FALSE))</f>
        <v/>
      </c>
      <c r="Z871" s="55" t="s">
        <v>81</v>
      </c>
    </row>
    <row r="872" spans="8:26" x14ac:dyDescent="0.2">
      <c r="H872" s="55" t="str">
        <f>IF(VLOOKUP(ROW()-492,'Report 1 Detail (571 D)'!$A:$S,2,FALSE)="","",VLOOKUP(ROW()-492,'Report 1 Detail (571 D)'!$A:$S,2,FALSE))</f>
        <v/>
      </c>
      <c r="I872" s="104" t="str">
        <f>IF(VLOOKUP(ROW()-492,'Report 1 Detail (571 D)'!$A:$S,3,FALSE)="","",VLOOKUP(ROW()-492,'Report 1 Detail (571 D)'!$A:$S,3,FALSE))</f>
        <v/>
      </c>
      <c r="J872" s="55" t="str">
        <f>IF(VLOOKUP(ROW()-492,'Report 1 Detail (571 D)'!$A:$S,4,FALSE)="","",VLOOKUP(ROW()-492,'Report 1 Detail (571 D)'!$A:$S,4,FALSE))</f>
        <v/>
      </c>
      <c r="K872" s="55" t="str">
        <f>IF(VLOOKUP(ROW()-492,'Report 1 Detail (571 D)'!$A:$S,5,FALSE)="","",VLOOKUP(ROW()-492,'Report 1 Detail (571 D)'!$A:$S,5,FALSE))</f>
        <v/>
      </c>
      <c r="L872" s="55" t="str">
        <f>IF(VLOOKUP(ROW()-492,'Report 1 Detail (571 D)'!$A:$S,6,FALSE)="","",VLOOKUP(ROW()-492,'Report 1 Detail (571 D)'!$A:$S,6,FALSE))</f>
        <v/>
      </c>
      <c r="M872" s="55" t="str">
        <f>IF(VLOOKUP(ROW()-492,'Report 1 Detail (571 D)'!$A:$S,7,FALSE)="","",VLOOKUP(ROW()-492,'Report 1 Detail (571 D)'!$A:$S,7,FALSE))</f>
        <v/>
      </c>
      <c r="N872" s="55" t="str">
        <f>IF(VLOOKUP(ROW()-492,'Report 1 Detail (571 D)'!$A:$S,8,FALSE)="","",VLOOKUP(ROW()-492,'Report 1 Detail (571 D)'!$A:$S,8,FALSE))</f>
        <v/>
      </c>
      <c r="O872" s="55" t="str">
        <f>IF(VLOOKUP(ROW()-492,'Report 1 Detail (571 D)'!$A:$S,9,FALSE)="","",VLOOKUP(ROW()-492,'Report 1 Detail (571 D)'!$A:$S,9,FALSE))</f>
        <v/>
      </c>
      <c r="P872" s="55" t="str">
        <f>IF(VLOOKUP(ROW()-492,'Report 1 Detail (571 D)'!$A:$S,10,FALSE)="","",VLOOKUP(ROW()-492,'Report 1 Detail (571 D)'!$A:$S,10,FALSE))</f>
        <v/>
      </c>
      <c r="Q872" s="55" t="str">
        <f>IF(VLOOKUP(ROW()-492,'Report 1 Detail (571 D)'!$A:$S,11,FALSE)="","",VLOOKUP(ROW()-492,'Report 1 Detail (571 D)'!$A:$S,11,FALSE))</f>
        <v/>
      </c>
      <c r="R872" s="55" t="str">
        <f>IF(VLOOKUP(ROW()-492,'Report 1 Detail (571 D)'!$A:$S,12,FALSE)="","",VLOOKUP(ROW()-492,'Report 1 Detail (571 D)'!$A:$S,12,FALSE))</f>
        <v/>
      </c>
      <c r="S872" s="55" t="str">
        <f>IF(VLOOKUP(ROW()-492,'Report 1 Detail (571 D)'!$A:$S,13,FALSE)="","",VLOOKUP(ROW()-492,'Report 1 Detail (571 D)'!$A:$S,13,FALSE))</f>
        <v/>
      </c>
      <c r="T872" s="55" t="str">
        <f>IF(VLOOKUP(ROW()-492,'Report 1 Detail (571 D)'!$A:$S,14,FALSE)="","",VLOOKUP(ROW()-492,'Report 1 Detail (571 D)'!$A:$S,14,FALSE))</f>
        <v/>
      </c>
      <c r="U872" s="55" t="str">
        <f>IF(VLOOKUP(ROW()-492,'Report 1 Detail (571 D)'!$A:$S,15,FALSE)="","",VLOOKUP(ROW()-492,'Report 1 Detail (571 D)'!$A:$S,15,FALSE))</f>
        <v/>
      </c>
      <c r="V872" s="55" t="str">
        <f>IF(VLOOKUP(ROW()-492,'Report 1 Detail (571 D)'!$A:$S,16,FALSE)="","",VLOOKUP(ROW()-492,'Report 1 Detail (571 D)'!$A:$S,16,FALSE))</f>
        <v/>
      </c>
      <c r="W872" s="55" t="str">
        <f>IF(VLOOKUP(ROW()-492,'Report 1 Detail (571 D)'!$A:$S,17,FALSE)="","",VLOOKUP(ROW()-492,'Report 1 Detail (571 D)'!$A:$S,17,FALSE))</f>
        <v/>
      </c>
      <c r="X872" s="104" t="str">
        <f>IF(VLOOKUP(ROW()-492,'Report 1 Detail (571 D)'!$A:$S,18,FALSE)="","",VLOOKUP(ROW()-492,'Report 1 Detail (571 D)'!$A:$S,18,FALSE))</f>
        <v/>
      </c>
      <c r="Y872" s="55" t="str">
        <f>IF(VLOOKUP(ROW()-492,'Report 1 Detail (571 D)'!$A:$S,19,FALSE)="","",VLOOKUP(ROW()-492,'Report 1 Detail (571 D)'!$A:$S,19,FALSE))</f>
        <v/>
      </c>
      <c r="Z872" s="55" t="s">
        <v>81</v>
      </c>
    </row>
    <row r="873" spans="8:26" x14ac:dyDescent="0.2">
      <c r="H873" s="55" t="str">
        <f>IF(VLOOKUP(ROW()-492,'Report 1 Detail (571 D)'!$A:$S,2,FALSE)="","",VLOOKUP(ROW()-492,'Report 1 Detail (571 D)'!$A:$S,2,FALSE))</f>
        <v/>
      </c>
      <c r="I873" s="104" t="str">
        <f>IF(VLOOKUP(ROW()-492,'Report 1 Detail (571 D)'!$A:$S,3,FALSE)="","",VLOOKUP(ROW()-492,'Report 1 Detail (571 D)'!$A:$S,3,FALSE))</f>
        <v/>
      </c>
      <c r="J873" s="55" t="str">
        <f>IF(VLOOKUP(ROW()-492,'Report 1 Detail (571 D)'!$A:$S,4,FALSE)="","",VLOOKUP(ROW()-492,'Report 1 Detail (571 D)'!$A:$S,4,FALSE))</f>
        <v/>
      </c>
      <c r="K873" s="55" t="str">
        <f>IF(VLOOKUP(ROW()-492,'Report 1 Detail (571 D)'!$A:$S,5,FALSE)="","",VLOOKUP(ROW()-492,'Report 1 Detail (571 D)'!$A:$S,5,FALSE))</f>
        <v/>
      </c>
      <c r="L873" s="55" t="str">
        <f>IF(VLOOKUP(ROW()-492,'Report 1 Detail (571 D)'!$A:$S,6,FALSE)="","",VLOOKUP(ROW()-492,'Report 1 Detail (571 D)'!$A:$S,6,FALSE))</f>
        <v/>
      </c>
      <c r="M873" s="55" t="str">
        <f>IF(VLOOKUP(ROW()-492,'Report 1 Detail (571 D)'!$A:$S,7,FALSE)="","",VLOOKUP(ROW()-492,'Report 1 Detail (571 D)'!$A:$S,7,FALSE))</f>
        <v/>
      </c>
      <c r="N873" s="55" t="str">
        <f>IF(VLOOKUP(ROW()-492,'Report 1 Detail (571 D)'!$A:$S,8,FALSE)="","",VLOOKUP(ROW()-492,'Report 1 Detail (571 D)'!$A:$S,8,FALSE))</f>
        <v/>
      </c>
      <c r="O873" s="55" t="str">
        <f>IF(VLOOKUP(ROW()-492,'Report 1 Detail (571 D)'!$A:$S,9,FALSE)="","",VLOOKUP(ROW()-492,'Report 1 Detail (571 D)'!$A:$S,9,FALSE))</f>
        <v/>
      </c>
      <c r="P873" s="55" t="str">
        <f>IF(VLOOKUP(ROW()-492,'Report 1 Detail (571 D)'!$A:$S,10,FALSE)="","",VLOOKUP(ROW()-492,'Report 1 Detail (571 D)'!$A:$S,10,FALSE))</f>
        <v/>
      </c>
      <c r="Q873" s="55" t="str">
        <f>IF(VLOOKUP(ROW()-492,'Report 1 Detail (571 D)'!$A:$S,11,FALSE)="","",VLOOKUP(ROW()-492,'Report 1 Detail (571 D)'!$A:$S,11,FALSE))</f>
        <v/>
      </c>
      <c r="R873" s="55" t="str">
        <f>IF(VLOOKUP(ROW()-492,'Report 1 Detail (571 D)'!$A:$S,12,FALSE)="","",VLOOKUP(ROW()-492,'Report 1 Detail (571 D)'!$A:$S,12,FALSE))</f>
        <v/>
      </c>
      <c r="S873" s="55" t="str">
        <f>IF(VLOOKUP(ROW()-492,'Report 1 Detail (571 D)'!$A:$S,13,FALSE)="","",VLOOKUP(ROW()-492,'Report 1 Detail (571 D)'!$A:$S,13,FALSE))</f>
        <v/>
      </c>
      <c r="T873" s="55" t="str">
        <f>IF(VLOOKUP(ROW()-492,'Report 1 Detail (571 D)'!$A:$S,14,FALSE)="","",VLOOKUP(ROW()-492,'Report 1 Detail (571 D)'!$A:$S,14,FALSE))</f>
        <v/>
      </c>
      <c r="U873" s="55" t="str">
        <f>IF(VLOOKUP(ROW()-492,'Report 1 Detail (571 D)'!$A:$S,15,FALSE)="","",VLOOKUP(ROW()-492,'Report 1 Detail (571 D)'!$A:$S,15,FALSE))</f>
        <v/>
      </c>
      <c r="V873" s="55" t="str">
        <f>IF(VLOOKUP(ROW()-492,'Report 1 Detail (571 D)'!$A:$S,16,FALSE)="","",VLOOKUP(ROW()-492,'Report 1 Detail (571 D)'!$A:$S,16,FALSE))</f>
        <v/>
      </c>
      <c r="W873" s="55" t="str">
        <f>IF(VLOOKUP(ROW()-492,'Report 1 Detail (571 D)'!$A:$S,17,FALSE)="","",VLOOKUP(ROW()-492,'Report 1 Detail (571 D)'!$A:$S,17,FALSE))</f>
        <v/>
      </c>
      <c r="X873" s="104" t="str">
        <f>IF(VLOOKUP(ROW()-492,'Report 1 Detail (571 D)'!$A:$S,18,FALSE)="","",VLOOKUP(ROW()-492,'Report 1 Detail (571 D)'!$A:$S,18,FALSE))</f>
        <v/>
      </c>
      <c r="Y873" s="55" t="str">
        <f>IF(VLOOKUP(ROW()-492,'Report 1 Detail (571 D)'!$A:$S,19,FALSE)="","",VLOOKUP(ROW()-492,'Report 1 Detail (571 D)'!$A:$S,19,FALSE))</f>
        <v/>
      </c>
      <c r="Z873" s="55" t="s">
        <v>81</v>
      </c>
    </row>
    <row r="874" spans="8:26" x14ac:dyDescent="0.2">
      <c r="H874" s="55" t="str">
        <f>IF(VLOOKUP(ROW()-492,'Report 1 Detail (571 D)'!$A:$S,2,FALSE)="","",VLOOKUP(ROW()-492,'Report 1 Detail (571 D)'!$A:$S,2,FALSE))</f>
        <v/>
      </c>
      <c r="I874" s="104" t="str">
        <f>IF(VLOOKUP(ROW()-492,'Report 1 Detail (571 D)'!$A:$S,3,FALSE)="","",VLOOKUP(ROW()-492,'Report 1 Detail (571 D)'!$A:$S,3,FALSE))</f>
        <v/>
      </c>
      <c r="J874" s="55" t="str">
        <f>IF(VLOOKUP(ROW()-492,'Report 1 Detail (571 D)'!$A:$S,4,FALSE)="","",VLOOKUP(ROW()-492,'Report 1 Detail (571 D)'!$A:$S,4,FALSE))</f>
        <v/>
      </c>
      <c r="K874" s="55" t="str">
        <f>IF(VLOOKUP(ROW()-492,'Report 1 Detail (571 D)'!$A:$S,5,FALSE)="","",VLOOKUP(ROW()-492,'Report 1 Detail (571 D)'!$A:$S,5,FALSE))</f>
        <v/>
      </c>
      <c r="L874" s="55" t="str">
        <f>IF(VLOOKUP(ROW()-492,'Report 1 Detail (571 D)'!$A:$S,6,FALSE)="","",VLOOKUP(ROW()-492,'Report 1 Detail (571 D)'!$A:$S,6,FALSE))</f>
        <v/>
      </c>
      <c r="M874" s="55" t="str">
        <f>IF(VLOOKUP(ROW()-492,'Report 1 Detail (571 D)'!$A:$S,7,FALSE)="","",VLOOKUP(ROW()-492,'Report 1 Detail (571 D)'!$A:$S,7,FALSE))</f>
        <v/>
      </c>
      <c r="N874" s="55" t="str">
        <f>IF(VLOOKUP(ROW()-492,'Report 1 Detail (571 D)'!$A:$S,8,FALSE)="","",VLOOKUP(ROW()-492,'Report 1 Detail (571 D)'!$A:$S,8,FALSE))</f>
        <v/>
      </c>
      <c r="O874" s="55" t="str">
        <f>IF(VLOOKUP(ROW()-492,'Report 1 Detail (571 D)'!$A:$S,9,FALSE)="","",VLOOKUP(ROW()-492,'Report 1 Detail (571 D)'!$A:$S,9,FALSE))</f>
        <v/>
      </c>
      <c r="P874" s="55" t="str">
        <f>IF(VLOOKUP(ROW()-492,'Report 1 Detail (571 D)'!$A:$S,10,FALSE)="","",VLOOKUP(ROW()-492,'Report 1 Detail (571 D)'!$A:$S,10,FALSE))</f>
        <v/>
      </c>
      <c r="Q874" s="55" t="str">
        <f>IF(VLOOKUP(ROW()-492,'Report 1 Detail (571 D)'!$A:$S,11,FALSE)="","",VLOOKUP(ROW()-492,'Report 1 Detail (571 D)'!$A:$S,11,FALSE))</f>
        <v/>
      </c>
      <c r="R874" s="55" t="str">
        <f>IF(VLOOKUP(ROW()-492,'Report 1 Detail (571 D)'!$A:$S,12,FALSE)="","",VLOOKUP(ROW()-492,'Report 1 Detail (571 D)'!$A:$S,12,FALSE))</f>
        <v/>
      </c>
      <c r="S874" s="55" t="str">
        <f>IF(VLOOKUP(ROW()-492,'Report 1 Detail (571 D)'!$A:$S,13,FALSE)="","",VLOOKUP(ROW()-492,'Report 1 Detail (571 D)'!$A:$S,13,FALSE))</f>
        <v/>
      </c>
      <c r="T874" s="55" t="str">
        <f>IF(VLOOKUP(ROW()-492,'Report 1 Detail (571 D)'!$A:$S,14,FALSE)="","",VLOOKUP(ROW()-492,'Report 1 Detail (571 D)'!$A:$S,14,FALSE))</f>
        <v/>
      </c>
      <c r="U874" s="55" t="str">
        <f>IF(VLOOKUP(ROW()-492,'Report 1 Detail (571 D)'!$A:$S,15,FALSE)="","",VLOOKUP(ROW()-492,'Report 1 Detail (571 D)'!$A:$S,15,FALSE))</f>
        <v/>
      </c>
      <c r="V874" s="55" t="str">
        <f>IF(VLOOKUP(ROW()-492,'Report 1 Detail (571 D)'!$A:$S,16,FALSE)="","",VLOOKUP(ROW()-492,'Report 1 Detail (571 D)'!$A:$S,16,FALSE))</f>
        <v/>
      </c>
      <c r="W874" s="55" t="str">
        <f>IF(VLOOKUP(ROW()-492,'Report 1 Detail (571 D)'!$A:$S,17,FALSE)="","",VLOOKUP(ROW()-492,'Report 1 Detail (571 D)'!$A:$S,17,FALSE))</f>
        <v/>
      </c>
      <c r="X874" s="104" t="str">
        <f>IF(VLOOKUP(ROW()-492,'Report 1 Detail (571 D)'!$A:$S,18,FALSE)="","",VLOOKUP(ROW()-492,'Report 1 Detail (571 D)'!$A:$S,18,FALSE))</f>
        <v/>
      </c>
      <c r="Y874" s="55" t="str">
        <f>IF(VLOOKUP(ROW()-492,'Report 1 Detail (571 D)'!$A:$S,19,FALSE)="","",VLOOKUP(ROW()-492,'Report 1 Detail (571 D)'!$A:$S,19,FALSE))</f>
        <v/>
      </c>
      <c r="Z874" s="55" t="s">
        <v>81</v>
      </c>
    </row>
    <row r="875" spans="8:26" x14ac:dyDescent="0.2">
      <c r="H875" s="55" t="str">
        <f>IF(VLOOKUP(ROW()-492,'Report 1 Detail (571 D)'!$A:$S,2,FALSE)="","",VLOOKUP(ROW()-492,'Report 1 Detail (571 D)'!$A:$S,2,FALSE))</f>
        <v/>
      </c>
      <c r="I875" s="104" t="str">
        <f>IF(VLOOKUP(ROW()-492,'Report 1 Detail (571 D)'!$A:$S,3,FALSE)="","",VLOOKUP(ROW()-492,'Report 1 Detail (571 D)'!$A:$S,3,FALSE))</f>
        <v/>
      </c>
      <c r="J875" s="55" t="str">
        <f>IF(VLOOKUP(ROW()-492,'Report 1 Detail (571 D)'!$A:$S,4,FALSE)="","",VLOOKUP(ROW()-492,'Report 1 Detail (571 D)'!$A:$S,4,FALSE))</f>
        <v/>
      </c>
      <c r="K875" s="55" t="str">
        <f>IF(VLOOKUP(ROW()-492,'Report 1 Detail (571 D)'!$A:$S,5,FALSE)="","",VLOOKUP(ROW()-492,'Report 1 Detail (571 D)'!$A:$S,5,FALSE))</f>
        <v/>
      </c>
      <c r="L875" s="55" t="str">
        <f>IF(VLOOKUP(ROW()-492,'Report 1 Detail (571 D)'!$A:$S,6,FALSE)="","",VLOOKUP(ROW()-492,'Report 1 Detail (571 D)'!$A:$S,6,FALSE))</f>
        <v/>
      </c>
      <c r="M875" s="55" t="str">
        <f>IF(VLOOKUP(ROW()-492,'Report 1 Detail (571 D)'!$A:$S,7,FALSE)="","",VLOOKUP(ROW()-492,'Report 1 Detail (571 D)'!$A:$S,7,FALSE))</f>
        <v/>
      </c>
      <c r="N875" s="55" t="str">
        <f>IF(VLOOKUP(ROW()-492,'Report 1 Detail (571 D)'!$A:$S,8,FALSE)="","",VLOOKUP(ROW()-492,'Report 1 Detail (571 D)'!$A:$S,8,FALSE))</f>
        <v/>
      </c>
      <c r="O875" s="55" t="str">
        <f>IF(VLOOKUP(ROW()-492,'Report 1 Detail (571 D)'!$A:$S,9,FALSE)="","",VLOOKUP(ROW()-492,'Report 1 Detail (571 D)'!$A:$S,9,FALSE))</f>
        <v/>
      </c>
      <c r="P875" s="55" t="str">
        <f>IF(VLOOKUP(ROW()-492,'Report 1 Detail (571 D)'!$A:$S,10,FALSE)="","",VLOOKUP(ROW()-492,'Report 1 Detail (571 D)'!$A:$S,10,FALSE))</f>
        <v/>
      </c>
      <c r="Q875" s="55" t="str">
        <f>IF(VLOOKUP(ROW()-492,'Report 1 Detail (571 D)'!$A:$S,11,FALSE)="","",VLOOKUP(ROW()-492,'Report 1 Detail (571 D)'!$A:$S,11,FALSE))</f>
        <v/>
      </c>
      <c r="R875" s="55" t="str">
        <f>IF(VLOOKUP(ROW()-492,'Report 1 Detail (571 D)'!$A:$S,12,FALSE)="","",VLOOKUP(ROW()-492,'Report 1 Detail (571 D)'!$A:$S,12,FALSE))</f>
        <v/>
      </c>
      <c r="S875" s="55" t="str">
        <f>IF(VLOOKUP(ROW()-492,'Report 1 Detail (571 D)'!$A:$S,13,FALSE)="","",VLOOKUP(ROW()-492,'Report 1 Detail (571 D)'!$A:$S,13,FALSE))</f>
        <v/>
      </c>
      <c r="T875" s="55" t="str">
        <f>IF(VLOOKUP(ROW()-492,'Report 1 Detail (571 D)'!$A:$S,14,FALSE)="","",VLOOKUP(ROW()-492,'Report 1 Detail (571 D)'!$A:$S,14,FALSE))</f>
        <v/>
      </c>
      <c r="U875" s="55" t="str">
        <f>IF(VLOOKUP(ROW()-492,'Report 1 Detail (571 D)'!$A:$S,15,FALSE)="","",VLOOKUP(ROW()-492,'Report 1 Detail (571 D)'!$A:$S,15,FALSE))</f>
        <v/>
      </c>
      <c r="V875" s="55" t="str">
        <f>IF(VLOOKUP(ROW()-492,'Report 1 Detail (571 D)'!$A:$S,16,FALSE)="","",VLOOKUP(ROW()-492,'Report 1 Detail (571 D)'!$A:$S,16,FALSE))</f>
        <v/>
      </c>
      <c r="W875" s="55" t="str">
        <f>IF(VLOOKUP(ROW()-492,'Report 1 Detail (571 D)'!$A:$S,17,FALSE)="","",VLOOKUP(ROW()-492,'Report 1 Detail (571 D)'!$A:$S,17,FALSE))</f>
        <v/>
      </c>
      <c r="X875" s="104" t="str">
        <f>IF(VLOOKUP(ROW()-492,'Report 1 Detail (571 D)'!$A:$S,18,FALSE)="","",VLOOKUP(ROW()-492,'Report 1 Detail (571 D)'!$A:$S,18,FALSE))</f>
        <v/>
      </c>
      <c r="Y875" s="55" t="str">
        <f>IF(VLOOKUP(ROW()-492,'Report 1 Detail (571 D)'!$A:$S,19,FALSE)="","",VLOOKUP(ROW()-492,'Report 1 Detail (571 D)'!$A:$S,19,FALSE))</f>
        <v/>
      </c>
      <c r="Z875" s="55" t="s">
        <v>81</v>
      </c>
    </row>
    <row r="876" spans="8:26" x14ac:dyDescent="0.2">
      <c r="H876" s="55" t="str">
        <f>IF(VLOOKUP(ROW()-492,'Report 1 Detail (571 D)'!$A:$S,2,FALSE)="","",VLOOKUP(ROW()-492,'Report 1 Detail (571 D)'!$A:$S,2,FALSE))</f>
        <v/>
      </c>
      <c r="I876" s="104" t="str">
        <f>IF(VLOOKUP(ROW()-492,'Report 1 Detail (571 D)'!$A:$S,3,FALSE)="","",VLOOKUP(ROW()-492,'Report 1 Detail (571 D)'!$A:$S,3,FALSE))</f>
        <v/>
      </c>
      <c r="J876" s="55" t="str">
        <f>IF(VLOOKUP(ROW()-492,'Report 1 Detail (571 D)'!$A:$S,4,FALSE)="","",VLOOKUP(ROW()-492,'Report 1 Detail (571 D)'!$A:$S,4,FALSE))</f>
        <v/>
      </c>
      <c r="K876" s="55" t="str">
        <f>IF(VLOOKUP(ROW()-492,'Report 1 Detail (571 D)'!$A:$S,5,FALSE)="","",VLOOKUP(ROW()-492,'Report 1 Detail (571 D)'!$A:$S,5,FALSE))</f>
        <v/>
      </c>
      <c r="L876" s="55" t="str">
        <f>IF(VLOOKUP(ROW()-492,'Report 1 Detail (571 D)'!$A:$S,6,FALSE)="","",VLOOKUP(ROW()-492,'Report 1 Detail (571 D)'!$A:$S,6,FALSE))</f>
        <v/>
      </c>
      <c r="M876" s="55" t="str">
        <f>IF(VLOOKUP(ROW()-492,'Report 1 Detail (571 D)'!$A:$S,7,FALSE)="","",VLOOKUP(ROW()-492,'Report 1 Detail (571 D)'!$A:$S,7,FALSE))</f>
        <v/>
      </c>
      <c r="N876" s="55" t="str">
        <f>IF(VLOOKUP(ROW()-492,'Report 1 Detail (571 D)'!$A:$S,8,FALSE)="","",VLOOKUP(ROW()-492,'Report 1 Detail (571 D)'!$A:$S,8,FALSE))</f>
        <v/>
      </c>
      <c r="O876" s="55" t="str">
        <f>IF(VLOOKUP(ROW()-492,'Report 1 Detail (571 D)'!$A:$S,9,FALSE)="","",VLOOKUP(ROW()-492,'Report 1 Detail (571 D)'!$A:$S,9,FALSE))</f>
        <v/>
      </c>
      <c r="P876" s="55" t="str">
        <f>IF(VLOOKUP(ROW()-492,'Report 1 Detail (571 D)'!$A:$S,10,FALSE)="","",VLOOKUP(ROW()-492,'Report 1 Detail (571 D)'!$A:$S,10,FALSE))</f>
        <v/>
      </c>
      <c r="Q876" s="55" t="str">
        <f>IF(VLOOKUP(ROW()-492,'Report 1 Detail (571 D)'!$A:$S,11,FALSE)="","",VLOOKUP(ROW()-492,'Report 1 Detail (571 D)'!$A:$S,11,FALSE))</f>
        <v/>
      </c>
      <c r="R876" s="55" t="str">
        <f>IF(VLOOKUP(ROW()-492,'Report 1 Detail (571 D)'!$A:$S,12,FALSE)="","",VLOOKUP(ROW()-492,'Report 1 Detail (571 D)'!$A:$S,12,FALSE))</f>
        <v/>
      </c>
      <c r="S876" s="55" t="str">
        <f>IF(VLOOKUP(ROW()-492,'Report 1 Detail (571 D)'!$A:$S,13,FALSE)="","",VLOOKUP(ROW()-492,'Report 1 Detail (571 D)'!$A:$S,13,FALSE))</f>
        <v/>
      </c>
      <c r="T876" s="55" t="str">
        <f>IF(VLOOKUP(ROW()-492,'Report 1 Detail (571 D)'!$A:$S,14,FALSE)="","",VLOOKUP(ROW()-492,'Report 1 Detail (571 D)'!$A:$S,14,FALSE))</f>
        <v/>
      </c>
      <c r="U876" s="55" t="str">
        <f>IF(VLOOKUP(ROW()-492,'Report 1 Detail (571 D)'!$A:$S,15,FALSE)="","",VLOOKUP(ROW()-492,'Report 1 Detail (571 D)'!$A:$S,15,FALSE))</f>
        <v/>
      </c>
      <c r="V876" s="55" t="str">
        <f>IF(VLOOKUP(ROW()-492,'Report 1 Detail (571 D)'!$A:$S,16,FALSE)="","",VLOOKUP(ROW()-492,'Report 1 Detail (571 D)'!$A:$S,16,FALSE))</f>
        <v/>
      </c>
      <c r="W876" s="55" t="str">
        <f>IF(VLOOKUP(ROW()-492,'Report 1 Detail (571 D)'!$A:$S,17,FALSE)="","",VLOOKUP(ROW()-492,'Report 1 Detail (571 D)'!$A:$S,17,FALSE))</f>
        <v/>
      </c>
      <c r="X876" s="104" t="str">
        <f>IF(VLOOKUP(ROW()-492,'Report 1 Detail (571 D)'!$A:$S,18,FALSE)="","",VLOOKUP(ROW()-492,'Report 1 Detail (571 D)'!$A:$S,18,FALSE))</f>
        <v/>
      </c>
      <c r="Y876" s="55" t="str">
        <f>IF(VLOOKUP(ROW()-492,'Report 1 Detail (571 D)'!$A:$S,19,FALSE)="","",VLOOKUP(ROW()-492,'Report 1 Detail (571 D)'!$A:$S,19,FALSE))</f>
        <v/>
      </c>
      <c r="Z876" s="55" t="s">
        <v>81</v>
      </c>
    </row>
    <row r="877" spans="8:26" x14ac:dyDescent="0.2">
      <c r="H877" s="55" t="str">
        <f>IF(VLOOKUP(ROW()-492,'Report 1 Detail (571 D)'!$A:$S,2,FALSE)="","",VLOOKUP(ROW()-492,'Report 1 Detail (571 D)'!$A:$S,2,FALSE))</f>
        <v/>
      </c>
      <c r="I877" s="104" t="str">
        <f>IF(VLOOKUP(ROW()-492,'Report 1 Detail (571 D)'!$A:$S,3,FALSE)="","",VLOOKUP(ROW()-492,'Report 1 Detail (571 D)'!$A:$S,3,FALSE))</f>
        <v/>
      </c>
      <c r="J877" s="55" t="str">
        <f>IF(VLOOKUP(ROW()-492,'Report 1 Detail (571 D)'!$A:$S,4,FALSE)="","",VLOOKUP(ROW()-492,'Report 1 Detail (571 D)'!$A:$S,4,FALSE))</f>
        <v/>
      </c>
      <c r="K877" s="55" t="str">
        <f>IF(VLOOKUP(ROW()-492,'Report 1 Detail (571 D)'!$A:$S,5,FALSE)="","",VLOOKUP(ROW()-492,'Report 1 Detail (571 D)'!$A:$S,5,FALSE))</f>
        <v/>
      </c>
      <c r="L877" s="55" t="str">
        <f>IF(VLOOKUP(ROW()-492,'Report 1 Detail (571 D)'!$A:$S,6,FALSE)="","",VLOOKUP(ROW()-492,'Report 1 Detail (571 D)'!$A:$S,6,FALSE))</f>
        <v/>
      </c>
      <c r="M877" s="55" t="str">
        <f>IF(VLOOKUP(ROW()-492,'Report 1 Detail (571 D)'!$A:$S,7,FALSE)="","",VLOOKUP(ROW()-492,'Report 1 Detail (571 D)'!$A:$S,7,FALSE))</f>
        <v/>
      </c>
      <c r="N877" s="55" t="str">
        <f>IF(VLOOKUP(ROW()-492,'Report 1 Detail (571 D)'!$A:$S,8,FALSE)="","",VLOOKUP(ROW()-492,'Report 1 Detail (571 D)'!$A:$S,8,FALSE))</f>
        <v/>
      </c>
      <c r="O877" s="55" t="str">
        <f>IF(VLOOKUP(ROW()-492,'Report 1 Detail (571 D)'!$A:$S,9,FALSE)="","",VLOOKUP(ROW()-492,'Report 1 Detail (571 D)'!$A:$S,9,FALSE))</f>
        <v/>
      </c>
      <c r="P877" s="55" t="str">
        <f>IF(VLOOKUP(ROW()-492,'Report 1 Detail (571 D)'!$A:$S,10,FALSE)="","",VLOOKUP(ROW()-492,'Report 1 Detail (571 D)'!$A:$S,10,FALSE))</f>
        <v/>
      </c>
      <c r="Q877" s="55" t="str">
        <f>IF(VLOOKUP(ROW()-492,'Report 1 Detail (571 D)'!$A:$S,11,FALSE)="","",VLOOKUP(ROW()-492,'Report 1 Detail (571 D)'!$A:$S,11,FALSE))</f>
        <v/>
      </c>
      <c r="R877" s="55" t="str">
        <f>IF(VLOOKUP(ROW()-492,'Report 1 Detail (571 D)'!$A:$S,12,FALSE)="","",VLOOKUP(ROW()-492,'Report 1 Detail (571 D)'!$A:$S,12,FALSE))</f>
        <v/>
      </c>
      <c r="S877" s="55" t="str">
        <f>IF(VLOOKUP(ROW()-492,'Report 1 Detail (571 D)'!$A:$S,13,FALSE)="","",VLOOKUP(ROW()-492,'Report 1 Detail (571 D)'!$A:$S,13,FALSE))</f>
        <v/>
      </c>
      <c r="T877" s="55" t="str">
        <f>IF(VLOOKUP(ROW()-492,'Report 1 Detail (571 D)'!$A:$S,14,FALSE)="","",VLOOKUP(ROW()-492,'Report 1 Detail (571 D)'!$A:$S,14,FALSE))</f>
        <v/>
      </c>
      <c r="U877" s="55" t="str">
        <f>IF(VLOOKUP(ROW()-492,'Report 1 Detail (571 D)'!$A:$S,15,FALSE)="","",VLOOKUP(ROW()-492,'Report 1 Detail (571 D)'!$A:$S,15,FALSE))</f>
        <v/>
      </c>
      <c r="V877" s="55" t="str">
        <f>IF(VLOOKUP(ROW()-492,'Report 1 Detail (571 D)'!$A:$S,16,FALSE)="","",VLOOKUP(ROW()-492,'Report 1 Detail (571 D)'!$A:$S,16,FALSE))</f>
        <v/>
      </c>
      <c r="W877" s="55" t="str">
        <f>IF(VLOOKUP(ROW()-492,'Report 1 Detail (571 D)'!$A:$S,17,FALSE)="","",VLOOKUP(ROW()-492,'Report 1 Detail (571 D)'!$A:$S,17,FALSE))</f>
        <v/>
      </c>
      <c r="X877" s="104" t="str">
        <f>IF(VLOOKUP(ROW()-492,'Report 1 Detail (571 D)'!$A:$S,18,FALSE)="","",VLOOKUP(ROW()-492,'Report 1 Detail (571 D)'!$A:$S,18,FALSE))</f>
        <v/>
      </c>
      <c r="Y877" s="55" t="str">
        <f>IF(VLOOKUP(ROW()-492,'Report 1 Detail (571 D)'!$A:$S,19,FALSE)="","",VLOOKUP(ROW()-492,'Report 1 Detail (571 D)'!$A:$S,19,FALSE))</f>
        <v/>
      </c>
      <c r="Z877" s="55" t="s">
        <v>81</v>
      </c>
    </row>
    <row r="878" spans="8:26" x14ac:dyDescent="0.2">
      <c r="H878" s="55" t="str">
        <f>IF(VLOOKUP(ROW()-492,'Report 1 Detail (571 D)'!$A:$S,2,FALSE)="","",VLOOKUP(ROW()-492,'Report 1 Detail (571 D)'!$A:$S,2,FALSE))</f>
        <v/>
      </c>
      <c r="I878" s="104" t="str">
        <f>IF(VLOOKUP(ROW()-492,'Report 1 Detail (571 D)'!$A:$S,3,FALSE)="","",VLOOKUP(ROW()-492,'Report 1 Detail (571 D)'!$A:$S,3,FALSE))</f>
        <v/>
      </c>
      <c r="J878" s="55" t="str">
        <f>IF(VLOOKUP(ROW()-492,'Report 1 Detail (571 D)'!$A:$S,4,FALSE)="","",VLOOKUP(ROW()-492,'Report 1 Detail (571 D)'!$A:$S,4,FALSE))</f>
        <v/>
      </c>
      <c r="K878" s="55" t="str">
        <f>IF(VLOOKUP(ROW()-492,'Report 1 Detail (571 D)'!$A:$S,5,FALSE)="","",VLOOKUP(ROW()-492,'Report 1 Detail (571 D)'!$A:$S,5,FALSE))</f>
        <v/>
      </c>
      <c r="L878" s="55" t="str">
        <f>IF(VLOOKUP(ROW()-492,'Report 1 Detail (571 D)'!$A:$S,6,FALSE)="","",VLOOKUP(ROW()-492,'Report 1 Detail (571 D)'!$A:$S,6,FALSE))</f>
        <v/>
      </c>
      <c r="M878" s="55" t="str">
        <f>IF(VLOOKUP(ROW()-492,'Report 1 Detail (571 D)'!$A:$S,7,FALSE)="","",VLOOKUP(ROW()-492,'Report 1 Detail (571 D)'!$A:$S,7,FALSE))</f>
        <v/>
      </c>
      <c r="N878" s="55" t="str">
        <f>IF(VLOOKUP(ROW()-492,'Report 1 Detail (571 D)'!$A:$S,8,FALSE)="","",VLOOKUP(ROW()-492,'Report 1 Detail (571 D)'!$A:$S,8,FALSE))</f>
        <v/>
      </c>
      <c r="O878" s="55" t="str">
        <f>IF(VLOOKUP(ROW()-492,'Report 1 Detail (571 D)'!$A:$S,9,FALSE)="","",VLOOKUP(ROW()-492,'Report 1 Detail (571 D)'!$A:$S,9,FALSE))</f>
        <v/>
      </c>
      <c r="P878" s="55" t="str">
        <f>IF(VLOOKUP(ROW()-492,'Report 1 Detail (571 D)'!$A:$S,10,FALSE)="","",VLOOKUP(ROW()-492,'Report 1 Detail (571 D)'!$A:$S,10,FALSE))</f>
        <v/>
      </c>
      <c r="Q878" s="55" t="str">
        <f>IF(VLOOKUP(ROW()-492,'Report 1 Detail (571 D)'!$A:$S,11,FALSE)="","",VLOOKUP(ROW()-492,'Report 1 Detail (571 D)'!$A:$S,11,FALSE))</f>
        <v/>
      </c>
      <c r="R878" s="55" t="str">
        <f>IF(VLOOKUP(ROW()-492,'Report 1 Detail (571 D)'!$A:$S,12,FALSE)="","",VLOOKUP(ROW()-492,'Report 1 Detail (571 D)'!$A:$S,12,FALSE))</f>
        <v/>
      </c>
      <c r="S878" s="55" t="str">
        <f>IF(VLOOKUP(ROW()-492,'Report 1 Detail (571 D)'!$A:$S,13,FALSE)="","",VLOOKUP(ROW()-492,'Report 1 Detail (571 D)'!$A:$S,13,FALSE))</f>
        <v/>
      </c>
      <c r="T878" s="55" t="str">
        <f>IF(VLOOKUP(ROW()-492,'Report 1 Detail (571 D)'!$A:$S,14,FALSE)="","",VLOOKUP(ROW()-492,'Report 1 Detail (571 D)'!$A:$S,14,FALSE))</f>
        <v/>
      </c>
      <c r="U878" s="55" t="str">
        <f>IF(VLOOKUP(ROW()-492,'Report 1 Detail (571 D)'!$A:$S,15,FALSE)="","",VLOOKUP(ROW()-492,'Report 1 Detail (571 D)'!$A:$S,15,FALSE))</f>
        <v/>
      </c>
      <c r="V878" s="55" t="str">
        <f>IF(VLOOKUP(ROW()-492,'Report 1 Detail (571 D)'!$A:$S,16,FALSE)="","",VLOOKUP(ROW()-492,'Report 1 Detail (571 D)'!$A:$S,16,FALSE))</f>
        <v/>
      </c>
      <c r="W878" s="55" t="str">
        <f>IF(VLOOKUP(ROW()-492,'Report 1 Detail (571 D)'!$A:$S,17,FALSE)="","",VLOOKUP(ROW()-492,'Report 1 Detail (571 D)'!$A:$S,17,FALSE))</f>
        <v/>
      </c>
      <c r="X878" s="104" t="str">
        <f>IF(VLOOKUP(ROW()-492,'Report 1 Detail (571 D)'!$A:$S,18,FALSE)="","",VLOOKUP(ROW()-492,'Report 1 Detail (571 D)'!$A:$S,18,FALSE))</f>
        <v/>
      </c>
      <c r="Y878" s="55" t="str">
        <f>IF(VLOOKUP(ROW()-492,'Report 1 Detail (571 D)'!$A:$S,19,FALSE)="","",VLOOKUP(ROW()-492,'Report 1 Detail (571 D)'!$A:$S,19,FALSE))</f>
        <v/>
      </c>
      <c r="Z878" s="55" t="s">
        <v>81</v>
      </c>
    </row>
    <row r="879" spans="8:26" x14ac:dyDescent="0.2">
      <c r="H879" s="55" t="str">
        <f>IF(VLOOKUP(ROW()-492,'Report 1 Detail (571 D)'!$A:$S,2,FALSE)="","",VLOOKUP(ROW()-492,'Report 1 Detail (571 D)'!$A:$S,2,FALSE))</f>
        <v/>
      </c>
      <c r="I879" s="104" t="str">
        <f>IF(VLOOKUP(ROW()-492,'Report 1 Detail (571 D)'!$A:$S,3,FALSE)="","",VLOOKUP(ROW()-492,'Report 1 Detail (571 D)'!$A:$S,3,FALSE))</f>
        <v/>
      </c>
      <c r="J879" s="55" t="str">
        <f>IF(VLOOKUP(ROW()-492,'Report 1 Detail (571 D)'!$A:$S,4,FALSE)="","",VLOOKUP(ROW()-492,'Report 1 Detail (571 D)'!$A:$S,4,FALSE))</f>
        <v/>
      </c>
      <c r="K879" s="55" t="str">
        <f>IF(VLOOKUP(ROW()-492,'Report 1 Detail (571 D)'!$A:$S,5,FALSE)="","",VLOOKUP(ROW()-492,'Report 1 Detail (571 D)'!$A:$S,5,FALSE))</f>
        <v/>
      </c>
      <c r="L879" s="55" t="str">
        <f>IF(VLOOKUP(ROW()-492,'Report 1 Detail (571 D)'!$A:$S,6,FALSE)="","",VLOOKUP(ROW()-492,'Report 1 Detail (571 D)'!$A:$S,6,FALSE))</f>
        <v/>
      </c>
      <c r="M879" s="55" t="str">
        <f>IF(VLOOKUP(ROW()-492,'Report 1 Detail (571 D)'!$A:$S,7,FALSE)="","",VLOOKUP(ROW()-492,'Report 1 Detail (571 D)'!$A:$S,7,FALSE))</f>
        <v/>
      </c>
      <c r="N879" s="55" t="str">
        <f>IF(VLOOKUP(ROW()-492,'Report 1 Detail (571 D)'!$A:$S,8,FALSE)="","",VLOOKUP(ROW()-492,'Report 1 Detail (571 D)'!$A:$S,8,FALSE))</f>
        <v/>
      </c>
      <c r="O879" s="55" t="str">
        <f>IF(VLOOKUP(ROW()-492,'Report 1 Detail (571 D)'!$A:$S,9,FALSE)="","",VLOOKUP(ROW()-492,'Report 1 Detail (571 D)'!$A:$S,9,FALSE))</f>
        <v/>
      </c>
      <c r="P879" s="55" t="str">
        <f>IF(VLOOKUP(ROW()-492,'Report 1 Detail (571 D)'!$A:$S,10,FALSE)="","",VLOOKUP(ROW()-492,'Report 1 Detail (571 D)'!$A:$S,10,FALSE))</f>
        <v/>
      </c>
      <c r="Q879" s="55" t="str">
        <f>IF(VLOOKUP(ROW()-492,'Report 1 Detail (571 D)'!$A:$S,11,FALSE)="","",VLOOKUP(ROW()-492,'Report 1 Detail (571 D)'!$A:$S,11,FALSE))</f>
        <v/>
      </c>
      <c r="R879" s="55" t="str">
        <f>IF(VLOOKUP(ROW()-492,'Report 1 Detail (571 D)'!$A:$S,12,FALSE)="","",VLOOKUP(ROW()-492,'Report 1 Detail (571 D)'!$A:$S,12,FALSE))</f>
        <v/>
      </c>
      <c r="S879" s="55" t="str">
        <f>IF(VLOOKUP(ROW()-492,'Report 1 Detail (571 D)'!$A:$S,13,FALSE)="","",VLOOKUP(ROW()-492,'Report 1 Detail (571 D)'!$A:$S,13,FALSE))</f>
        <v/>
      </c>
      <c r="T879" s="55" t="str">
        <f>IF(VLOOKUP(ROW()-492,'Report 1 Detail (571 D)'!$A:$S,14,FALSE)="","",VLOOKUP(ROW()-492,'Report 1 Detail (571 D)'!$A:$S,14,FALSE))</f>
        <v/>
      </c>
      <c r="U879" s="55" t="str">
        <f>IF(VLOOKUP(ROW()-492,'Report 1 Detail (571 D)'!$A:$S,15,FALSE)="","",VLOOKUP(ROW()-492,'Report 1 Detail (571 D)'!$A:$S,15,FALSE))</f>
        <v/>
      </c>
      <c r="V879" s="55" t="str">
        <f>IF(VLOOKUP(ROW()-492,'Report 1 Detail (571 D)'!$A:$S,16,FALSE)="","",VLOOKUP(ROW()-492,'Report 1 Detail (571 D)'!$A:$S,16,FALSE))</f>
        <v/>
      </c>
      <c r="W879" s="55" t="str">
        <f>IF(VLOOKUP(ROW()-492,'Report 1 Detail (571 D)'!$A:$S,17,FALSE)="","",VLOOKUP(ROW()-492,'Report 1 Detail (571 D)'!$A:$S,17,FALSE))</f>
        <v/>
      </c>
      <c r="X879" s="104" t="str">
        <f>IF(VLOOKUP(ROW()-492,'Report 1 Detail (571 D)'!$A:$S,18,FALSE)="","",VLOOKUP(ROW()-492,'Report 1 Detail (571 D)'!$A:$S,18,FALSE))</f>
        <v/>
      </c>
      <c r="Y879" s="55" t="str">
        <f>IF(VLOOKUP(ROW()-492,'Report 1 Detail (571 D)'!$A:$S,19,FALSE)="","",VLOOKUP(ROW()-492,'Report 1 Detail (571 D)'!$A:$S,19,FALSE))</f>
        <v/>
      </c>
      <c r="Z879" s="55" t="s">
        <v>81</v>
      </c>
    </row>
    <row r="880" spans="8:26" x14ac:dyDescent="0.2">
      <c r="H880" s="55" t="str">
        <f>IF(VLOOKUP(ROW()-492,'Report 1 Detail (571 D)'!$A:$S,2,FALSE)="","",VLOOKUP(ROW()-492,'Report 1 Detail (571 D)'!$A:$S,2,FALSE))</f>
        <v/>
      </c>
      <c r="I880" s="104" t="str">
        <f>IF(VLOOKUP(ROW()-492,'Report 1 Detail (571 D)'!$A:$S,3,FALSE)="","",VLOOKUP(ROW()-492,'Report 1 Detail (571 D)'!$A:$S,3,FALSE))</f>
        <v/>
      </c>
      <c r="J880" s="55" t="str">
        <f>IF(VLOOKUP(ROW()-492,'Report 1 Detail (571 D)'!$A:$S,4,FALSE)="","",VLOOKUP(ROW()-492,'Report 1 Detail (571 D)'!$A:$S,4,FALSE))</f>
        <v/>
      </c>
      <c r="K880" s="55" t="str">
        <f>IF(VLOOKUP(ROW()-492,'Report 1 Detail (571 D)'!$A:$S,5,FALSE)="","",VLOOKUP(ROW()-492,'Report 1 Detail (571 D)'!$A:$S,5,FALSE))</f>
        <v/>
      </c>
      <c r="L880" s="55" t="str">
        <f>IF(VLOOKUP(ROW()-492,'Report 1 Detail (571 D)'!$A:$S,6,FALSE)="","",VLOOKUP(ROW()-492,'Report 1 Detail (571 D)'!$A:$S,6,FALSE))</f>
        <v/>
      </c>
      <c r="M880" s="55" t="str">
        <f>IF(VLOOKUP(ROW()-492,'Report 1 Detail (571 D)'!$A:$S,7,FALSE)="","",VLOOKUP(ROW()-492,'Report 1 Detail (571 D)'!$A:$S,7,FALSE))</f>
        <v/>
      </c>
      <c r="N880" s="55" t="str">
        <f>IF(VLOOKUP(ROW()-492,'Report 1 Detail (571 D)'!$A:$S,8,FALSE)="","",VLOOKUP(ROW()-492,'Report 1 Detail (571 D)'!$A:$S,8,FALSE))</f>
        <v/>
      </c>
      <c r="O880" s="55" t="str">
        <f>IF(VLOOKUP(ROW()-492,'Report 1 Detail (571 D)'!$A:$S,9,FALSE)="","",VLOOKUP(ROW()-492,'Report 1 Detail (571 D)'!$A:$S,9,FALSE))</f>
        <v/>
      </c>
      <c r="P880" s="55" t="str">
        <f>IF(VLOOKUP(ROW()-492,'Report 1 Detail (571 D)'!$A:$S,10,FALSE)="","",VLOOKUP(ROW()-492,'Report 1 Detail (571 D)'!$A:$S,10,FALSE))</f>
        <v/>
      </c>
      <c r="Q880" s="55" t="str">
        <f>IF(VLOOKUP(ROW()-492,'Report 1 Detail (571 D)'!$A:$S,11,FALSE)="","",VLOOKUP(ROW()-492,'Report 1 Detail (571 D)'!$A:$S,11,FALSE))</f>
        <v/>
      </c>
      <c r="R880" s="55" t="str">
        <f>IF(VLOOKUP(ROW()-492,'Report 1 Detail (571 D)'!$A:$S,12,FALSE)="","",VLOOKUP(ROW()-492,'Report 1 Detail (571 D)'!$A:$S,12,FALSE))</f>
        <v/>
      </c>
      <c r="S880" s="55" t="str">
        <f>IF(VLOOKUP(ROW()-492,'Report 1 Detail (571 D)'!$A:$S,13,FALSE)="","",VLOOKUP(ROW()-492,'Report 1 Detail (571 D)'!$A:$S,13,FALSE))</f>
        <v/>
      </c>
      <c r="T880" s="55" t="str">
        <f>IF(VLOOKUP(ROW()-492,'Report 1 Detail (571 D)'!$A:$S,14,FALSE)="","",VLOOKUP(ROW()-492,'Report 1 Detail (571 D)'!$A:$S,14,FALSE))</f>
        <v/>
      </c>
      <c r="U880" s="55" t="str">
        <f>IF(VLOOKUP(ROW()-492,'Report 1 Detail (571 D)'!$A:$S,15,FALSE)="","",VLOOKUP(ROW()-492,'Report 1 Detail (571 D)'!$A:$S,15,FALSE))</f>
        <v/>
      </c>
      <c r="V880" s="55" t="str">
        <f>IF(VLOOKUP(ROW()-492,'Report 1 Detail (571 D)'!$A:$S,16,FALSE)="","",VLOOKUP(ROW()-492,'Report 1 Detail (571 D)'!$A:$S,16,FALSE))</f>
        <v/>
      </c>
      <c r="W880" s="55" t="str">
        <f>IF(VLOOKUP(ROW()-492,'Report 1 Detail (571 D)'!$A:$S,17,FALSE)="","",VLOOKUP(ROW()-492,'Report 1 Detail (571 D)'!$A:$S,17,FALSE))</f>
        <v/>
      </c>
      <c r="X880" s="104" t="str">
        <f>IF(VLOOKUP(ROW()-492,'Report 1 Detail (571 D)'!$A:$S,18,FALSE)="","",VLOOKUP(ROW()-492,'Report 1 Detail (571 D)'!$A:$S,18,FALSE))</f>
        <v/>
      </c>
      <c r="Y880" s="55" t="str">
        <f>IF(VLOOKUP(ROW()-492,'Report 1 Detail (571 D)'!$A:$S,19,FALSE)="","",VLOOKUP(ROW()-492,'Report 1 Detail (571 D)'!$A:$S,19,FALSE))</f>
        <v/>
      </c>
      <c r="Z880" s="55" t="s">
        <v>81</v>
      </c>
    </row>
    <row r="881" spans="8:26" x14ac:dyDescent="0.2">
      <c r="H881" s="55" t="str">
        <f>IF(VLOOKUP(ROW()-492,'Report 1 Detail (571 D)'!$A:$S,2,FALSE)="","",VLOOKUP(ROW()-492,'Report 1 Detail (571 D)'!$A:$S,2,FALSE))</f>
        <v/>
      </c>
      <c r="I881" s="104" t="str">
        <f>IF(VLOOKUP(ROW()-492,'Report 1 Detail (571 D)'!$A:$S,3,FALSE)="","",VLOOKUP(ROW()-492,'Report 1 Detail (571 D)'!$A:$S,3,FALSE))</f>
        <v/>
      </c>
      <c r="J881" s="55" t="str">
        <f>IF(VLOOKUP(ROW()-492,'Report 1 Detail (571 D)'!$A:$S,4,FALSE)="","",VLOOKUP(ROW()-492,'Report 1 Detail (571 D)'!$A:$S,4,FALSE))</f>
        <v/>
      </c>
      <c r="K881" s="55" t="str">
        <f>IF(VLOOKUP(ROW()-492,'Report 1 Detail (571 D)'!$A:$S,5,FALSE)="","",VLOOKUP(ROW()-492,'Report 1 Detail (571 D)'!$A:$S,5,FALSE))</f>
        <v/>
      </c>
      <c r="L881" s="55" t="str">
        <f>IF(VLOOKUP(ROW()-492,'Report 1 Detail (571 D)'!$A:$S,6,FALSE)="","",VLOOKUP(ROW()-492,'Report 1 Detail (571 D)'!$A:$S,6,FALSE))</f>
        <v/>
      </c>
      <c r="M881" s="55" t="str">
        <f>IF(VLOOKUP(ROW()-492,'Report 1 Detail (571 D)'!$A:$S,7,FALSE)="","",VLOOKUP(ROW()-492,'Report 1 Detail (571 D)'!$A:$S,7,FALSE))</f>
        <v/>
      </c>
      <c r="N881" s="55" t="str">
        <f>IF(VLOOKUP(ROW()-492,'Report 1 Detail (571 D)'!$A:$S,8,FALSE)="","",VLOOKUP(ROW()-492,'Report 1 Detail (571 D)'!$A:$S,8,FALSE))</f>
        <v/>
      </c>
      <c r="O881" s="55" t="str">
        <f>IF(VLOOKUP(ROW()-492,'Report 1 Detail (571 D)'!$A:$S,9,FALSE)="","",VLOOKUP(ROW()-492,'Report 1 Detail (571 D)'!$A:$S,9,FALSE))</f>
        <v/>
      </c>
      <c r="P881" s="55" t="str">
        <f>IF(VLOOKUP(ROW()-492,'Report 1 Detail (571 D)'!$A:$S,10,FALSE)="","",VLOOKUP(ROW()-492,'Report 1 Detail (571 D)'!$A:$S,10,FALSE))</f>
        <v/>
      </c>
      <c r="Q881" s="55" t="str">
        <f>IF(VLOOKUP(ROW()-492,'Report 1 Detail (571 D)'!$A:$S,11,FALSE)="","",VLOOKUP(ROW()-492,'Report 1 Detail (571 D)'!$A:$S,11,FALSE))</f>
        <v/>
      </c>
      <c r="R881" s="55" t="str">
        <f>IF(VLOOKUP(ROW()-492,'Report 1 Detail (571 D)'!$A:$S,12,FALSE)="","",VLOOKUP(ROW()-492,'Report 1 Detail (571 D)'!$A:$S,12,FALSE))</f>
        <v/>
      </c>
      <c r="S881" s="55" t="str">
        <f>IF(VLOOKUP(ROW()-492,'Report 1 Detail (571 D)'!$A:$S,13,FALSE)="","",VLOOKUP(ROW()-492,'Report 1 Detail (571 D)'!$A:$S,13,FALSE))</f>
        <v/>
      </c>
      <c r="T881" s="55" t="str">
        <f>IF(VLOOKUP(ROW()-492,'Report 1 Detail (571 D)'!$A:$S,14,FALSE)="","",VLOOKUP(ROW()-492,'Report 1 Detail (571 D)'!$A:$S,14,FALSE))</f>
        <v/>
      </c>
      <c r="U881" s="55" t="str">
        <f>IF(VLOOKUP(ROW()-492,'Report 1 Detail (571 D)'!$A:$S,15,FALSE)="","",VLOOKUP(ROW()-492,'Report 1 Detail (571 D)'!$A:$S,15,FALSE))</f>
        <v/>
      </c>
      <c r="V881" s="55" t="str">
        <f>IF(VLOOKUP(ROW()-492,'Report 1 Detail (571 D)'!$A:$S,16,FALSE)="","",VLOOKUP(ROW()-492,'Report 1 Detail (571 D)'!$A:$S,16,FALSE))</f>
        <v/>
      </c>
      <c r="W881" s="55" t="str">
        <f>IF(VLOOKUP(ROW()-492,'Report 1 Detail (571 D)'!$A:$S,17,FALSE)="","",VLOOKUP(ROW()-492,'Report 1 Detail (571 D)'!$A:$S,17,FALSE))</f>
        <v/>
      </c>
      <c r="X881" s="104" t="str">
        <f>IF(VLOOKUP(ROW()-492,'Report 1 Detail (571 D)'!$A:$S,18,FALSE)="","",VLOOKUP(ROW()-492,'Report 1 Detail (571 D)'!$A:$S,18,FALSE))</f>
        <v/>
      </c>
      <c r="Y881" s="55" t="str">
        <f>IF(VLOOKUP(ROW()-492,'Report 1 Detail (571 D)'!$A:$S,19,FALSE)="","",VLOOKUP(ROW()-492,'Report 1 Detail (571 D)'!$A:$S,19,FALSE))</f>
        <v/>
      </c>
      <c r="Z881" s="55" t="s">
        <v>81</v>
      </c>
    </row>
    <row r="882" spans="8:26" x14ac:dyDescent="0.2">
      <c r="H882" s="55" t="str">
        <f>IF(VLOOKUP(ROW()-492,'Report 1 Detail (571 D)'!$A:$S,2,FALSE)="","",VLOOKUP(ROW()-492,'Report 1 Detail (571 D)'!$A:$S,2,FALSE))</f>
        <v/>
      </c>
      <c r="I882" s="104" t="str">
        <f>IF(VLOOKUP(ROW()-492,'Report 1 Detail (571 D)'!$A:$S,3,FALSE)="","",VLOOKUP(ROW()-492,'Report 1 Detail (571 D)'!$A:$S,3,FALSE))</f>
        <v/>
      </c>
      <c r="J882" s="55" t="str">
        <f>IF(VLOOKUP(ROW()-492,'Report 1 Detail (571 D)'!$A:$S,4,FALSE)="","",VLOOKUP(ROW()-492,'Report 1 Detail (571 D)'!$A:$S,4,FALSE))</f>
        <v/>
      </c>
      <c r="K882" s="55" t="str">
        <f>IF(VLOOKUP(ROW()-492,'Report 1 Detail (571 D)'!$A:$S,5,FALSE)="","",VLOOKUP(ROW()-492,'Report 1 Detail (571 D)'!$A:$S,5,FALSE))</f>
        <v/>
      </c>
      <c r="L882" s="55" t="str">
        <f>IF(VLOOKUP(ROW()-492,'Report 1 Detail (571 D)'!$A:$S,6,FALSE)="","",VLOOKUP(ROW()-492,'Report 1 Detail (571 D)'!$A:$S,6,FALSE))</f>
        <v/>
      </c>
      <c r="M882" s="55" t="str">
        <f>IF(VLOOKUP(ROW()-492,'Report 1 Detail (571 D)'!$A:$S,7,FALSE)="","",VLOOKUP(ROW()-492,'Report 1 Detail (571 D)'!$A:$S,7,FALSE))</f>
        <v/>
      </c>
      <c r="N882" s="55" t="str">
        <f>IF(VLOOKUP(ROW()-492,'Report 1 Detail (571 D)'!$A:$S,8,FALSE)="","",VLOOKUP(ROW()-492,'Report 1 Detail (571 D)'!$A:$S,8,FALSE))</f>
        <v/>
      </c>
      <c r="O882" s="55" t="str">
        <f>IF(VLOOKUP(ROW()-492,'Report 1 Detail (571 D)'!$A:$S,9,FALSE)="","",VLOOKUP(ROW()-492,'Report 1 Detail (571 D)'!$A:$S,9,FALSE))</f>
        <v/>
      </c>
      <c r="P882" s="55" t="str">
        <f>IF(VLOOKUP(ROW()-492,'Report 1 Detail (571 D)'!$A:$S,10,FALSE)="","",VLOOKUP(ROW()-492,'Report 1 Detail (571 D)'!$A:$S,10,FALSE))</f>
        <v/>
      </c>
      <c r="Q882" s="55" t="str">
        <f>IF(VLOOKUP(ROW()-492,'Report 1 Detail (571 D)'!$A:$S,11,FALSE)="","",VLOOKUP(ROW()-492,'Report 1 Detail (571 D)'!$A:$S,11,FALSE))</f>
        <v/>
      </c>
      <c r="R882" s="55" t="str">
        <f>IF(VLOOKUP(ROW()-492,'Report 1 Detail (571 D)'!$A:$S,12,FALSE)="","",VLOOKUP(ROW()-492,'Report 1 Detail (571 D)'!$A:$S,12,FALSE))</f>
        <v/>
      </c>
      <c r="S882" s="55" t="str">
        <f>IF(VLOOKUP(ROW()-492,'Report 1 Detail (571 D)'!$A:$S,13,FALSE)="","",VLOOKUP(ROW()-492,'Report 1 Detail (571 D)'!$A:$S,13,FALSE))</f>
        <v/>
      </c>
      <c r="T882" s="55" t="str">
        <f>IF(VLOOKUP(ROW()-492,'Report 1 Detail (571 D)'!$A:$S,14,FALSE)="","",VLOOKUP(ROW()-492,'Report 1 Detail (571 D)'!$A:$S,14,FALSE))</f>
        <v/>
      </c>
      <c r="U882" s="55" t="str">
        <f>IF(VLOOKUP(ROW()-492,'Report 1 Detail (571 D)'!$A:$S,15,FALSE)="","",VLOOKUP(ROW()-492,'Report 1 Detail (571 D)'!$A:$S,15,FALSE))</f>
        <v/>
      </c>
      <c r="V882" s="55" t="str">
        <f>IF(VLOOKUP(ROW()-492,'Report 1 Detail (571 D)'!$A:$S,16,FALSE)="","",VLOOKUP(ROW()-492,'Report 1 Detail (571 D)'!$A:$S,16,FALSE))</f>
        <v/>
      </c>
      <c r="W882" s="55" t="str">
        <f>IF(VLOOKUP(ROW()-492,'Report 1 Detail (571 D)'!$A:$S,17,FALSE)="","",VLOOKUP(ROW()-492,'Report 1 Detail (571 D)'!$A:$S,17,FALSE))</f>
        <v/>
      </c>
      <c r="X882" s="104" t="str">
        <f>IF(VLOOKUP(ROW()-492,'Report 1 Detail (571 D)'!$A:$S,18,FALSE)="","",VLOOKUP(ROW()-492,'Report 1 Detail (571 D)'!$A:$S,18,FALSE))</f>
        <v/>
      </c>
      <c r="Y882" s="55" t="str">
        <f>IF(VLOOKUP(ROW()-492,'Report 1 Detail (571 D)'!$A:$S,19,FALSE)="","",VLOOKUP(ROW()-492,'Report 1 Detail (571 D)'!$A:$S,19,FALSE))</f>
        <v/>
      </c>
      <c r="Z882" s="55" t="s">
        <v>81</v>
      </c>
    </row>
    <row r="883" spans="8:26" x14ac:dyDescent="0.2">
      <c r="H883" s="55" t="str">
        <f>IF(VLOOKUP(ROW()-492,'Report 1 Detail (571 D)'!$A:$S,2,FALSE)="","",VLOOKUP(ROW()-492,'Report 1 Detail (571 D)'!$A:$S,2,FALSE))</f>
        <v/>
      </c>
      <c r="I883" s="104" t="str">
        <f>IF(VLOOKUP(ROW()-492,'Report 1 Detail (571 D)'!$A:$S,3,FALSE)="","",VLOOKUP(ROW()-492,'Report 1 Detail (571 D)'!$A:$S,3,FALSE))</f>
        <v/>
      </c>
      <c r="J883" s="55" t="str">
        <f>IF(VLOOKUP(ROW()-492,'Report 1 Detail (571 D)'!$A:$S,4,FALSE)="","",VLOOKUP(ROW()-492,'Report 1 Detail (571 D)'!$A:$S,4,FALSE))</f>
        <v/>
      </c>
      <c r="K883" s="55" t="str">
        <f>IF(VLOOKUP(ROW()-492,'Report 1 Detail (571 D)'!$A:$S,5,FALSE)="","",VLOOKUP(ROW()-492,'Report 1 Detail (571 D)'!$A:$S,5,FALSE))</f>
        <v/>
      </c>
      <c r="L883" s="55" t="str">
        <f>IF(VLOOKUP(ROW()-492,'Report 1 Detail (571 D)'!$A:$S,6,FALSE)="","",VLOOKUP(ROW()-492,'Report 1 Detail (571 D)'!$A:$S,6,FALSE))</f>
        <v/>
      </c>
      <c r="M883" s="55" t="str">
        <f>IF(VLOOKUP(ROW()-492,'Report 1 Detail (571 D)'!$A:$S,7,FALSE)="","",VLOOKUP(ROW()-492,'Report 1 Detail (571 D)'!$A:$S,7,FALSE))</f>
        <v/>
      </c>
      <c r="N883" s="55" t="str">
        <f>IF(VLOOKUP(ROW()-492,'Report 1 Detail (571 D)'!$A:$S,8,FALSE)="","",VLOOKUP(ROW()-492,'Report 1 Detail (571 D)'!$A:$S,8,FALSE))</f>
        <v/>
      </c>
      <c r="O883" s="55" t="str">
        <f>IF(VLOOKUP(ROW()-492,'Report 1 Detail (571 D)'!$A:$S,9,FALSE)="","",VLOOKUP(ROW()-492,'Report 1 Detail (571 D)'!$A:$S,9,FALSE))</f>
        <v/>
      </c>
      <c r="P883" s="55" t="str">
        <f>IF(VLOOKUP(ROW()-492,'Report 1 Detail (571 D)'!$A:$S,10,FALSE)="","",VLOOKUP(ROW()-492,'Report 1 Detail (571 D)'!$A:$S,10,FALSE))</f>
        <v/>
      </c>
      <c r="Q883" s="55" t="str">
        <f>IF(VLOOKUP(ROW()-492,'Report 1 Detail (571 D)'!$A:$S,11,FALSE)="","",VLOOKUP(ROW()-492,'Report 1 Detail (571 D)'!$A:$S,11,FALSE))</f>
        <v/>
      </c>
      <c r="R883" s="55" t="str">
        <f>IF(VLOOKUP(ROW()-492,'Report 1 Detail (571 D)'!$A:$S,12,FALSE)="","",VLOOKUP(ROW()-492,'Report 1 Detail (571 D)'!$A:$S,12,FALSE))</f>
        <v/>
      </c>
      <c r="S883" s="55" t="str">
        <f>IF(VLOOKUP(ROW()-492,'Report 1 Detail (571 D)'!$A:$S,13,FALSE)="","",VLOOKUP(ROW()-492,'Report 1 Detail (571 D)'!$A:$S,13,FALSE))</f>
        <v/>
      </c>
      <c r="T883" s="55" t="str">
        <f>IF(VLOOKUP(ROW()-492,'Report 1 Detail (571 D)'!$A:$S,14,FALSE)="","",VLOOKUP(ROW()-492,'Report 1 Detail (571 D)'!$A:$S,14,FALSE))</f>
        <v/>
      </c>
      <c r="U883" s="55" t="str">
        <f>IF(VLOOKUP(ROW()-492,'Report 1 Detail (571 D)'!$A:$S,15,FALSE)="","",VLOOKUP(ROW()-492,'Report 1 Detail (571 D)'!$A:$S,15,FALSE))</f>
        <v/>
      </c>
      <c r="V883" s="55" t="str">
        <f>IF(VLOOKUP(ROW()-492,'Report 1 Detail (571 D)'!$A:$S,16,FALSE)="","",VLOOKUP(ROW()-492,'Report 1 Detail (571 D)'!$A:$S,16,FALSE))</f>
        <v/>
      </c>
      <c r="W883" s="55" t="str">
        <f>IF(VLOOKUP(ROW()-492,'Report 1 Detail (571 D)'!$A:$S,17,FALSE)="","",VLOOKUP(ROW()-492,'Report 1 Detail (571 D)'!$A:$S,17,FALSE))</f>
        <v/>
      </c>
      <c r="X883" s="104" t="str">
        <f>IF(VLOOKUP(ROW()-492,'Report 1 Detail (571 D)'!$A:$S,18,FALSE)="","",VLOOKUP(ROW()-492,'Report 1 Detail (571 D)'!$A:$S,18,FALSE))</f>
        <v/>
      </c>
      <c r="Y883" s="55" t="str">
        <f>IF(VLOOKUP(ROW()-492,'Report 1 Detail (571 D)'!$A:$S,19,FALSE)="","",VLOOKUP(ROW()-492,'Report 1 Detail (571 D)'!$A:$S,19,FALSE))</f>
        <v/>
      </c>
      <c r="Z883" s="55" t="s">
        <v>81</v>
      </c>
    </row>
    <row r="884" spans="8:26" x14ac:dyDescent="0.2">
      <c r="H884" s="55" t="str">
        <f>IF(VLOOKUP(ROW()-492,'Report 1 Detail (571 D)'!$A:$S,2,FALSE)="","",VLOOKUP(ROW()-492,'Report 1 Detail (571 D)'!$A:$S,2,FALSE))</f>
        <v/>
      </c>
      <c r="I884" s="104" t="str">
        <f>IF(VLOOKUP(ROW()-492,'Report 1 Detail (571 D)'!$A:$S,3,FALSE)="","",VLOOKUP(ROW()-492,'Report 1 Detail (571 D)'!$A:$S,3,FALSE))</f>
        <v/>
      </c>
      <c r="J884" s="55" t="str">
        <f>IF(VLOOKUP(ROW()-492,'Report 1 Detail (571 D)'!$A:$S,4,FALSE)="","",VLOOKUP(ROW()-492,'Report 1 Detail (571 D)'!$A:$S,4,FALSE))</f>
        <v/>
      </c>
      <c r="K884" s="55" t="str">
        <f>IF(VLOOKUP(ROW()-492,'Report 1 Detail (571 D)'!$A:$S,5,FALSE)="","",VLOOKUP(ROW()-492,'Report 1 Detail (571 D)'!$A:$S,5,FALSE))</f>
        <v/>
      </c>
      <c r="L884" s="55" t="str">
        <f>IF(VLOOKUP(ROW()-492,'Report 1 Detail (571 D)'!$A:$S,6,FALSE)="","",VLOOKUP(ROW()-492,'Report 1 Detail (571 D)'!$A:$S,6,FALSE))</f>
        <v/>
      </c>
      <c r="M884" s="55" t="str">
        <f>IF(VLOOKUP(ROW()-492,'Report 1 Detail (571 D)'!$A:$S,7,FALSE)="","",VLOOKUP(ROW()-492,'Report 1 Detail (571 D)'!$A:$S,7,FALSE))</f>
        <v/>
      </c>
      <c r="N884" s="55" t="str">
        <f>IF(VLOOKUP(ROW()-492,'Report 1 Detail (571 D)'!$A:$S,8,FALSE)="","",VLOOKUP(ROW()-492,'Report 1 Detail (571 D)'!$A:$S,8,FALSE))</f>
        <v/>
      </c>
      <c r="O884" s="55" t="str">
        <f>IF(VLOOKUP(ROW()-492,'Report 1 Detail (571 D)'!$A:$S,9,FALSE)="","",VLOOKUP(ROW()-492,'Report 1 Detail (571 D)'!$A:$S,9,FALSE))</f>
        <v/>
      </c>
      <c r="P884" s="55" t="str">
        <f>IF(VLOOKUP(ROW()-492,'Report 1 Detail (571 D)'!$A:$S,10,FALSE)="","",VLOOKUP(ROW()-492,'Report 1 Detail (571 D)'!$A:$S,10,FALSE))</f>
        <v/>
      </c>
      <c r="Q884" s="55" t="str">
        <f>IF(VLOOKUP(ROW()-492,'Report 1 Detail (571 D)'!$A:$S,11,FALSE)="","",VLOOKUP(ROW()-492,'Report 1 Detail (571 D)'!$A:$S,11,FALSE))</f>
        <v/>
      </c>
      <c r="R884" s="55" t="str">
        <f>IF(VLOOKUP(ROW()-492,'Report 1 Detail (571 D)'!$A:$S,12,FALSE)="","",VLOOKUP(ROW()-492,'Report 1 Detail (571 D)'!$A:$S,12,FALSE))</f>
        <v/>
      </c>
      <c r="S884" s="55" t="str">
        <f>IF(VLOOKUP(ROW()-492,'Report 1 Detail (571 D)'!$A:$S,13,FALSE)="","",VLOOKUP(ROW()-492,'Report 1 Detail (571 D)'!$A:$S,13,FALSE))</f>
        <v/>
      </c>
      <c r="T884" s="55" t="str">
        <f>IF(VLOOKUP(ROW()-492,'Report 1 Detail (571 D)'!$A:$S,14,FALSE)="","",VLOOKUP(ROW()-492,'Report 1 Detail (571 D)'!$A:$S,14,FALSE))</f>
        <v/>
      </c>
      <c r="U884" s="55" t="str">
        <f>IF(VLOOKUP(ROW()-492,'Report 1 Detail (571 D)'!$A:$S,15,FALSE)="","",VLOOKUP(ROW()-492,'Report 1 Detail (571 D)'!$A:$S,15,FALSE))</f>
        <v/>
      </c>
      <c r="V884" s="55" t="str">
        <f>IF(VLOOKUP(ROW()-492,'Report 1 Detail (571 D)'!$A:$S,16,FALSE)="","",VLOOKUP(ROW()-492,'Report 1 Detail (571 D)'!$A:$S,16,FALSE))</f>
        <v/>
      </c>
      <c r="W884" s="55" t="str">
        <f>IF(VLOOKUP(ROW()-492,'Report 1 Detail (571 D)'!$A:$S,17,FALSE)="","",VLOOKUP(ROW()-492,'Report 1 Detail (571 D)'!$A:$S,17,FALSE))</f>
        <v/>
      </c>
      <c r="X884" s="104" t="str">
        <f>IF(VLOOKUP(ROW()-492,'Report 1 Detail (571 D)'!$A:$S,18,FALSE)="","",VLOOKUP(ROW()-492,'Report 1 Detail (571 D)'!$A:$S,18,FALSE))</f>
        <v/>
      </c>
      <c r="Y884" s="55" t="str">
        <f>IF(VLOOKUP(ROW()-492,'Report 1 Detail (571 D)'!$A:$S,19,FALSE)="","",VLOOKUP(ROW()-492,'Report 1 Detail (571 D)'!$A:$S,19,FALSE))</f>
        <v/>
      </c>
      <c r="Z884" s="55" t="s">
        <v>81</v>
      </c>
    </row>
    <row r="885" spans="8:26" x14ac:dyDescent="0.2">
      <c r="H885" s="55" t="str">
        <f>IF(VLOOKUP(ROW()-492,'Report 1 Detail (571 D)'!$A:$S,2,FALSE)="","",VLOOKUP(ROW()-492,'Report 1 Detail (571 D)'!$A:$S,2,FALSE))</f>
        <v/>
      </c>
      <c r="I885" s="104" t="str">
        <f>IF(VLOOKUP(ROW()-492,'Report 1 Detail (571 D)'!$A:$S,3,FALSE)="","",VLOOKUP(ROW()-492,'Report 1 Detail (571 D)'!$A:$S,3,FALSE))</f>
        <v/>
      </c>
      <c r="J885" s="55" t="str">
        <f>IF(VLOOKUP(ROW()-492,'Report 1 Detail (571 D)'!$A:$S,4,FALSE)="","",VLOOKUP(ROW()-492,'Report 1 Detail (571 D)'!$A:$S,4,FALSE))</f>
        <v/>
      </c>
      <c r="K885" s="55" t="str">
        <f>IF(VLOOKUP(ROW()-492,'Report 1 Detail (571 D)'!$A:$S,5,FALSE)="","",VLOOKUP(ROW()-492,'Report 1 Detail (571 D)'!$A:$S,5,FALSE))</f>
        <v/>
      </c>
      <c r="L885" s="55" t="str">
        <f>IF(VLOOKUP(ROW()-492,'Report 1 Detail (571 D)'!$A:$S,6,FALSE)="","",VLOOKUP(ROW()-492,'Report 1 Detail (571 D)'!$A:$S,6,FALSE))</f>
        <v/>
      </c>
      <c r="M885" s="55" t="str">
        <f>IF(VLOOKUP(ROW()-492,'Report 1 Detail (571 D)'!$A:$S,7,FALSE)="","",VLOOKUP(ROW()-492,'Report 1 Detail (571 D)'!$A:$S,7,FALSE))</f>
        <v/>
      </c>
      <c r="N885" s="55" t="str">
        <f>IF(VLOOKUP(ROW()-492,'Report 1 Detail (571 D)'!$A:$S,8,FALSE)="","",VLOOKUP(ROW()-492,'Report 1 Detail (571 D)'!$A:$S,8,FALSE))</f>
        <v/>
      </c>
      <c r="O885" s="55" t="str">
        <f>IF(VLOOKUP(ROW()-492,'Report 1 Detail (571 D)'!$A:$S,9,FALSE)="","",VLOOKUP(ROW()-492,'Report 1 Detail (571 D)'!$A:$S,9,FALSE))</f>
        <v/>
      </c>
      <c r="P885" s="55" t="str">
        <f>IF(VLOOKUP(ROW()-492,'Report 1 Detail (571 D)'!$A:$S,10,FALSE)="","",VLOOKUP(ROW()-492,'Report 1 Detail (571 D)'!$A:$S,10,FALSE))</f>
        <v/>
      </c>
      <c r="Q885" s="55" t="str">
        <f>IF(VLOOKUP(ROW()-492,'Report 1 Detail (571 D)'!$A:$S,11,FALSE)="","",VLOOKUP(ROW()-492,'Report 1 Detail (571 D)'!$A:$S,11,FALSE))</f>
        <v/>
      </c>
      <c r="R885" s="55" t="str">
        <f>IF(VLOOKUP(ROW()-492,'Report 1 Detail (571 D)'!$A:$S,12,FALSE)="","",VLOOKUP(ROW()-492,'Report 1 Detail (571 D)'!$A:$S,12,FALSE))</f>
        <v/>
      </c>
      <c r="S885" s="55" t="str">
        <f>IF(VLOOKUP(ROW()-492,'Report 1 Detail (571 D)'!$A:$S,13,FALSE)="","",VLOOKUP(ROW()-492,'Report 1 Detail (571 D)'!$A:$S,13,FALSE))</f>
        <v/>
      </c>
      <c r="T885" s="55" t="str">
        <f>IF(VLOOKUP(ROW()-492,'Report 1 Detail (571 D)'!$A:$S,14,FALSE)="","",VLOOKUP(ROW()-492,'Report 1 Detail (571 D)'!$A:$S,14,FALSE))</f>
        <v/>
      </c>
      <c r="U885" s="55" t="str">
        <f>IF(VLOOKUP(ROW()-492,'Report 1 Detail (571 D)'!$A:$S,15,FALSE)="","",VLOOKUP(ROW()-492,'Report 1 Detail (571 D)'!$A:$S,15,FALSE))</f>
        <v/>
      </c>
      <c r="V885" s="55" t="str">
        <f>IF(VLOOKUP(ROW()-492,'Report 1 Detail (571 D)'!$A:$S,16,FALSE)="","",VLOOKUP(ROW()-492,'Report 1 Detail (571 D)'!$A:$S,16,FALSE))</f>
        <v/>
      </c>
      <c r="W885" s="55" t="str">
        <f>IF(VLOOKUP(ROW()-492,'Report 1 Detail (571 D)'!$A:$S,17,FALSE)="","",VLOOKUP(ROW()-492,'Report 1 Detail (571 D)'!$A:$S,17,FALSE))</f>
        <v/>
      </c>
      <c r="X885" s="104" t="str">
        <f>IF(VLOOKUP(ROW()-492,'Report 1 Detail (571 D)'!$A:$S,18,FALSE)="","",VLOOKUP(ROW()-492,'Report 1 Detail (571 D)'!$A:$S,18,FALSE))</f>
        <v/>
      </c>
      <c r="Y885" s="55" t="str">
        <f>IF(VLOOKUP(ROW()-492,'Report 1 Detail (571 D)'!$A:$S,19,FALSE)="","",VLOOKUP(ROW()-492,'Report 1 Detail (571 D)'!$A:$S,19,FALSE))</f>
        <v/>
      </c>
      <c r="Z885" s="55" t="s">
        <v>81</v>
      </c>
    </row>
    <row r="886" spans="8:26" x14ac:dyDescent="0.2">
      <c r="H886" s="55" t="str">
        <f>IF(VLOOKUP(ROW()-492,'Report 1 Detail (571 D)'!$A:$S,2,FALSE)="","",VLOOKUP(ROW()-492,'Report 1 Detail (571 D)'!$A:$S,2,FALSE))</f>
        <v/>
      </c>
      <c r="I886" s="104" t="str">
        <f>IF(VLOOKUP(ROW()-492,'Report 1 Detail (571 D)'!$A:$S,3,FALSE)="","",VLOOKUP(ROW()-492,'Report 1 Detail (571 D)'!$A:$S,3,FALSE))</f>
        <v/>
      </c>
      <c r="J886" s="55" t="str">
        <f>IF(VLOOKUP(ROW()-492,'Report 1 Detail (571 D)'!$A:$S,4,FALSE)="","",VLOOKUP(ROW()-492,'Report 1 Detail (571 D)'!$A:$S,4,FALSE))</f>
        <v/>
      </c>
      <c r="K886" s="55" t="str">
        <f>IF(VLOOKUP(ROW()-492,'Report 1 Detail (571 D)'!$A:$S,5,FALSE)="","",VLOOKUP(ROW()-492,'Report 1 Detail (571 D)'!$A:$S,5,FALSE))</f>
        <v/>
      </c>
      <c r="L886" s="55" t="str">
        <f>IF(VLOOKUP(ROW()-492,'Report 1 Detail (571 D)'!$A:$S,6,FALSE)="","",VLOOKUP(ROW()-492,'Report 1 Detail (571 D)'!$A:$S,6,FALSE))</f>
        <v/>
      </c>
      <c r="M886" s="55" t="str">
        <f>IF(VLOOKUP(ROW()-492,'Report 1 Detail (571 D)'!$A:$S,7,FALSE)="","",VLOOKUP(ROW()-492,'Report 1 Detail (571 D)'!$A:$S,7,FALSE))</f>
        <v/>
      </c>
      <c r="N886" s="55" t="str">
        <f>IF(VLOOKUP(ROW()-492,'Report 1 Detail (571 D)'!$A:$S,8,FALSE)="","",VLOOKUP(ROW()-492,'Report 1 Detail (571 D)'!$A:$S,8,FALSE))</f>
        <v/>
      </c>
      <c r="O886" s="55" t="str">
        <f>IF(VLOOKUP(ROW()-492,'Report 1 Detail (571 D)'!$A:$S,9,FALSE)="","",VLOOKUP(ROW()-492,'Report 1 Detail (571 D)'!$A:$S,9,FALSE))</f>
        <v/>
      </c>
      <c r="P886" s="55" t="str">
        <f>IF(VLOOKUP(ROW()-492,'Report 1 Detail (571 D)'!$A:$S,10,FALSE)="","",VLOOKUP(ROW()-492,'Report 1 Detail (571 D)'!$A:$S,10,FALSE))</f>
        <v/>
      </c>
      <c r="Q886" s="55" t="str">
        <f>IF(VLOOKUP(ROW()-492,'Report 1 Detail (571 D)'!$A:$S,11,FALSE)="","",VLOOKUP(ROW()-492,'Report 1 Detail (571 D)'!$A:$S,11,FALSE))</f>
        <v/>
      </c>
      <c r="R886" s="55" t="str">
        <f>IF(VLOOKUP(ROW()-492,'Report 1 Detail (571 D)'!$A:$S,12,FALSE)="","",VLOOKUP(ROW()-492,'Report 1 Detail (571 D)'!$A:$S,12,FALSE))</f>
        <v/>
      </c>
      <c r="S886" s="55" t="str">
        <f>IF(VLOOKUP(ROW()-492,'Report 1 Detail (571 D)'!$A:$S,13,FALSE)="","",VLOOKUP(ROW()-492,'Report 1 Detail (571 D)'!$A:$S,13,FALSE))</f>
        <v/>
      </c>
      <c r="T886" s="55" t="str">
        <f>IF(VLOOKUP(ROW()-492,'Report 1 Detail (571 D)'!$A:$S,14,FALSE)="","",VLOOKUP(ROW()-492,'Report 1 Detail (571 D)'!$A:$S,14,FALSE))</f>
        <v/>
      </c>
      <c r="U886" s="55" t="str">
        <f>IF(VLOOKUP(ROW()-492,'Report 1 Detail (571 D)'!$A:$S,15,FALSE)="","",VLOOKUP(ROW()-492,'Report 1 Detail (571 D)'!$A:$S,15,FALSE))</f>
        <v/>
      </c>
      <c r="V886" s="55" t="str">
        <f>IF(VLOOKUP(ROW()-492,'Report 1 Detail (571 D)'!$A:$S,16,FALSE)="","",VLOOKUP(ROW()-492,'Report 1 Detail (571 D)'!$A:$S,16,FALSE))</f>
        <v/>
      </c>
      <c r="W886" s="55" t="str">
        <f>IF(VLOOKUP(ROW()-492,'Report 1 Detail (571 D)'!$A:$S,17,FALSE)="","",VLOOKUP(ROW()-492,'Report 1 Detail (571 D)'!$A:$S,17,FALSE))</f>
        <v/>
      </c>
      <c r="X886" s="104" t="str">
        <f>IF(VLOOKUP(ROW()-492,'Report 1 Detail (571 D)'!$A:$S,18,FALSE)="","",VLOOKUP(ROW()-492,'Report 1 Detail (571 D)'!$A:$S,18,FALSE))</f>
        <v/>
      </c>
      <c r="Y886" s="55" t="str">
        <f>IF(VLOOKUP(ROW()-492,'Report 1 Detail (571 D)'!$A:$S,19,FALSE)="","",VLOOKUP(ROW()-492,'Report 1 Detail (571 D)'!$A:$S,19,FALSE))</f>
        <v/>
      </c>
      <c r="Z886" s="55" t="s">
        <v>81</v>
      </c>
    </row>
    <row r="887" spans="8:26" x14ac:dyDescent="0.2">
      <c r="H887" s="55" t="str">
        <f>IF(VLOOKUP(ROW()-492,'Report 1 Detail (571 D)'!$A:$S,2,FALSE)="","",VLOOKUP(ROW()-492,'Report 1 Detail (571 D)'!$A:$S,2,FALSE))</f>
        <v/>
      </c>
      <c r="I887" s="104" t="str">
        <f>IF(VLOOKUP(ROW()-492,'Report 1 Detail (571 D)'!$A:$S,3,FALSE)="","",VLOOKUP(ROW()-492,'Report 1 Detail (571 D)'!$A:$S,3,FALSE))</f>
        <v/>
      </c>
      <c r="J887" s="55" t="str">
        <f>IF(VLOOKUP(ROW()-492,'Report 1 Detail (571 D)'!$A:$S,4,FALSE)="","",VLOOKUP(ROW()-492,'Report 1 Detail (571 D)'!$A:$S,4,FALSE))</f>
        <v/>
      </c>
      <c r="K887" s="55" t="str">
        <f>IF(VLOOKUP(ROW()-492,'Report 1 Detail (571 D)'!$A:$S,5,FALSE)="","",VLOOKUP(ROW()-492,'Report 1 Detail (571 D)'!$A:$S,5,FALSE))</f>
        <v/>
      </c>
      <c r="L887" s="55" t="str">
        <f>IF(VLOOKUP(ROW()-492,'Report 1 Detail (571 D)'!$A:$S,6,FALSE)="","",VLOOKUP(ROW()-492,'Report 1 Detail (571 D)'!$A:$S,6,FALSE))</f>
        <v/>
      </c>
      <c r="M887" s="55" t="str">
        <f>IF(VLOOKUP(ROW()-492,'Report 1 Detail (571 D)'!$A:$S,7,FALSE)="","",VLOOKUP(ROW()-492,'Report 1 Detail (571 D)'!$A:$S,7,FALSE))</f>
        <v/>
      </c>
      <c r="N887" s="55" t="str">
        <f>IF(VLOOKUP(ROW()-492,'Report 1 Detail (571 D)'!$A:$S,8,FALSE)="","",VLOOKUP(ROW()-492,'Report 1 Detail (571 D)'!$A:$S,8,FALSE))</f>
        <v/>
      </c>
      <c r="O887" s="55" t="str">
        <f>IF(VLOOKUP(ROW()-492,'Report 1 Detail (571 D)'!$A:$S,9,FALSE)="","",VLOOKUP(ROW()-492,'Report 1 Detail (571 D)'!$A:$S,9,FALSE))</f>
        <v/>
      </c>
      <c r="P887" s="55" t="str">
        <f>IF(VLOOKUP(ROW()-492,'Report 1 Detail (571 D)'!$A:$S,10,FALSE)="","",VLOOKUP(ROW()-492,'Report 1 Detail (571 D)'!$A:$S,10,FALSE))</f>
        <v/>
      </c>
      <c r="Q887" s="55" t="str">
        <f>IF(VLOOKUP(ROW()-492,'Report 1 Detail (571 D)'!$A:$S,11,FALSE)="","",VLOOKUP(ROW()-492,'Report 1 Detail (571 D)'!$A:$S,11,FALSE))</f>
        <v/>
      </c>
      <c r="R887" s="55" t="str">
        <f>IF(VLOOKUP(ROW()-492,'Report 1 Detail (571 D)'!$A:$S,12,FALSE)="","",VLOOKUP(ROW()-492,'Report 1 Detail (571 D)'!$A:$S,12,FALSE))</f>
        <v/>
      </c>
      <c r="S887" s="55" t="str">
        <f>IF(VLOOKUP(ROW()-492,'Report 1 Detail (571 D)'!$A:$S,13,FALSE)="","",VLOOKUP(ROW()-492,'Report 1 Detail (571 D)'!$A:$S,13,FALSE))</f>
        <v/>
      </c>
      <c r="T887" s="55" t="str">
        <f>IF(VLOOKUP(ROW()-492,'Report 1 Detail (571 D)'!$A:$S,14,FALSE)="","",VLOOKUP(ROW()-492,'Report 1 Detail (571 D)'!$A:$S,14,FALSE))</f>
        <v/>
      </c>
      <c r="U887" s="55" t="str">
        <f>IF(VLOOKUP(ROW()-492,'Report 1 Detail (571 D)'!$A:$S,15,FALSE)="","",VLOOKUP(ROW()-492,'Report 1 Detail (571 D)'!$A:$S,15,FALSE))</f>
        <v/>
      </c>
      <c r="V887" s="55" t="str">
        <f>IF(VLOOKUP(ROW()-492,'Report 1 Detail (571 D)'!$A:$S,16,FALSE)="","",VLOOKUP(ROW()-492,'Report 1 Detail (571 D)'!$A:$S,16,FALSE))</f>
        <v/>
      </c>
      <c r="W887" s="55" t="str">
        <f>IF(VLOOKUP(ROW()-492,'Report 1 Detail (571 D)'!$A:$S,17,FALSE)="","",VLOOKUP(ROW()-492,'Report 1 Detail (571 D)'!$A:$S,17,FALSE))</f>
        <v/>
      </c>
      <c r="X887" s="104" t="str">
        <f>IF(VLOOKUP(ROW()-492,'Report 1 Detail (571 D)'!$A:$S,18,FALSE)="","",VLOOKUP(ROW()-492,'Report 1 Detail (571 D)'!$A:$S,18,FALSE))</f>
        <v/>
      </c>
      <c r="Y887" s="55" t="str">
        <f>IF(VLOOKUP(ROW()-492,'Report 1 Detail (571 D)'!$A:$S,19,FALSE)="","",VLOOKUP(ROW()-492,'Report 1 Detail (571 D)'!$A:$S,19,FALSE))</f>
        <v/>
      </c>
      <c r="Z887" s="55" t="s">
        <v>81</v>
      </c>
    </row>
    <row r="888" spans="8:26" x14ac:dyDescent="0.2">
      <c r="H888" s="55" t="str">
        <f>IF(VLOOKUP(ROW()-492,'Report 1 Detail (571 D)'!$A:$S,2,FALSE)="","",VLOOKUP(ROW()-492,'Report 1 Detail (571 D)'!$A:$S,2,FALSE))</f>
        <v/>
      </c>
      <c r="I888" s="104" t="str">
        <f>IF(VLOOKUP(ROW()-492,'Report 1 Detail (571 D)'!$A:$S,3,FALSE)="","",VLOOKUP(ROW()-492,'Report 1 Detail (571 D)'!$A:$S,3,FALSE))</f>
        <v/>
      </c>
      <c r="J888" s="55" t="str">
        <f>IF(VLOOKUP(ROW()-492,'Report 1 Detail (571 D)'!$A:$S,4,FALSE)="","",VLOOKUP(ROW()-492,'Report 1 Detail (571 D)'!$A:$S,4,FALSE))</f>
        <v/>
      </c>
      <c r="K888" s="55" t="str">
        <f>IF(VLOOKUP(ROW()-492,'Report 1 Detail (571 D)'!$A:$S,5,FALSE)="","",VLOOKUP(ROW()-492,'Report 1 Detail (571 D)'!$A:$S,5,FALSE))</f>
        <v/>
      </c>
      <c r="L888" s="55" t="str">
        <f>IF(VLOOKUP(ROW()-492,'Report 1 Detail (571 D)'!$A:$S,6,FALSE)="","",VLOOKUP(ROW()-492,'Report 1 Detail (571 D)'!$A:$S,6,FALSE))</f>
        <v/>
      </c>
      <c r="M888" s="55" t="str">
        <f>IF(VLOOKUP(ROW()-492,'Report 1 Detail (571 D)'!$A:$S,7,FALSE)="","",VLOOKUP(ROW()-492,'Report 1 Detail (571 D)'!$A:$S,7,FALSE))</f>
        <v/>
      </c>
      <c r="N888" s="55" t="str">
        <f>IF(VLOOKUP(ROW()-492,'Report 1 Detail (571 D)'!$A:$S,8,FALSE)="","",VLOOKUP(ROW()-492,'Report 1 Detail (571 D)'!$A:$S,8,FALSE))</f>
        <v/>
      </c>
      <c r="O888" s="55" t="str">
        <f>IF(VLOOKUP(ROW()-492,'Report 1 Detail (571 D)'!$A:$S,9,FALSE)="","",VLOOKUP(ROW()-492,'Report 1 Detail (571 D)'!$A:$S,9,FALSE))</f>
        <v/>
      </c>
      <c r="P888" s="55" t="str">
        <f>IF(VLOOKUP(ROW()-492,'Report 1 Detail (571 D)'!$A:$S,10,FALSE)="","",VLOOKUP(ROW()-492,'Report 1 Detail (571 D)'!$A:$S,10,FALSE))</f>
        <v/>
      </c>
      <c r="Q888" s="55" t="str">
        <f>IF(VLOOKUP(ROW()-492,'Report 1 Detail (571 D)'!$A:$S,11,FALSE)="","",VLOOKUP(ROW()-492,'Report 1 Detail (571 D)'!$A:$S,11,FALSE))</f>
        <v/>
      </c>
      <c r="R888" s="55" t="str">
        <f>IF(VLOOKUP(ROW()-492,'Report 1 Detail (571 D)'!$A:$S,12,FALSE)="","",VLOOKUP(ROW()-492,'Report 1 Detail (571 D)'!$A:$S,12,FALSE))</f>
        <v/>
      </c>
      <c r="S888" s="55" t="str">
        <f>IF(VLOOKUP(ROW()-492,'Report 1 Detail (571 D)'!$A:$S,13,FALSE)="","",VLOOKUP(ROW()-492,'Report 1 Detail (571 D)'!$A:$S,13,FALSE))</f>
        <v/>
      </c>
      <c r="T888" s="55" t="str">
        <f>IF(VLOOKUP(ROW()-492,'Report 1 Detail (571 D)'!$A:$S,14,FALSE)="","",VLOOKUP(ROW()-492,'Report 1 Detail (571 D)'!$A:$S,14,FALSE))</f>
        <v/>
      </c>
      <c r="U888" s="55" t="str">
        <f>IF(VLOOKUP(ROW()-492,'Report 1 Detail (571 D)'!$A:$S,15,FALSE)="","",VLOOKUP(ROW()-492,'Report 1 Detail (571 D)'!$A:$S,15,FALSE))</f>
        <v/>
      </c>
      <c r="V888" s="55" t="str">
        <f>IF(VLOOKUP(ROW()-492,'Report 1 Detail (571 D)'!$A:$S,16,FALSE)="","",VLOOKUP(ROW()-492,'Report 1 Detail (571 D)'!$A:$S,16,FALSE))</f>
        <v/>
      </c>
      <c r="W888" s="55" t="str">
        <f>IF(VLOOKUP(ROW()-492,'Report 1 Detail (571 D)'!$A:$S,17,FALSE)="","",VLOOKUP(ROW()-492,'Report 1 Detail (571 D)'!$A:$S,17,FALSE))</f>
        <v/>
      </c>
      <c r="X888" s="104" t="str">
        <f>IF(VLOOKUP(ROW()-492,'Report 1 Detail (571 D)'!$A:$S,18,FALSE)="","",VLOOKUP(ROW()-492,'Report 1 Detail (571 D)'!$A:$S,18,FALSE))</f>
        <v/>
      </c>
      <c r="Y888" s="55" t="str">
        <f>IF(VLOOKUP(ROW()-492,'Report 1 Detail (571 D)'!$A:$S,19,FALSE)="","",VLOOKUP(ROW()-492,'Report 1 Detail (571 D)'!$A:$S,19,FALSE))</f>
        <v/>
      </c>
      <c r="Z888" s="55" t="s">
        <v>81</v>
      </c>
    </row>
    <row r="889" spans="8:26" x14ac:dyDescent="0.2">
      <c r="H889" s="55" t="str">
        <f>IF(VLOOKUP(ROW()-492,'Report 1 Detail (571 D)'!$A:$S,2,FALSE)="","",VLOOKUP(ROW()-492,'Report 1 Detail (571 D)'!$A:$S,2,FALSE))</f>
        <v/>
      </c>
      <c r="I889" s="104" t="str">
        <f>IF(VLOOKUP(ROW()-492,'Report 1 Detail (571 D)'!$A:$S,3,FALSE)="","",VLOOKUP(ROW()-492,'Report 1 Detail (571 D)'!$A:$S,3,FALSE))</f>
        <v/>
      </c>
      <c r="J889" s="55" t="str">
        <f>IF(VLOOKUP(ROW()-492,'Report 1 Detail (571 D)'!$A:$S,4,FALSE)="","",VLOOKUP(ROW()-492,'Report 1 Detail (571 D)'!$A:$S,4,FALSE))</f>
        <v/>
      </c>
      <c r="K889" s="55" t="str">
        <f>IF(VLOOKUP(ROW()-492,'Report 1 Detail (571 D)'!$A:$S,5,FALSE)="","",VLOOKUP(ROW()-492,'Report 1 Detail (571 D)'!$A:$S,5,FALSE))</f>
        <v/>
      </c>
      <c r="L889" s="55" t="str">
        <f>IF(VLOOKUP(ROW()-492,'Report 1 Detail (571 D)'!$A:$S,6,FALSE)="","",VLOOKUP(ROW()-492,'Report 1 Detail (571 D)'!$A:$S,6,FALSE))</f>
        <v/>
      </c>
      <c r="M889" s="55" t="str">
        <f>IF(VLOOKUP(ROW()-492,'Report 1 Detail (571 D)'!$A:$S,7,FALSE)="","",VLOOKUP(ROW()-492,'Report 1 Detail (571 D)'!$A:$S,7,FALSE))</f>
        <v/>
      </c>
      <c r="N889" s="55" t="str">
        <f>IF(VLOOKUP(ROW()-492,'Report 1 Detail (571 D)'!$A:$S,8,FALSE)="","",VLOOKUP(ROW()-492,'Report 1 Detail (571 D)'!$A:$S,8,FALSE))</f>
        <v/>
      </c>
      <c r="O889" s="55" t="str">
        <f>IF(VLOOKUP(ROW()-492,'Report 1 Detail (571 D)'!$A:$S,9,FALSE)="","",VLOOKUP(ROW()-492,'Report 1 Detail (571 D)'!$A:$S,9,FALSE))</f>
        <v/>
      </c>
      <c r="P889" s="55" t="str">
        <f>IF(VLOOKUP(ROW()-492,'Report 1 Detail (571 D)'!$A:$S,10,FALSE)="","",VLOOKUP(ROW()-492,'Report 1 Detail (571 D)'!$A:$S,10,FALSE))</f>
        <v/>
      </c>
      <c r="Q889" s="55" t="str">
        <f>IF(VLOOKUP(ROW()-492,'Report 1 Detail (571 D)'!$A:$S,11,FALSE)="","",VLOOKUP(ROW()-492,'Report 1 Detail (571 D)'!$A:$S,11,FALSE))</f>
        <v/>
      </c>
      <c r="R889" s="55" t="str">
        <f>IF(VLOOKUP(ROW()-492,'Report 1 Detail (571 D)'!$A:$S,12,FALSE)="","",VLOOKUP(ROW()-492,'Report 1 Detail (571 D)'!$A:$S,12,FALSE))</f>
        <v/>
      </c>
      <c r="S889" s="55" t="str">
        <f>IF(VLOOKUP(ROW()-492,'Report 1 Detail (571 D)'!$A:$S,13,FALSE)="","",VLOOKUP(ROW()-492,'Report 1 Detail (571 D)'!$A:$S,13,FALSE))</f>
        <v/>
      </c>
      <c r="T889" s="55" t="str">
        <f>IF(VLOOKUP(ROW()-492,'Report 1 Detail (571 D)'!$A:$S,14,FALSE)="","",VLOOKUP(ROW()-492,'Report 1 Detail (571 D)'!$A:$S,14,FALSE))</f>
        <v/>
      </c>
      <c r="U889" s="55" t="str">
        <f>IF(VLOOKUP(ROW()-492,'Report 1 Detail (571 D)'!$A:$S,15,FALSE)="","",VLOOKUP(ROW()-492,'Report 1 Detail (571 D)'!$A:$S,15,FALSE))</f>
        <v/>
      </c>
      <c r="V889" s="55" t="str">
        <f>IF(VLOOKUP(ROW()-492,'Report 1 Detail (571 D)'!$A:$S,16,FALSE)="","",VLOOKUP(ROW()-492,'Report 1 Detail (571 D)'!$A:$S,16,FALSE))</f>
        <v/>
      </c>
      <c r="W889" s="55" t="str">
        <f>IF(VLOOKUP(ROW()-492,'Report 1 Detail (571 D)'!$A:$S,17,FALSE)="","",VLOOKUP(ROW()-492,'Report 1 Detail (571 D)'!$A:$S,17,FALSE))</f>
        <v/>
      </c>
      <c r="X889" s="104" t="str">
        <f>IF(VLOOKUP(ROW()-492,'Report 1 Detail (571 D)'!$A:$S,18,FALSE)="","",VLOOKUP(ROW()-492,'Report 1 Detail (571 D)'!$A:$S,18,FALSE))</f>
        <v/>
      </c>
      <c r="Y889" s="55" t="str">
        <f>IF(VLOOKUP(ROW()-492,'Report 1 Detail (571 D)'!$A:$S,19,FALSE)="","",VLOOKUP(ROW()-492,'Report 1 Detail (571 D)'!$A:$S,19,FALSE))</f>
        <v/>
      </c>
      <c r="Z889" s="55" t="s">
        <v>81</v>
      </c>
    </row>
    <row r="890" spans="8:26" x14ac:dyDescent="0.2">
      <c r="H890" s="55" t="str">
        <f>IF(VLOOKUP(ROW()-492,'Report 1 Detail (571 D)'!$A:$S,2,FALSE)="","",VLOOKUP(ROW()-492,'Report 1 Detail (571 D)'!$A:$S,2,FALSE))</f>
        <v/>
      </c>
      <c r="I890" s="104" t="str">
        <f>IF(VLOOKUP(ROW()-492,'Report 1 Detail (571 D)'!$A:$S,3,FALSE)="","",VLOOKUP(ROW()-492,'Report 1 Detail (571 D)'!$A:$S,3,FALSE))</f>
        <v/>
      </c>
      <c r="J890" s="55" t="str">
        <f>IF(VLOOKUP(ROW()-492,'Report 1 Detail (571 D)'!$A:$S,4,FALSE)="","",VLOOKUP(ROW()-492,'Report 1 Detail (571 D)'!$A:$S,4,FALSE))</f>
        <v/>
      </c>
      <c r="K890" s="55" t="str">
        <f>IF(VLOOKUP(ROW()-492,'Report 1 Detail (571 D)'!$A:$S,5,FALSE)="","",VLOOKUP(ROW()-492,'Report 1 Detail (571 D)'!$A:$S,5,FALSE))</f>
        <v/>
      </c>
      <c r="L890" s="55" t="str">
        <f>IF(VLOOKUP(ROW()-492,'Report 1 Detail (571 D)'!$A:$S,6,FALSE)="","",VLOOKUP(ROW()-492,'Report 1 Detail (571 D)'!$A:$S,6,FALSE))</f>
        <v/>
      </c>
      <c r="M890" s="55" t="str">
        <f>IF(VLOOKUP(ROW()-492,'Report 1 Detail (571 D)'!$A:$S,7,FALSE)="","",VLOOKUP(ROW()-492,'Report 1 Detail (571 D)'!$A:$S,7,FALSE))</f>
        <v/>
      </c>
      <c r="N890" s="55" t="str">
        <f>IF(VLOOKUP(ROW()-492,'Report 1 Detail (571 D)'!$A:$S,8,FALSE)="","",VLOOKUP(ROW()-492,'Report 1 Detail (571 D)'!$A:$S,8,FALSE))</f>
        <v/>
      </c>
      <c r="O890" s="55" t="str">
        <f>IF(VLOOKUP(ROW()-492,'Report 1 Detail (571 D)'!$A:$S,9,FALSE)="","",VLOOKUP(ROW()-492,'Report 1 Detail (571 D)'!$A:$S,9,FALSE))</f>
        <v/>
      </c>
      <c r="P890" s="55" t="str">
        <f>IF(VLOOKUP(ROW()-492,'Report 1 Detail (571 D)'!$A:$S,10,FALSE)="","",VLOOKUP(ROW()-492,'Report 1 Detail (571 D)'!$A:$S,10,FALSE))</f>
        <v/>
      </c>
      <c r="Q890" s="55" t="str">
        <f>IF(VLOOKUP(ROW()-492,'Report 1 Detail (571 D)'!$A:$S,11,FALSE)="","",VLOOKUP(ROW()-492,'Report 1 Detail (571 D)'!$A:$S,11,FALSE))</f>
        <v/>
      </c>
      <c r="R890" s="55" t="str">
        <f>IF(VLOOKUP(ROW()-492,'Report 1 Detail (571 D)'!$A:$S,12,FALSE)="","",VLOOKUP(ROW()-492,'Report 1 Detail (571 D)'!$A:$S,12,FALSE))</f>
        <v/>
      </c>
      <c r="S890" s="55" t="str">
        <f>IF(VLOOKUP(ROW()-492,'Report 1 Detail (571 D)'!$A:$S,13,FALSE)="","",VLOOKUP(ROW()-492,'Report 1 Detail (571 D)'!$A:$S,13,FALSE))</f>
        <v/>
      </c>
      <c r="T890" s="55" t="str">
        <f>IF(VLOOKUP(ROW()-492,'Report 1 Detail (571 D)'!$A:$S,14,FALSE)="","",VLOOKUP(ROW()-492,'Report 1 Detail (571 D)'!$A:$S,14,FALSE))</f>
        <v/>
      </c>
      <c r="U890" s="55" t="str">
        <f>IF(VLOOKUP(ROW()-492,'Report 1 Detail (571 D)'!$A:$S,15,FALSE)="","",VLOOKUP(ROW()-492,'Report 1 Detail (571 D)'!$A:$S,15,FALSE))</f>
        <v/>
      </c>
      <c r="V890" s="55" t="str">
        <f>IF(VLOOKUP(ROW()-492,'Report 1 Detail (571 D)'!$A:$S,16,FALSE)="","",VLOOKUP(ROW()-492,'Report 1 Detail (571 D)'!$A:$S,16,FALSE))</f>
        <v/>
      </c>
      <c r="W890" s="55" t="str">
        <f>IF(VLOOKUP(ROW()-492,'Report 1 Detail (571 D)'!$A:$S,17,FALSE)="","",VLOOKUP(ROW()-492,'Report 1 Detail (571 D)'!$A:$S,17,FALSE))</f>
        <v/>
      </c>
      <c r="X890" s="104" t="str">
        <f>IF(VLOOKUP(ROW()-492,'Report 1 Detail (571 D)'!$A:$S,18,FALSE)="","",VLOOKUP(ROW()-492,'Report 1 Detail (571 D)'!$A:$S,18,FALSE))</f>
        <v/>
      </c>
      <c r="Y890" s="55" t="str">
        <f>IF(VLOOKUP(ROW()-492,'Report 1 Detail (571 D)'!$A:$S,19,FALSE)="","",VLOOKUP(ROW()-492,'Report 1 Detail (571 D)'!$A:$S,19,FALSE))</f>
        <v/>
      </c>
      <c r="Z890" s="55" t="s">
        <v>81</v>
      </c>
    </row>
    <row r="891" spans="8:26" x14ac:dyDescent="0.2">
      <c r="H891" s="55" t="str">
        <f>IF(VLOOKUP(ROW()-492,'Report 1 Detail (571 D)'!$A:$S,2,FALSE)="","",VLOOKUP(ROW()-492,'Report 1 Detail (571 D)'!$A:$S,2,FALSE))</f>
        <v/>
      </c>
      <c r="I891" s="104" t="str">
        <f>IF(VLOOKUP(ROW()-492,'Report 1 Detail (571 D)'!$A:$S,3,FALSE)="","",VLOOKUP(ROW()-492,'Report 1 Detail (571 D)'!$A:$S,3,FALSE))</f>
        <v/>
      </c>
      <c r="J891" s="55" t="str">
        <f>IF(VLOOKUP(ROW()-492,'Report 1 Detail (571 D)'!$A:$S,4,FALSE)="","",VLOOKUP(ROW()-492,'Report 1 Detail (571 D)'!$A:$S,4,FALSE))</f>
        <v/>
      </c>
      <c r="K891" s="55" t="str">
        <f>IF(VLOOKUP(ROW()-492,'Report 1 Detail (571 D)'!$A:$S,5,FALSE)="","",VLOOKUP(ROW()-492,'Report 1 Detail (571 D)'!$A:$S,5,FALSE))</f>
        <v/>
      </c>
      <c r="L891" s="55" t="str">
        <f>IF(VLOOKUP(ROW()-492,'Report 1 Detail (571 D)'!$A:$S,6,FALSE)="","",VLOOKUP(ROW()-492,'Report 1 Detail (571 D)'!$A:$S,6,FALSE))</f>
        <v/>
      </c>
      <c r="M891" s="55" t="str">
        <f>IF(VLOOKUP(ROW()-492,'Report 1 Detail (571 D)'!$A:$S,7,FALSE)="","",VLOOKUP(ROW()-492,'Report 1 Detail (571 D)'!$A:$S,7,FALSE))</f>
        <v/>
      </c>
      <c r="N891" s="55" t="str">
        <f>IF(VLOOKUP(ROW()-492,'Report 1 Detail (571 D)'!$A:$S,8,FALSE)="","",VLOOKUP(ROW()-492,'Report 1 Detail (571 D)'!$A:$S,8,FALSE))</f>
        <v/>
      </c>
      <c r="O891" s="55" t="str">
        <f>IF(VLOOKUP(ROW()-492,'Report 1 Detail (571 D)'!$A:$S,9,FALSE)="","",VLOOKUP(ROW()-492,'Report 1 Detail (571 D)'!$A:$S,9,FALSE))</f>
        <v/>
      </c>
      <c r="P891" s="55" t="str">
        <f>IF(VLOOKUP(ROW()-492,'Report 1 Detail (571 D)'!$A:$S,10,FALSE)="","",VLOOKUP(ROW()-492,'Report 1 Detail (571 D)'!$A:$S,10,FALSE))</f>
        <v/>
      </c>
      <c r="Q891" s="55" t="str">
        <f>IF(VLOOKUP(ROW()-492,'Report 1 Detail (571 D)'!$A:$S,11,FALSE)="","",VLOOKUP(ROW()-492,'Report 1 Detail (571 D)'!$A:$S,11,FALSE))</f>
        <v/>
      </c>
      <c r="R891" s="55" t="str">
        <f>IF(VLOOKUP(ROW()-492,'Report 1 Detail (571 D)'!$A:$S,12,FALSE)="","",VLOOKUP(ROW()-492,'Report 1 Detail (571 D)'!$A:$S,12,FALSE))</f>
        <v/>
      </c>
      <c r="S891" s="55" t="str">
        <f>IF(VLOOKUP(ROW()-492,'Report 1 Detail (571 D)'!$A:$S,13,FALSE)="","",VLOOKUP(ROW()-492,'Report 1 Detail (571 D)'!$A:$S,13,FALSE))</f>
        <v/>
      </c>
      <c r="T891" s="55" t="str">
        <f>IF(VLOOKUP(ROW()-492,'Report 1 Detail (571 D)'!$A:$S,14,FALSE)="","",VLOOKUP(ROW()-492,'Report 1 Detail (571 D)'!$A:$S,14,FALSE))</f>
        <v/>
      </c>
      <c r="U891" s="55" t="str">
        <f>IF(VLOOKUP(ROW()-492,'Report 1 Detail (571 D)'!$A:$S,15,FALSE)="","",VLOOKUP(ROW()-492,'Report 1 Detail (571 D)'!$A:$S,15,FALSE))</f>
        <v/>
      </c>
      <c r="V891" s="55" t="str">
        <f>IF(VLOOKUP(ROW()-492,'Report 1 Detail (571 D)'!$A:$S,16,FALSE)="","",VLOOKUP(ROW()-492,'Report 1 Detail (571 D)'!$A:$S,16,FALSE))</f>
        <v/>
      </c>
      <c r="W891" s="55" t="str">
        <f>IF(VLOOKUP(ROW()-492,'Report 1 Detail (571 D)'!$A:$S,17,FALSE)="","",VLOOKUP(ROW()-492,'Report 1 Detail (571 D)'!$A:$S,17,FALSE))</f>
        <v/>
      </c>
      <c r="X891" s="104" t="str">
        <f>IF(VLOOKUP(ROW()-492,'Report 1 Detail (571 D)'!$A:$S,18,FALSE)="","",VLOOKUP(ROW()-492,'Report 1 Detail (571 D)'!$A:$S,18,FALSE))</f>
        <v/>
      </c>
      <c r="Y891" s="55" t="str">
        <f>IF(VLOOKUP(ROW()-492,'Report 1 Detail (571 D)'!$A:$S,19,FALSE)="","",VLOOKUP(ROW()-492,'Report 1 Detail (571 D)'!$A:$S,19,FALSE))</f>
        <v/>
      </c>
      <c r="Z891" s="55" t="s">
        <v>81</v>
      </c>
    </row>
    <row r="892" spans="8:26" x14ac:dyDescent="0.2">
      <c r="H892" s="55" t="str">
        <f>IF(VLOOKUP(ROW()-492,'Report 1 Detail (571 D)'!$A:$S,2,FALSE)="","",VLOOKUP(ROW()-492,'Report 1 Detail (571 D)'!$A:$S,2,FALSE))</f>
        <v/>
      </c>
      <c r="I892" s="104" t="str">
        <f>IF(VLOOKUP(ROW()-492,'Report 1 Detail (571 D)'!$A:$S,3,FALSE)="","",VLOOKUP(ROW()-492,'Report 1 Detail (571 D)'!$A:$S,3,FALSE))</f>
        <v/>
      </c>
      <c r="J892" s="55" t="str">
        <f>IF(VLOOKUP(ROW()-492,'Report 1 Detail (571 D)'!$A:$S,4,FALSE)="","",VLOOKUP(ROW()-492,'Report 1 Detail (571 D)'!$A:$S,4,FALSE))</f>
        <v/>
      </c>
      <c r="K892" s="55" t="str">
        <f>IF(VLOOKUP(ROW()-492,'Report 1 Detail (571 D)'!$A:$S,5,FALSE)="","",VLOOKUP(ROW()-492,'Report 1 Detail (571 D)'!$A:$S,5,FALSE))</f>
        <v/>
      </c>
      <c r="L892" s="55" t="str">
        <f>IF(VLOOKUP(ROW()-492,'Report 1 Detail (571 D)'!$A:$S,6,FALSE)="","",VLOOKUP(ROW()-492,'Report 1 Detail (571 D)'!$A:$S,6,FALSE))</f>
        <v/>
      </c>
      <c r="M892" s="55" t="str">
        <f>IF(VLOOKUP(ROW()-492,'Report 1 Detail (571 D)'!$A:$S,7,FALSE)="","",VLOOKUP(ROW()-492,'Report 1 Detail (571 D)'!$A:$S,7,FALSE))</f>
        <v/>
      </c>
      <c r="N892" s="55" t="str">
        <f>IF(VLOOKUP(ROW()-492,'Report 1 Detail (571 D)'!$A:$S,8,FALSE)="","",VLOOKUP(ROW()-492,'Report 1 Detail (571 D)'!$A:$S,8,FALSE))</f>
        <v/>
      </c>
      <c r="O892" s="55" t="str">
        <f>IF(VLOOKUP(ROW()-492,'Report 1 Detail (571 D)'!$A:$S,9,FALSE)="","",VLOOKUP(ROW()-492,'Report 1 Detail (571 D)'!$A:$S,9,FALSE))</f>
        <v/>
      </c>
      <c r="P892" s="55" t="str">
        <f>IF(VLOOKUP(ROW()-492,'Report 1 Detail (571 D)'!$A:$S,10,FALSE)="","",VLOOKUP(ROW()-492,'Report 1 Detail (571 D)'!$A:$S,10,FALSE))</f>
        <v/>
      </c>
      <c r="Q892" s="55" t="str">
        <f>IF(VLOOKUP(ROW()-492,'Report 1 Detail (571 D)'!$A:$S,11,FALSE)="","",VLOOKUP(ROW()-492,'Report 1 Detail (571 D)'!$A:$S,11,FALSE))</f>
        <v/>
      </c>
      <c r="R892" s="55" t="str">
        <f>IF(VLOOKUP(ROW()-492,'Report 1 Detail (571 D)'!$A:$S,12,FALSE)="","",VLOOKUP(ROW()-492,'Report 1 Detail (571 D)'!$A:$S,12,FALSE))</f>
        <v/>
      </c>
      <c r="S892" s="55" t="str">
        <f>IF(VLOOKUP(ROW()-492,'Report 1 Detail (571 D)'!$A:$S,13,FALSE)="","",VLOOKUP(ROW()-492,'Report 1 Detail (571 D)'!$A:$S,13,FALSE))</f>
        <v/>
      </c>
      <c r="T892" s="55" t="str">
        <f>IF(VLOOKUP(ROW()-492,'Report 1 Detail (571 D)'!$A:$S,14,FALSE)="","",VLOOKUP(ROW()-492,'Report 1 Detail (571 D)'!$A:$S,14,FALSE))</f>
        <v/>
      </c>
      <c r="U892" s="55" t="str">
        <f>IF(VLOOKUP(ROW()-492,'Report 1 Detail (571 D)'!$A:$S,15,FALSE)="","",VLOOKUP(ROW()-492,'Report 1 Detail (571 D)'!$A:$S,15,FALSE))</f>
        <v/>
      </c>
      <c r="V892" s="55" t="str">
        <f>IF(VLOOKUP(ROW()-492,'Report 1 Detail (571 D)'!$A:$S,16,FALSE)="","",VLOOKUP(ROW()-492,'Report 1 Detail (571 D)'!$A:$S,16,FALSE))</f>
        <v/>
      </c>
      <c r="W892" s="55" t="str">
        <f>IF(VLOOKUP(ROW()-492,'Report 1 Detail (571 D)'!$A:$S,17,FALSE)="","",VLOOKUP(ROW()-492,'Report 1 Detail (571 D)'!$A:$S,17,FALSE))</f>
        <v/>
      </c>
      <c r="X892" s="104" t="str">
        <f>IF(VLOOKUP(ROW()-492,'Report 1 Detail (571 D)'!$A:$S,18,FALSE)="","",VLOOKUP(ROW()-492,'Report 1 Detail (571 D)'!$A:$S,18,FALSE))</f>
        <v/>
      </c>
      <c r="Y892" s="55" t="str">
        <f>IF(VLOOKUP(ROW()-492,'Report 1 Detail (571 D)'!$A:$S,19,FALSE)="","",VLOOKUP(ROW()-492,'Report 1 Detail (571 D)'!$A:$S,19,FALSE))</f>
        <v/>
      </c>
      <c r="Z892" s="55" t="s">
        <v>81</v>
      </c>
    </row>
    <row r="893" spans="8:26" x14ac:dyDescent="0.2">
      <c r="H893" s="55" t="str">
        <f>IF(VLOOKUP(ROW()-492,'Report 1 Detail (571 D)'!$A:$S,2,FALSE)="","",VLOOKUP(ROW()-492,'Report 1 Detail (571 D)'!$A:$S,2,FALSE))</f>
        <v/>
      </c>
      <c r="I893" s="104" t="str">
        <f>IF(VLOOKUP(ROW()-492,'Report 1 Detail (571 D)'!$A:$S,3,FALSE)="","",VLOOKUP(ROW()-492,'Report 1 Detail (571 D)'!$A:$S,3,FALSE))</f>
        <v/>
      </c>
      <c r="J893" s="55" t="str">
        <f>IF(VLOOKUP(ROW()-492,'Report 1 Detail (571 D)'!$A:$S,4,FALSE)="","",VLOOKUP(ROW()-492,'Report 1 Detail (571 D)'!$A:$S,4,FALSE))</f>
        <v/>
      </c>
      <c r="K893" s="55" t="str">
        <f>IF(VLOOKUP(ROW()-492,'Report 1 Detail (571 D)'!$A:$S,5,FALSE)="","",VLOOKUP(ROW()-492,'Report 1 Detail (571 D)'!$A:$S,5,FALSE))</f>
        <v/>
      </c>
      <c r="L893" s="55" t="str">
        <f>IF(VLOOKUP(ROW()-492,'Report 1 Detail (571 D)'!$A:$S,6,FALSE)="","",VLOOKUP(ROW()-492,'Report 1 Detail (571 D)'!$A:$S,6,FALSE))</f>
        <v/>
      </c>
      <c r="M893" s="55" t="str">
        <f>IF(VLOOKUP(ROW()-492,'Report 1 Detail (571 D)'!$A:$S,7,FALSE)="","",VLOOKUP(ROW()-492,'Report 1 Detail (571 D)'!$A:$S,7,FALSE))</f>
        <v/>
      </c>
      <c r="N893" s="55" t="str">
        <f>IF(VLOOKUP(ROW()-492,'Report 1 Detail (571 D)'!$A:$S,8,FALSE)="","",VLOOKUP(ROW()-492,'Report 1 Detail (571 D)'!$A:$S,8,FALSE))</f>
        <v/>
      </c>
      <c r="O893" s="55" t="str">
        <f>IF(VLOOKUP(ROW()-492,'Report 1 Detail (571 D)'!$A:$S,9,FALSE)="","",VLOOKUP(ROW()-492,'Report 1 Detail (571 D)'!$A:$S,9,FALSE))</f>
        <v/>
      </c>
      <c r="P893" s="55" t="str">
        <f>IF(VLOOKUP(ROW()-492,'Report 1 Detail (571 D)'!$A:$S,10,FALSE)="","",VLOOKUP(ROW()-492,'Report 1 Detail (571 D)'!$A:$S,10,FALSE))</f>
        <v/>
      </c>
      <c r="Q893" s="55" t="str">
        <f>IF(VLOOKUP(ROW()-492,'Report 1 Detail (571 D)'!$A:$S,11,FALSE)="","",VLOOKUP(ROW()-492,'Report 1 Detail (571 D)'!$A:$S,11,FALSE))</f>
        <v/>
      </c>
      <c r="R893" s="55" t="str">
        <f>IF(VLOOKUP(ROW()-492,'Report 1 Detail (571 D)'!$A:$S,12,FALSE)="","",VLOOKUP(ROW()-492,'Report 1 Detail (571 D)'!$A:$S,12,FALSE))</f>
        <v/>
      </c>
      <c r="S893" s="55" t="str">
        <f>IF(VLOOKUP(ROW()-492,'Report 1 Detail (571 D)'!$A:$S,13,FALSE)="","",VLOOKUP(ROW()-492,'Report 1 Detail (571 D)'!$A:$S,13,FALSE))</f>
        <v/>
      </c>
      <c r="T893" s="55" t="str">
        <f>IF(VLOOKUP(ROW()-492,'Report 1 Detail (571 D)'!$A:$S,14,FALSE)="","",VLOOKUP(ROW()-492,'Report 1 Detail (571 D)'!$A:$S,14,FALSE))</f>
        <v/>
      </c>
      <c r="U893" s="55" t="str">
        <f>IF(VLOOKUP(ROW()-492,'Report 1 Detail (571 D)'!$A:$S,15,FALSE)="","",VLOOKUP(ROW()-492,'Report 1 Detail (571 D)'!$A:$S,15,FALSE))</f>
        <v/>
      </c>
      <c r="V893" s="55" t="str">
        <f>IF(VLOOKUP(ROW()-492,'Report 1 Detail (571 D)'!$A:$S,16,FALSE)="","",VLOOKUP(ROW()-492,'Report 1 Detail (571 D)'!$A:$S,16,FALSE))</f>
        <v/>
      </c>
      <c r="W893" s="55" t="str">
        <f>IF(VLOOKUP(ROW()-492,'Report 1 Detail (571 D)'!$A:$S,17,FALSE)="","",VLOOKUP(ROW()-492,'Report 1 Detail (571 D)'!$A:$S,17,FALSE))</f>
        <v/>
      </c>
      <c r="X893" s="104" t="str">
        <f>IF(VLOOKUP(ROW()-492,'Report 1 Detail (571 D)'!$A:$S,18,FALSE)="","",VLOOKUP(ROW()-492,'Report 1 Detail (571 D)'!$A:$S,18,FALSE))</f>
        <v/>
      </c>
      <c r="Y893" s="55" t="str">
        <f>IF(VLOOKUP(ROW()-492,'Report 1 Detail (571 D)'!$A:$S,19,FALSE)="","",VLOOKUP(ROW()-492,'Report 1 Detail (571 D)'!$A:$S,19,FALSE))</f>
        <v/>
      </c>
      <c r="Z893" s="55" t="s">
        <v>81</v>
      </c>
    </row>
    <row r="894" spans="8:26" x14ac:dyDescent="0.2">
      <c r="H894" s="55" t="str">
        <f>IF(VLOOKUP(ROW()-492,'Report 1 Detail (571 D)'!$A:$S,2,FALSE)="","",VLOOKUP(ROW()-492,'Report 1 Detail (571 D)'!$A:$S,2,FALSE))</f>
        <v/>
      </c>
      <c r="I894" s="104" t="str">
        <f>IF(VLOOKUP(ROW()-492,'Report 1 Detail (571 D)'!$A:$S,3,FALSE)="","",VLOOKUP(ROW()-492,'Report 1 Detail (571 D)'!$A:$S,3,FALSE))</f>
        <v/>
      </c>
      <c r="J894" s="55" t="str">
        <f>IF(VLOOKUP(ROW()-492,'Report 1 Detail (571 D)'!$A:$S,4,FALSE)="","",VLOOKUP(ROW()-492,'Report 1 Detail (571 D)'!$A:$S,4,FALSE))</f>
        <v/>
      </c>
      <c r="K894" s="55" t="str">
        <f>IF(VLOOKUP(ROW()-492,'Report 1 Detail (571 D)'!$A:$S,5,FALSE)="","",VLOOKUP(ROW()-492,'Report 1 Detail (571 D)'!$A:$S,5,FALSE))</f>
        <v/>
      </c>
      <c r="L894" s="55" t="str">
        <f>IF(VLOOKUP(ROW()-492,'Report 1 Detail (571 D)'!$A:$S,6,FALSE)="","",VLOOKUP(ROW()-492,'Report 1 Detail (571 D)'!$A:$S,6,FALSE))</f>
        <v/>
      </c>
      <c r="M894" s="55" t="str">
        <f>IF(VLOOKUP(ROW()-492,'Report 1 Detail (571 D)'!$A:$S,7,FALSE)="","",VLOOKUP(ROW()-492,'Report 1 Detail (571 D)'!$A:$S,7,FALSE))</f>
        <v/>
      </c>
      <c r="N894" s="55" t="str">
        <f>IF(VLOOKUP(ROW()-492,'Report 1 Detail (571 D)'!$A:$S,8,FALSE)="","",VLOOKUP(ROW()-492,'Report 1 Detail (571 D)'!$A:$S,8,FALSE))</f>
        <v/>
      </c>
      <c r="O894" s="55" t="str">
        <f>IF(VLOOKUP(ROW()-492,'Report 1 Detail (571 D)'!$A:$S,9,FALSE)="","",VLOOKUP(ROW()-492,'Report 1 Detail (571 D)'!$A:$S,9,FALSE))</f>
        <v/>
      </c>
      <c r="P894" s="55" t="str">
        <f>IF(VLOOKUP(ROW()-492,'Report 1 Detail (571 D)'!$A:$S,10,FALSE)="","",VLOOKUP(ROW()-492,'Report 1 Detail (571 D)'!$A:$S,10,FALSE))</f>
        <v/>
      </c>
      <c r="Q894" s="55" t="str">
        <f>IF(VLOOKUP(ROW()-492,'Report 1 Detail (571 D)'!$A:$S,11,FALSE)="","",VLOOKUP(ROW()-492,'Report 1 Detail (571 D)'!$A:$S,11,FALSE))</f>
        <v/>
      </c>
      <c r="R894" s="55" t="str">
        <f>IF(VLOOKUP(ROW()-492,'Report 1 Detail (571 D)'!$A:$S,12,FALSE)="","",VLOOKUP(ROW()-492,'Report 1 Detail (571 D)'!$A:$S,12,FALSE))</f>
        <v/>
      </c>
      <c r="S894" s="55" t="str">
        <f>IF(VLOOKUP(ROW()-492,'Report 1 Detail (571 D)'!$A:$S,13,FALSE)="","",VLOOKUP(ROW()-492,'Report 1 Detail (571 D)'!$A:$S,13,FALSE))</f>
        <v/>
      </c>
      <c r="T894" s="55" t="str">
        <f>IF(VLOOKUP(ROW()-492,'Report 1 Detail (571 D)'!$A:$S,14,FALSE)="","",VLOOKUP(ROW()-492,'Report 1 Detail (571 D)'!$A:$S,14,FALSE))</f>
        <v/>
      </c>
      <c r="U894" s="55" t="str">
        <f>IF(VLOOKUP(ROW()-492,'Report 1 Detail (571 D)'!$A:$S,15,FALSE)="","",VLOOKUP(ROW()-492,'Report 1 Detail (571 D)'!$A:$S,15,FALSE))</f>
        <v/>
      </c>
      <c r="V894" s="55" t="str">
        <f>IF(VLOOKUP(ROW()-492,'Report 1 Detail (571 D)'!$A:$S,16,FALSE)="","",VLOOKUP(ROW()-492,'Report 1 Detail (571 D)'!$A:$S,16,FALSE))</f>
        <v/>
      </c>
      <c r="W894" s="55" t="str">
        <f>IF(VLOOKUP(ROW()-492,'Report 1 Detail (571 D)'!$A:$S,17,FALSE)="","",VLOOKUP(ROW()-492,'Report 1 Detail (571 D)'!$A:$S,17,FALSE))</f>
        <v/>
      </c>
      <c r="X894" s="104" t="str">
        <f>IF(VLOOKUP(ROW()-492,'Report 1 Detail (571 D)'!$A:$S,18,FALSE)="","",VLOOKUP(ROW()-492,'Report 1 Detail (571 D)'!$A:$S,18,FALSE))</f>
        <v/>
      </c>
      <c r="Y894" s="55" t="str">
        <f>IF(VLOOKUP(ROW()-492,'Report 1 Detail (571 D)'!$A:$S,19,FALSE)="","",VLOOKUP(ROW()-492,'Report 1 Detail (571 D)'!$A:$S,19,FALSE))</f>
        <v/>
      </c>
      <c r="Z894" s="55" t="s">
        <v>81</v>
      </c>
    </row>
    <row r="895" spans="8:26" x14ac:dyDescent="0.2">
      <c r="H895" s="55" t="str">
        <f>IF(VLOOKUP(ROW()-492,'Report 1 Detail (571 D)'!$A:$S,2,FALSE)="","",VLOOKUP(ROW()-492,'Report 1 Detail (571 D)'!$A:$S,2,FALSE))</f>
        <v/>
      </c>
      <c r="I895" s="104" t="str">
        <f>IF(VLOOKUP(ROW()-492,'Report 1 Detail (571 D)'!$A:$S,3,FALSE)="","",VLOOKUP(ROW()-492,'Report 1 Detail (571 D)'!$A:$S,3,FALSE))</f>
        <v/>
      </c>
      <c r="J895" s="55" t="str">
        <f>IF(VLOOKUP(ROW()-492,'Report 1 Detail (571 D)'!$A:$S,4,FALSE)="","",VLOOKUP(ROW()-492,'Report 1 Detail (571 D)'!$A:$S,4,FALSE))</f>
        <v/>
      </c>
      <c r="K895" s="55" t="str">
        <f>IF(VLOOKUP(ROW()-492,'Report 1 Detail (571 D)'!$A:$S,5,FALSE)="","",VLOOKUP(ROW()-492,'Report 1 Detail (571 D)'!$A:$S,5,FALSE))</f>
        <v/>
      </c>
      <c r="L895" s="55" t="str">
        <f>IF(VLOOKUP(ROW()-492,'Report 1 Detail (571 D)'!$A:$S,6,FALSE)="","",VLOOKUP(ROW()-492,'Report 1 Detail (571 D)'!$A:$S,6,FALSE))</f>
        <v/>
      </c>
      <c r="M895" s="55" t="str">
        <f>IF(VLOOKUP(ROW()-492,'Report 1 Detail (571 D)'!$A:$S,7,FALSE)="","",VLOOKUP(ROW()-492,'Report 1 Detail (571 D)'!$A:$S,7,FALSE))</f>
        <v/>
      </c>
      <c r="N895" s="55" t="str">
        <f>IF(VLOOKUP(ROW()-492,'Report 1 Detail (571 D)'!$A:$S,8,FALSE)="","",VLOOKUP(ROW()-492,'Report 1 Detail (571 D)'!$A:$S,8,FALSE))</f>
        <v/>
      </c>
      <c r="O895" s="55" t="str">
        <f>IF(VLOOKUP(ROW()-492,'Report 1 Detail (571 D)'!$A:$S,9,FALSE)="","",VLOOKUP(ROW()-492,'Report 1 Detail (571 D)'!$A:$S,9,FALSE))</f>
        <v/>
      </c>
      <c r="P895" s="55" t="str">
        <f>IF(VLOOKUP(ROW()-492,'Report 1 Detail (571 D)'!$A:$S,10,FALSE)="","",VLOOKUP(ROW()-492,'Report 1 Detail (571 D)'!$A:$S,10,FALSE))</f>
        <v/>
      </c>
      <c r="Q895" s="55" t="str">
        <f>IF(VLOOKUP(ROW()-492,'Report 1 Detail (571 D)'!$A:$S,11,FALSE)="","",VLOOKUP(ROW()-492,'Report 1 Detail (571 D)'!$A:$S,11,FALSE))</f>
        <v/>
      </c>
      <c r="R895" s="55" t="str">
        <f>IF(VLOOKUP(ROW()-492,'Report 1 Detail (571 D)'!$A:$S,12,FALSE)="","",VLOOKUP(ROW()-492,'Report 1 Detail (571 D)'!$A:$S,12,FALSE))</f>
        <v/>
      </c>
      <c r="S895" s="55" t="str">
        <f>IF(VLOOKUP(ROW()-492,'Report 1 Detail (571 D)'!$A:$S,13,FALSE)="","",VLOOKUP(ROW()-492,'Report 1 Detail (571 D)'!$A:$S,13,FALSE))</f>
        <v/>
      </c>
      <c r="T895" s="55" t="str">
        <f>IF(VLOOKUP(ROW()-492,'Report 1 Detail (571 D)'!$A:$S,14,FALSE)="","",VLOOKUP(ROW()-492,'Report 1 Detail (571 D)'!$A:$S,14,FALSE))</f>
        <v/>
      </c>
      <c r="U895" s="55" t="str">
        <f>IF(VLOOKUP(ROW()-492,'Report 1 Detail (571 D)'!$A:$S,15,FALSE)="","",VLOOKUP(ROW()-492,'Report 1 Detail (571 D)'!$A:$S,15,FALSE))</f>
        <v/>
      </c>
      <c r="V895" s="55" t="str">
        <f>IF(VLOOKUP(ROW()-492,'Report 1 Detail (571 D)'!$A:$S,16,FALSE)="","",VLOOKUP(ROW()-492,'Report 1 Detail (571 D)'!$A:$S,16,FALSE))</f>
        <v/>
      </c>
      <c r="W895" s="55" t="str">
        <f>IF(VLOOKUP(ROW()-492,'Report 1 Detail (571 D)'!$A:$S,17,FALSE)="","",VLOOKUP(ROW()-492,'Report 1 Detail (571 D)'!$A:$S,17,FALSE))</f>
        <v/>
      </c>
      <c r="X895" s="104" t="str">
        <f>IF(VLOOKUP(ROW()-492,'Report 1 Detail (571 D)'!$A:$S,18,FALSE)="","",VLOOKUP(ROW()-492,'Report 1 Detail (571 D)'!$A:$S,18,FALSE))</f>
        <v/>
      </c>
      <c r="Y895" s="55" t="str">
        <f>IF(VLOOKUP(ROW()-492,'Report 1 Detail (571 D)'!$A:$S,19,FALSE)="","",VLOOKUP(ROW()-492,'Report 1 Detail (571 D)'!$A:$S,19,FALSE))</f>
        <v/>
      </c>
      <c r="Z895" s="55" t="s">
        <v>81</v>
      </c>
    </row>
    <row r="896" spans="8:26" x14ac:dyDescent="0.2">
      <c r="H896" s="55" t="str">
        <f>IF(VLOOKUP(ROW()-492,'Report 1 Detail (571 D)'!$A:$S,2,FALSE)="","",VLOOKUP(ROW()-492,'Report 1 Detail (571 D)'!$A:$S,2,FALSE))</f>
        <v/>
      </c>
      <c r="I896" s="104" t="str">
        <f>IF(VLOOKUP(ROW()-492,'Report 1 Detail (571 D)'!$A:$S,3,FALSE)="","",VLOOKUP(ROW()-492,'Report 1 Detail (571 D)'!$A:$S,3,FALSE))</f>
        <v/>
      </c>
      <c r="J896" s="55" t="str">
        <f>IF(VLOOKUP(ROW()-492,'Report 1 Detail (571 D)'!$A:$S,4,FALSE)="","",VLOOKUP(ROW()-492,'Report 1 Detail (571 D)'!$A:$S,4,FALSE))</f>
        <v/>
      </c>
      <c r="K896" s="55" t="str">
        <f>IF(VLOOKUP(ROW()-492,'Report 1 Detail (571 D)'!$A:$S,5,FALSE)="","",VLOOKUP(ROW()-492,'Report 1 Detail (571 D)'!$A:$S,5,FALSE))</f>
        <v/>
      </c>
      <c r="L896" s="55" t="str">
        <f>IF(VLOOKUP(ROW()-492,'Report 1 Detail (571 D)'!$A:$S,6,FALSE)="","",VLOOKUP(ROW()-492,'Report 1 Detail (571 D)'!$A:$S,6,FALSE))</f>
        <v/>
      </c>
      <c r="M896" s="55" t="str">
        <f>IF(VLOOKUP(ROW()-492,'Report 1 Detail (571 D)'!$A:$S,7,FALSE)="","",VLOOKUP(ROW()-492,'Report 1 Detail (571 D)'!$A:$S,7,FALSE))</f>
        <v/>
      </c>
      <c r="N896" s="55" t="str">
        <f>IF(VLOOKUP(ROW()-492,'Report 1 Detail (571 D)'!$A:$S,8,FALSE)="","",VLOOKUP(ROW()-492,'Report 1 Detail (571 D)'!$A:$S,8,FALSE))</f>
        <v/>
      </c>
      <c r="O896" s="55" t="str">
        <f>IF(VLOOKUP(ROW()-492,'Report 1 Detail (571 D)'!$A:$S,9,FALSE)="","",VLOOKUP(ROW()-492,'Report 1 Detail (571 D)'!$A:$S,9,FALSE))</f>
        <v/>
      </c>
      <c r="P896" s="55" t="str">
        <f>IF(VLOOKUP(ROW()-492,'Report 1 Detail (571 D)'!$A:$S,10,FALSE)="","",VLOOKUP(ROW()-492,'Report 1 Detail (571 D)'!$A:$S,10,FALSE))</f>
        <v/>
      </c>
      <c r="Q896" s="55" t="str">
        <f>IF(VLOOKUP(ROW()-492,'Report 1 Detail (571 D)'!$A:$S,11,FALSE)="","",VLOOKUP(ROW()-492,'Report 1 Detail (571 D)'!$A:$S,11,FALSE))</f>
        <v/>
      </c>
      <c r="R896" s="55" t="str">
        <f>IF(VLOOKUP(ROW()-492,'Report 1 Detail (571 D)'!$A:$S,12,FALSE)="","",VLOOKUP(ROW()-492,'Report 1 Detail (571 D)'!$A:$S,12,FALSE))</f>
        <v/>
      </c>
      <c r="S896" s="55" t="str">
        <f>IF(VLOOKUP(ROW()-492,'Report 1 Detail (571 D)'!$A:$S,13,FALSE)="","",VLOOKUP(ROW()-492,'Report 1 Detail (571 D)'!$A:$S,13,FALSE))</f>
        <v/>
      </c>
      <c r="T896" s="55" t="str">
        <f>IF(VLOOKUP(ROW()-492,'Report 1 Detail (571 D)'!$A:$S,14,FALSE)="","",VLOOKUP(ROW()-492,'Report 1 Detail (571 D)'!$A:$S,14,FALSE))</f>
        <v/>
      </c>
      <c r="U896" s="55" t="str">
        <f>IF(VLOOKUP(ROW()-492,'Report 1 Detail (571 D)'!$A:$S,15,FALSE)="","",VLOOKUP(ROW()-492,'Report 1 Detail (571 D)'!$A:$S,15,FALSE))</f>
        <v/>
      </c>
      <c r="V896" s="55" t="str">
        <f>IF(VLOOKUP(ROW()-492,'Report 1 Detail (571 D)'!$A:$S,16,FALSE)="","",VLOOKUP(ROW()-492,'Report 1 Detail (571 D)'!$A:$S,16,FALSE))</f>
        <v/>
      </c>
      <c r="W896" s="55" t="str">
        <f>IF(VLOOKUP(ROW()-492,'Report 1 Detail (571 D)'!$A:$S,17,FALSE)="","",VLOOKUP(ROW()-492,'Report 1 Detail (571 D)'!$A:$S,17,FALSE))</f>
        <v/>
      </c>
      <c r="X896" s="104" t="str">
        <f>IF(VLOOKUP(ROW()-492,'Report 1 Detail (571 D)'!$A:$S,18,FALSE)="","",VLOOKUP(ROW()-492,'Report 1 Detail (571 D)'!$A:$S,18,FALSE))</f>
        <v/>
      </c>
      <c r="Y896" s="55" t="str">
        <f>IF(VLOOKUP(ROW()-492,'Report 1 Detail (571 D)'!$A:$S,19,FALSE)="","",VLOOKUP(ROW()-492,'Report 1 Detail (571 D)'!$A:$S,19,FALSE))</f>
        <v/>
      </c>
      <c r="Z896" s="55" t="s">
        <v>81</v>
      </c>
    </row>
    <row r="897" spans="8:26" x14ac:dyDescent="0.2">
      <c r="H897" s="55" t="str">
        <f>IF(VLOOKUP(ROW()-492,'Report 1 Detail (571 D)'!$A:$S,2,FALSE)="","",VLOOKUP(ROW()-492,'Report 1 Detail (571 D)'!$A:$S,2,FALSE))</f>
        <v/>
      </c>
      <c r="I897" s="104" t="str">
        <f>IF(VLOOKUP(ROW()-492,'Report 1 Detail (571 D)'!$A:$S,3,FALSE)="","",VLOOKUP(ROW()-492,'Report 1 Detail (571 D)'!$A:$S,3,FALSE))</f>
        <v/>
      </c>
      <c r="J897" s="55" t="str">
        <f>IF(VLOOKUP(ROW()-492,'Report 1 Detail (571 D)'!$A:$S,4,FALSE)="","",VLOOKUP(ROW()-492,'Report 1 Detail (571 D)'!$A:$S,4,FALSE))</f>
        <v/>
      </c>
      <c r="K897" s="55" t="str">
        <f>IF(VLOOKUP(ROW()-492,'Report 1 Detail (571 D)'!$A:$S,5,FALSE)="","",VLOOKUP(ROW()-492,'Report 1 Detail (571 D)'!$A:$S,5,FALSE))</f>
        <v/>
      </c>
      <c r="L897" s="55" t="str">
        <f>IF(VLOOKUP(ROW()-492,'Report 1 Detail (571 D)'!$A:$S,6,FALSE)="","",VLOOKUP(ROW()-492,'Report 1 Detail (571 D)'!$A:$S,6,FALSE))</f>
        <v/>
      </c>
      <c r="M897" s="55" t="str">
        <f>IF(VLOOKUP(ROW()-492,'Report 1 Detail (571 D)'!$A:$S,7,FALSE)="","",VLOOKUP(ROW()-492,'Report 1 Detail (571 D)'!$A:$S,7,FALSE))</f>
        <v/>
      </c>
      <c r="N897" s="55" t="str">
        <f>IF(VLOOKUP(ROW()-492,'Report 1 Detail (571 D)'!$A:$S,8,FALSE)="","",VLOOKUP(ROW()-492,'Report 1 Detail (571 D)'!$A:$S,8,FALSE))</f>
        <v/>
      </c>
      <c r="O897" s="55" t="str">
        <f>IF(VLOOKUP(ROW()-492,'Report 1 Detail (571 D)'!$A:$S,9,FALSE)="","",VLOOKUP(ROW()-492,'Report 1 Detail (571 D)'!$A:$S,9,FALSE))</f>
        <v/>
      </c>
      <c r="P897" s="55" t="str">
        <f>IF(VLOOKUP(ROW()-492,'Report 1 Detail (571 D)'!$A:$S,10,FALSE)="","",VLOOKUP(ROW()-492,'Report 1 Detail (571 D)'!$A:$S,10,FALSE))</f>
        <v/>
      </c>
      <c r="Q897" s="55" t="str">
        <f>IF(VLOOKUP(ROW()-492,'Report 1 Detail (571 D)'!$A:$S,11,FALSE)="","",VLOOKUP(ROW()-492,'Report 1 Detail (571 D)'!$A:$S,11,FALSE))</f>
        <v/>
      </c>
      <c r="R897" s="55" t="str">
        <f>IF(VLOOKUP(ROW()-492,'Report 1 Detail (571 D)'!$A:$S,12,FALSE)="","",VLOOKUP(ROW()-492,'Report 1 Detail (571 D)'!$A:$S,12,FALSE))</f>
        <v/>
      </c>
      <c r="S897" s="55" t="str">
        <f>IF(VLOOKUP(ROW()-492,'Report 1 Detail (571 D)'!$A:$S,13,FALSE)="","",VLOOKUP(ROW()-492,'Report 1 Detail (571 D)'!$A:$S,13,FALSE))</f>
        <v/>
      </c>
      <c r="T897" s="55" t="str">
        <f>IF(VLOOKUP(ROW()-492,'Report 1 Detail (571 D)'!$A:$S,14,FALSE)="","",VLOOKUP(ROW()-492,'Report 1 Detail (571 D)'!$A:$S,14,FALSE))</f>
        <v/>
      </c>
      <c r="U897" s="55" t="str">
        <f>IF(VLOOKUP(ROW()-492,'Report 1 Detail (571 D)'!$A:$S,15,FALSE)="","",VLOOKUP(ROW()-492,'Report 1 Detail (571 D)'!$A:$S,15,FALSE))</f>
        <v/>
      </c>
      <c r="V897" s="55" t="str">
        <f>IF(VLOOKUP(ROW()-492,'Report 1 Detail (571 D)'!$A:$S,16,FALSE)="","",VLOOKUP(ROW()-492,'Report 1 Detail (571 D)'!$A:$S,16,FALSE))</f>
        <v/>
      </c>
      <c r="W897" s="55" t="str">
        <f>IF(VLOOKUP(ROW()-492,'Report 1 Detail (571 D)'!$A:$S,17,FALSE)="","",VLOOKUP(ROW()-492,'Report 1 Detail (571 D)'!$A:$S,17,FALSE))</f>
        <v/>
      </c>
      <c r="X897" s="104" t="str">
        <f>IF(VLOOKUP(ROW()-492,'Report 1 Detail (571 D)'!$A:$S,18,FALSE)="","",VLOOKUP(ROW()-492,'Report 1 Detail (571 D)'!$A:$S,18,FALSE))</f>
        <v/>
      </c>
      <c r="Y897" s="55" t="str">
        <f>IF(VLOOKUP(ROW()-492,'Report 1 Detail (571 D)'!$A:$S,19,FALSE)="","",VLOOKUP(ROW()-492,'Report 1 Detail (571 D)'!$A:$S,19,FALSE))</f>
        <v/>
      </c>
      <c r="Z897" s="55" t="s">
        <v>81</v>
      </c>
    </row>
    <row r="898" spans="8:26" x14ac:dyDescent="0.2">
      <c r="H898" s="55" t="str">
        <f>IF(VLOOKUP(ROW()-492,'Report 1 Detail (571 D)'!$A:$S,2,FALSE)="","",VLOOKUP(ROW()-492,'Report 1 Detail (571 D)'!$A:$S,2,FALSE))</f>
        <v/>
      </c>
      <c r="I898" s="104" t="str">
        <f>IF(VLOOKUP(ROW()-492,'Report 1 Detail (571 D)'!$A:$S,3,FALSE)="","",VLOOKUP(ROW()-492,'Report 1 Detail (571 D)'!$A:$S,3,FALSE))</f>
        <v/>
      </c>
      <c r="J898" s="55" t="str">
        <f>IF(VLOOKUP(ROW()-492,'Report 1 Detail (571 D)'!$A:$S,4,FALSE)="","",VLOOKUP(ROW()-492,'Report 1 Detail (571 D)'!$A:$S,4,FALSE))</f>
        <v/>
      </c>
      <c r="K898" s="55" t="str">
        <f>IF(VLOOKUP(ROW()-492,'Report 1 Detail (571 D)'!$A:$S,5,FALSE)="","",VLOOKUP(ROW()-492,'Report 1 Detail (571 D)'!$A:$S,5,FALSE))</f>
        <v/>
      </c>
      <c r="L898" s="55" t="str">
        <f>IF(VLOOKUP(ROW()-492,'Report 1 Detail (571 D)'!$A:$S,6,FALSE)="","",VLOOKUP(ROW()-492,'Report 1 Detail (571 D)'!$A:$S,6,FALSE))</f>
        <v/>
      </c>
      <c r="M898" s="55" t="str">
        <f>IF(VLOOKUP(ROW()-492,'Report 1 Detail (571 D)'!$A:$S,7,FALSE)="","",VLOOKUP(ROW()-492,'Report 1 Detail (571 D)'!$A:$S,7,FALSE))</f>
        <v/>
      </c>
      <c r="N898" s="55" t="str">
        <f>IF(VLOOKUP(ROW()-492,'Report 1 Detail (571 D)'!$A:$S,8,FALSE)="","",VLOOKUP(ROW()-492,'Report 1 Detail (571 D)'!$A:$S,8,FALSE))</f>
        <v/>
      </c>
      <c r="O898" s="55" t="str">
        <f>IF(VLOOKUP(ROW()-492,'Report 1 Detail (571 D)'!$A:$S,9,FALSE)="","",VLOOKUP(ROW()-492,'Report 1 Detail (571 D)'!$A:$S,9,FALSE))</f>
        <v/>
      </c>
      <c r="P898" s="55" t="str">
        <f>IF(VLOOKUP(ROW()-492,'Report 1 Detail (571 D)'!$A:$S,10,FALSE)="","",VLOOKUP(ROW()-492,'Report 1 Detail (571 D)'!$A:$S,10,FALSE))</f>
        <v/>
      </c>
      <c r="Q898" s="55" t="str">
        <f>IF(VLOOKUP(ROW()-492,'Report 1 Detail (571 D)'!$A:$S,11,FALSE)="","",VLOOKUP(ROW()-492,'Report 1 Detail (571 D)'!$A:$S,11,FALSE))</f>
        <v/>
      </c>
      <c r="R898" s="55" t="str">
        <f>IF(VLOOKUP(ROW()-492,'Report 1 Detail (571 D)'!$A:$S,12,FALSE)="","",VLOOKUP(ROW()-492,'Report 1 Detail (571 D)'!$A:$S,12,FALSE))</f>
        <v/>
      </c>
      <c r="S898" s="55" t="str">
        <f>IF(VLOOKUP(ROW()-492,'Report 1 Detail (571 D)'!$A:$S,13,FALSE)="","",VLOOKUP(ROW()-492,'Report 1 Detail (571 D)'!$A:$S,13,FALSE))</f>
        <v/>
      </c>
      <c r="T898" s="55" t="str">
        <f>IF(VLOOKUP(ROW()-492,'Report 1 Detail (571 D)'!$A:$S,14,FALSE)="","",VLOOKUP(ROW()-492,'Report 1 Detail (571 D)'!$A:$S,14,FALSE))</f>
        <v/>
      </c>
      <c r="U898" s="55" t="str">
        <f>IF(VLOOKUP(ROW()-492,'Report 1 Detail (571 D)'!$A:$S,15,FALSE)="","",VLOOKUP(ROW()-492,'Report 1 Detail (571 D)'!$A:$S,15,FALSE))</f>
        <v/>
      </c>
      <c r="V898" s="55" t="str">
        <f>IF(VLOOKUP(ROW()-492,'Report 1 Detail (571 D)'!$A:$S,16,FALSE)="","",VLOOKUP(ROW()-492,'Report 1 Detail (571 D)'!$A:$S,16,FALSE))</f>
        <v/>
      </c>
      <c r="W898" s="55" t="str">
        <f>IF(VLOOKUP(ROW()-492,'Report 1 Detail (571 D)'!$A:$S,17,FALSE)="","",VLOOKUP(ROW()-492,'Report 1 Detail (571 D)'!$A:$S,17,FALSE))</f>
        <v/>
      </c>
      <c r="X898" s="104" t="str">
        <f>IF(VLOOKUP(ROW()-492,'Report 1 Detail (571 D)'!$A:$S,18,FALSE)="","",VLOOKUP(ROW()-492,'Report 1 Detail (571 D)'!$A:$S,18,FALSE))</f>
        <v/>
      </c>
      <c r="Y898" s="55" t="str">
        <f>IF(VLOOKUP(ROW()-492,'Report 1 Detail (571 D)'!$A:$S,19,FALSE)="","",VLOOKUP(ROW()-492,'Report 1 Detail (571 D)'!$A:$S,19,FALSE))</f>
        <v/>
      </c>
      <c r="Z898" s="55" t="s">
        <v>81</v>
      </c>
    </row>
    <row r="899" spans="8:26" x14ac:dyDescent="0.2">
      <c r="H899" s="55" t="str">
        <f>IF(VLOOKUP(ROW()-492,'Report 1 Detail (571 D)'!$A:$S,2,FALSE)="","",VLOOKUP(ROW()-492,'Report 1 Detail (571 D)'!$A:$S,2,FALSE))</f>
        <v/>
      </c>
      <c r="I899" s="104" t="str">
        <f>IF(VLOOKUP(ROW()-492,'Report 1 Detail (571 D)'!$A:$S,3,FALSE)="","",VLOOKUP(ROW()-492,'Report 1 Detail (571 D)'!$A:$S,3,FALSE))</f>
        <v/>
      </c>
      <c r="J899" s="55" t="str">
        <f>IF(VLOOKUP(ROW()-492,'Report 1 Detail (571 D)'!$A:$S,4,FALSE)="","",VLOOKUP(ROW()-492,'Report 1 Detail (571 D)'!$A:$S,4,FALSE))</f>
        <v/>
      </c>
      <c r="K899" s="55" t="str">
        <f>IF(VLOOKUP(ROW()-492,'Report 1 Detail (571 D)'!$A:$S,5,FALSE)="","",VLOOKUP(ROW()-492,'Report 1 Detail (571 D)'!$A:$S,5,FALSE))</f>
        <v/>
      </c>
      <c r="L899" s="55" t="str">
        <f>IF(VLOOKUP(ROW()-492,'Report 1 Detail (571 D)'!$A:$S,6,FALSE)="","",VLOOKUP(ROW()-492,'Report 1 Detail (571 D)'!$A:$S,6,FALSE))</f>
        <v/>
      </c>
      <c r="M899" s="55" t="str">
        <f>IF(VLOOKUP(ROW()-492,'Report 1 Detail (571 D)'!$A:$S,7,FALSE)="","",VLOOKUP(ROW()-492,'Report 1 Detail (571 D)'!$A:$S,7,FALSE))</f>
        <v/>
      </c>
      <c r="N899" s="55" t="str">
        <f>IF(VLOOKUP(ROW()-492,'Report 1 Detail (571 D)'!$A:$S,8,FALSE)="","",VLOOKUP(ROW()-492,'Report 1 Detail (571 D)'!$A:$S,8,FALSE))</f>
        <v/>
      </c>
      <c r="O899" s="55" t="str">
        <f>IF(VLOOKUP(ROW()-492,'Report 1 Detail (571 D)'!$A:$S,9,FALSE)="","",VLOOKUP(ROW()-492,'Report 1 Detail (571 D)'!$A:$S,9,FALSE))</f>
        <v/>
      </c>
      <c r="P899" s="55" t="str">
        <f>IF(VLOOKUP(ROW()-492,'Report 1 Detail (571 D)'!$A:$S,10,FALSE)="","",VLOOKUP(ROW()-492,'Report 1 Detail (571 D)'!$A:$S,10,FALSE))</f>
        <v/>
      </c>
      <c r="Q899" s="55" t="str">
        <f>IF(VLOOKUP(ROW()-492,'Report 1 Detail (571 D)'!$A:$S,11,FALSE)="","",VLOOKUP(ROW()-492,'Report 1 Detail (571 D)'!$A:$S,11,FALSE))</f>
        <v/>
      </c>
      <c r="R899" s="55" t="str">
        <f>IF(VLOOKUP(ROW()-492,'Report 1 Detail (571 D)'!$A:$S,12,FALSE)="","",VLOOKUP(ROW()-492,'Report 1 Detail (571 D)'!$A:$S,12,FALSE))</f>
        <v/>
      </c>
      <c r="S899" s="55" t="str">
        <f>IF(VLOOKUP(ROW()-492,'Report 1 Detail (571 D)'!$A:$S,13,FALSE)="","",VLOOKUP(ROW()-492,'Report 1 Detail (571 D)'!$A:$S,13,FALSE))</f>
        <v/>
      </c>
      <c r="T899" s="55" t="str">
        <f>IF(VLOOKUP(ROW()-492,'Report 1 Detail (571 D)'!$A:$S,14,FALSE)="","",VLOOKUP(ROW()-492,'Report 1 Detail (571 D)'!$A:$S,14,FALSE))</f>
        <v/>
      </c>
      <c r="U899" s="55" t="str">
        <f>IF(VLOOKUP(ROW()-492,'Report 1 Detail (571 D)'!$A:$S,15,FALSE)="","",VLOOKUP(ROW()-492,'Report 1 Detail (571 D)'!$A:$S,15,FALSE))</f>
        <v/>
      </c>
      <c r="V899" s="55" t="str">
        <f>IF(VLOOKUP(ROW()-492,'Report 1 Detail (571 D)'!$A:$S,16,FALSE)="","",VLOOKUP(ROW()-492,'Report 1 Detail (571 D)'!$A:$S,16,FALSE))</f>
        <v/>
      </c>
      <c r="W899" s="55" t="str">
        <f>IF(VLOOKUP(ROW()-492,'Report 1 Detail (571 D)'!$A:$S,17,FALSE)="","",VLOOKUP(ROW()-492,'Report 1 Detail (571 D)'!$A:$S,17,FALSE))</f>
        <v/>
      </c>
      <c r="X899" s="104" t="str">
        <f>IF(VLOOKUP(ROW()-492,'Report 1 Detail (571 D)'!$A:$S,18,FALSE)="","",VLOOKUP(ROW()-492,'Report 1 Detail (571 D)'!$A:$S,18,FALSE))</f>
        <v/>
      </c>
      <c r="Y899" s="55" t="str">
        <f>IF(VLOOKUP(ROW()-492,'Report 1 Detail (571 D)'!$A:$S,19,FALSE)="","",VLOOKUP(ROW()-492,'Report 1 Detail (571 D)'!$A:$S,19,FALSE))</f>
        <v/>
      </c>
      <c r="Z899" s="55" t="s">
        <v>81</v>
      </c>
    </row>
    <row r="900" spans="8:26" x14ac:dyDescent="0.2">
      <c r="H900" s="55" t="str">
        <f>IF(VLOOKUP(ROW()-492,'Report 1 Detail (571 D)'!$A:$S,2,FALSE)="","",VLOOKUP(ROW()-492,'Report 1 Detail (571 D)'!$A:$S,2,FALSE))</f>
        <v/>
      </c>
      <c r="I900" s="104" t="str">
        <f>IF(VLOOKUP(ROW()-492,'Report 1 Detail (571 D)'!$A:$S,3,FALSE)="","",VLOOKUP(ROW()-492,'Report 1 Detail (571 D)'!$A:$S,3,FALSE))</f>
        <v/>
      </c>
      <c r="J900" s="55" t="str">
        <f>IF(VLOOKUP(ROW()-492,'Report 1 Detail (571 D)'!$A:$S,4,FALSE)="","",VLOOKUP(ROW()-492,'Report 1 Detail (571 D)'!$A:$S,4,FALSE))</f>
        <v/>
      </c>
      <c r="K900" s="55" t="str">
        <f>IF(VLOOKUP(ROW()-492,'Report 1 Detail (571 D)'!$A:$S,5,FALSE)="","",VLOOKUP(ROW()-492,'Report 1 Detail (571 D)'!$A:$S,5,FALSE))</f>
        <v/>
      </c>
      <c r="L900" s="55" t="str">
        <f>IF(VLOOKUP(ROW()-492,'Report 1 Detail (571 D)'!$A:$S,6,FALSE)="","",VLOOKUP(ROW()-492,'Report 1 Detail (571 D)'!$A:$S,6,FALSE))</f>
        <v/>
      </c>
      <c r="M900" s="55" t="str">
        <f>IF(VLOOKUP(ROW()-492,'Report 1 Detail (571 D)'!$A:$S,7,FALSE)="","",VLOOKUP(ROW()-492,'Report 1 Detail (571 D)'!$A:$S,7,FALSE))</f>
        <v/>
      </c>
      <c r="N900" s="55" t="str">
        <f>IF(VLOOKUP(ROW()-492,'Report 1 Detail (571 D)'!$A:$S,8,FALSE)="","",VLOOKUP(ROW()-492,'Report 1 Detail (571 D)'!$A:$S,8,FALSE))</f>
        <v/>
      </c>
      <c r="O900" s="55" t="str">
        <f>IF(VLOOKUP(ROW()-492,'Report 1 Detail (571 D)'!$A:$S,9,FALSE)="","",VLOOKUP(ROW()-492,'Report 1 Detail (571 D)'!$A:$S,9,FALSE))</f>
        <v/>
      </c>
      <c r="P900" s="55" t="str">
        <f>IF(VLOOKUP(ROW()-492,'Report 1 Detail (571 D)'!$A:$S,10,FALSE)="","",VLOOKUP(ROW()-492,'Report 1 Detail (571 D)'!$A:$S,10,FALSE))</f>
        <v/>
      </c>
      <c r="Q900" s="55" t="str">
        <f>IF(VLOOKUP(ROW()-492,'Report 1 Detail (571 D)'!$A:$S,11,FALSE)="","",VLOOKUP(ROW()-492,'Report 1 Detail (571 D)'!$A:$S,11,FALSE))</f>
        <v/>
      </c>
      <c r="R900" s="55" t="str">
        <f>IF(VLOOKUP(ROW()-492,'Report 1 Detail (571 D)'!$A:$S,12,FALSE)="","",VLOOKUP(ROW()-492,'Report 1 Detail (571 D)'!$A:$S,12,FALSE))</f>
        <v/>
      </c>
      <c r="S900" s="55" t="str">
        <f>IF(VLOOKUP(ROW()-492,'Report 1 Detail (571 D)'!$A:$S,13,FALSE)="","",VLOOKUP(ROW()-492,'Report 1 Detail (571 D)'!$A:$S,13,FALSE))</f>
        <v/>
      </c>
      <c r="T900" s="55" t="str">
        <f>IF(VLOOKUP(ROW()-492,'Report 1 Detail (571 D)'!$A:$S,14,FALSE)="","",VLOOKUP(ROW()-492,'Report 1 Detail (571 D)'!$A:$S,14,FALSE))</f>
        <v/>
      </c>
      <c r="U900" s="55" t="str">
        <f>IF(VLOOKUP(ROW()-492,'Report 1 Detail (571 D)'!$A:$S,15,FALSE)="","",VLOOKUP(ROW()-492,'Report 1 Detail (571 D)'!$A:$S,15,FALSE))</f>
        <v/>
      </c>
      <c r="V900" s="55" t="str">
        <f>IF(VLOOKUP(ROW()-492,'Report 1 Detail (571 D)'!$A:$S,16,FALSE)="","",VLOOKUP(ROW()-492,'Report 1 Detail (571 D)'!$A:$S,16,FALSE))</f>
        <v/>
      </c>
      <c r="W900" s="55" t="str">
        <f>IF(VLOOKUP(ROW()-492,'Report 1 Detail (571 D)'!$A:$S,17,FALSE)="","",VLOOKUP(ROW()-492,'Report 1 Detail (571 D)'!$A:$S,17,FALSE))</f>
        <v/>
      </c>
      <c r="X900" s="104" t="str">
        <f>IF(VLOOKUP(ROW()-492,'Report 1 Detail (571 D)'!$A:$S,18,FALSE)="","",VLOOKUP(ROW()-492,'Report 1 Detail (571 D)'!$A:$S,18,FALSE))</f>
        <v/>
      </c>
      <c r="Y900" s="55" t="str">
        <f>IF(VLOOKUP(ROW()-492,'Report 1 Detail (571 D)'!$A:$S,19,FALSE)="","",VLOOKUP(ROW()-492,'Report 1 Detail (571 D)'!$A:$S,19,FALSE))</f>
        <v/>
      </c>
      <c r="Z900" s="55" t="s">
        <v>81</v>
      </c>
    </row>
    <row r="901" spans="8:26" x14ac:dyDescent="0.2">
      <c r="H901" s="55" t="str">
        <f>IF(VLOOKUP(ROW()-492,'Report 1 Detail (571 D)'!$A:$S,2,FALSE)="","",VLOOKUP(ROW()-492,'Report 1 Detail (571 D)'!$A:$S,2,FALSE))</f>
        <v/>
      </c>
      <c r="I901" s="104" t="str">
        <f>IF(VLOOKUP(ROW()-492,'Report 1 Detail (571 D)'!$A:$S,3,FALSE)="","",VLOOKUP(ROW()-492,'Report 1 Detail (571 D)'!$A:$S,3,FALSE))</f>
        <v/>
      </c>
      <c r="J901" s="55" t="str">
        <f>IF(VLOOKUP(ROW()-492,'Report 1 Detail (571 D)'!$A:$S,4,FALSE)="","",VLOOKUP(ROW()-492,'Report 1 Detail (571 D)'!$A:$S,4,FALSE))</f>
        <v/>
      </c>
      <c r="K901" s="55" t="str">
        <f>IF(VLOOKUP(ROW()-492,'Report 1 Detail (571 D)'!$A:$S,5,FALSE)="","",VLOOKUP(ROW()-492,'Report 1 Detail (571 D)'!$A:$S,5,FALSE))</f>
        <v/>
      </c>
      <c r="L901" s="55" t="str">
        <f>IF(VLOOKUP(ROW()-492,'Report 1 Detail (571 D)'!$A:$S,6,FALSE)="","",VLOOKUP(ROW()-492,'Report 1 Detail (571 D)'!$A:$S,6,FALSE))</f>
        <v/>
      </c>
      <c r="M901" s="55" t="str">
        <f>IF(VLOOKUP(ROW()-492,'Report 1 Detail (571 D)'!$A:$S,7,FALSE)="","",VLOOKUP(ROW()-492,'Report 1 Detail (571 D)'!$A:$S,7,FALSE))</f>
        <v/>
      </c>
      <c r="N901" s="55" t="str">
        <f>IF(VLOOKUP(ROW()-492,'Report 1 Detail (571 D)'!$A:$S,8,FALSE)="","",VLOOKUP(ROW()-492,'Report 1 Detail (571 D)'!$A:$S,8,FALSE))</f>
        <v/>
      </c>
      <c r="O901" s="55" t="str">
        <f>IF(VLOOKUP(ROW()-492,'Report 1 Detail (571 D)'!$A:$S,9,FALSE)="","",VLOOKUP(ROW()-492,'Report 1 Detail (571 D)'!$A:$S,9,FALSE))</f>
        <v/>
      </c>
      <c r="P901" s="55" t="str">
        <f>IF(VLOOKUP(ROW()-492,'Report 1 Detail (571 D)'!$A:$S,10,FALSE)="","",VLOOKUP(ROW()-492,'Report 1 Detail (571 D)'!$A:$S,10,FALSE))</f>
        <v/>
      </c>
      <c r="Q901" s="55" t="str">
        <f>IF(VLOOKUP(ROW()-492,'Report 1 Detail (571 D)'!$A:$S,11,FALSE)="","",VLOOKUP(ROW()-492,'Report 1 Detail (571 D)'!$A:$S,11,FALSE))</f>
        <v/>
      </c>
      <c r="R901" s="55" t="str">
        <f>IF(VLOOKUP(ROW()-492,'Report 1 Detail (571 D)'!$A:$S,12,FALSE)="","",VLOOKUP(ROW()-492,'Report 1 Detail (571 D)'!$A:$S,12,FALSE))</f>
        <v/>
      </c>
      <c r="S901" s="55" t="str">
        <f>IF(VLOOKUP(ROW()-492,'Report 1 Detail (571 D)'!$A:$S,13,FALSE)="","",VLOOKUP(ROW()-492,'Report 1 Detail (571 D)'!$A:$S,13,FALSE))</f>
        <v/>
      </c>
      <c r="T901" s="55" t="str">
        <f>IF(VLOOKUP(ROW()-492,'Report 1 Detail (571 D)'!$A:$S,14,FALSE)="","",VLOOKUP(ROW()-492,'Report 1 Detail (571 D)'!$A:$S,14,FALSE))</f>
        <v/>
      </c>
      <c r="U901" s="55" t="str">
        <f>IF(VLOOKUP(ROW()-492,'Report 1 Detail (571 D)'!$A:$S,15,FALSE)="","",VLOOKUP(ROW()-492,'Report 1 Detail (571 D)'!$A:$S,15,FALSE))</f>
        <v/>
      </c>
      <c r="V901" s="55" t="str">
        <f>IF(VLOOKUP(ROW()-492,'Report 1 Detail (571 D)'!$A:$S,16,FALSE)="","",VLOOKUP(ROW()-492,'Report 1 Detail (571 D)'!$A:$S,16,FALSE))</f>
        <v/>
      </c>
      <c r="W901" s="55" t="str">
        <f>IF(VLOOKUP(ROW()-492,'Report 1 Detail (571 D)'!$A:$S,17,FALSE)="","",VLOOKUP(ROW()-492,'Report 1 Detail (571 D)'!$A:$S,17,FALSE))</f>
        <v/>
      </c>
      <c r="X901" s="104" t="str">
        <f>IF(VLOOKUP(ROW()-492,'Report 1 Detail (571 D)'!$A:$S,18,FALSE)="","",VLOOKUP(ROW()-492,'Report 1 Detail (571 D)'!$A:$S,18,FALSE))</f>
        <v/>
      </c>
      <c r="Y901" s="55" t="str">
        <f>IF(VLOOKUP(ROW()-492,'Report 1 Detail (571 D)'!$A:$S,19,FALSE)="","",VLOOKUP(ROW()-492,'Report 1 Detail (571 D)'!$A:$S,19,FALSE))</f>
        <v/>
      </c>
      <c r="Z901" s="55" t="s">
        <v>81</v>
      </c>
    </row>
    <row r="902" spans="8:26" x14ac:dyDescent="0.2">
      <c r="H902" s="55" t="str">
        <f>IF(VLOOKUP(ROW()-492,'Report 1 Detail (571 D)'!$A:$S,2,FALSE)="","",VLOOKUP(ROW()-492,'Report 1 Detail (571 D)'!$A:$S,2,FALSE))</f>
        <v/>
      </c>
      <c r="I902" s="104" t="str">
        <f>IF(VLOOKUP(ROW()-492,'Report 1 Detail (571 D)'!$A:$S,3,FALSE)="","",VLOOKUP(ROW()-492,'Report 1 Detail (571 D)'!$A:$S,3,FALSE))</f>
        <v/>
      </c>
      <c r="J902" s="55" t="str">
        <f>IF(VLOOKUP(ROW()-492,'Report 1 Detail (571 D)'!$A:$S,4,FALSE)="","",VLOOKUP(ROW()-492,'Report 1 Detail (571 D)'!$A:$S,4,FALSE))</f>
        <v/>
      </c>
      <c r="K902" s="55" t="str">
        <f>IF(VLOOKUP(ROW()-492,'Report 1 Detail (571 D)'!$A:$S,5,FALSE)="","",VLOOKUP(ROW()-492,'Report 1 Detail (571 D)'!$A:$S,5,FALSE))</f>
        <v/>
      </c>
      <c r="L902" s="55" t="str">
        <f>IF(VLOOKUP(ROW()-492,'Report 1 Detail (571 D)'!$A:$S,6,FALSE)="","",VLOOKUP(ROW()-492,'Report 1 Detail (571 D)'!$A:$S,6,FALSE))</f>
        <v/>
      </c>
      <c r="M902" s="55" t="str">
        <f>IF(VLOOKUP(ROW()-492,'Report 1 Detail (571 D)'!$A:$S,7,FALSE)="","",VLOOKUP(ROW()-492,'Report 1 Detail (571 D)'!$A:$S,7,FALSE))</f>
        <v/>
      </c>
      <c r="N902" s="55" t="str">
        <f>IF(VLOOKUP(ROW()-492,'Report 1 Detail (571 D)'!$A:$S,8,FALSE)="","",VLOOKUP(ROW()-492,'Report 1 Detail (571 D)'!$A:$S,8,FALSE))</f>
        <v/>
      </c>
      <c r="O902" s="55" t="str">
        <f>IF(VLOOKUP(ROW()-492,'Report 1 Detail (571 D)'!$A:$S,9,FALSE)="","",VLOOKUP(ROW()-492,'Report 1 Detail (571 D)'!$A:$S,9,FALSE))</f>
        <v/>
      </c>
      <c r="P902" s="55" t="str">
        <f>IF(VLOOKUP(ROW()-492,'Report 1 Detail (571 D)'!$A:$S,10,FALSE)="","",VLOOKUP(ROW()-492,'Report 1 Detail (571 D)'!$A:$S,10,FALSE))</f>
        <v/>
      </c>
      <c r="Q902" s="55" t="str">
        <f>IF(VLOOKUP(ROW()-492,'Report 1 Detail (571 D)'!$A:$S,11,FALSE)="","",VLOOKUP(ROW()-492,'Report 1 Detail (571 D)'!$A:$S,11,FALSE))</f>
        <v/>
      </c>
      <c r="R902" s="55" t="str">
        <f>IF(VLOOKUP(ROW()-492,'Report 1 Detail (571 D)'!$A:$S,12,FALSE)="","",VLOOKUP(ROW()-492,'Report 1 Detail (571 D)'!$A:$S,12,FALSE))</f>
        <v/>
      </c>
      <c r="S902" s="55" t="str">
        <f>IF(VLOOKUP(ROW()-492,'Report 1 Detail (571 D)'!$A:$S,13,FALSE)="","",VLOOKUP(ROW()-492,'Report 1 Detail (571 D)'!$A:$S,13,FALSE))</f>
        <v/>
      </c>
      <c r="T902" s="55" t="str">
        <f>IF(VLOOKUP(ROW()-492,'Report 1 Detail (571 D)'!$A:$S,14,FALSE)="","",VLOOKUP(ROW()-492,'Report 1 Detail (571 D)'!$A:$S,14,FALSE))</f>
        <v/>
      </c>
      <c r="U902" s="55" t="str">
        <f>IF(VLOOKUP(ROW()-492,'Report 1 Detail (571 D)'!$A:$S,15,FALSE)="","",VLOOKUP(ROW()-492,'Report 1 Detail (571 D)'!$A:$S,15,FALSE))</f>
        <v/>
      </c>
      <c r="V902" s="55" t="str">
        <f>IF(VLOOKUP(ROW()-492,'Report 1 Detail (571 D)'!$A:$S,16,FALSE)="","",VLOOKUP(ROW()-492,'Report 1 Detail (571 D)'!$A:$S,16,FALSE))</f>
        <v/>
      </c>
      <c r="W902" s="55" t="str">
        <f>IF(VLOOKUP(ROW()-492,'Report 1 Detail (571 D)'!$A:$S,17,FALSE)="","",VLOOKUP(ROW()-492,'Report 1 Detail (571 D)'!$A:$S,17,FALSE))</f>
        <v/>
      </c>
      <c r="X902" s="104" t="str">
        <f>IF(VLOOKUP(ROW()-492,'Report 1 Detail (571 D)'!$A:$S,18,FALSE)="","",VLOOKUP(ROW()-492,'Report 1 Detail (571 D)'!$A:$S,18,FALSE))</f>
        <v/>
      </c>
      <c r="Y902" s="55" t="str">
        <f>IF(VLOOKUP(ROW()-492,'Report 1 Detail (571 D)'!$A:$S,19,FALSE)="","",VLOOKUP(ROW()-492,'Report 1 Detail (571 D)'!$A:$S,19,FALSE))</f>
        <v/>
      </c>
      <c r="Z902" s="55" t="s">
        <v>81</v>
      </c>
    </row>
    <row r="903" spans="8:26" x14ac:dyDescent="0.2">
      <c r="H903" s="55" t="str">
        <f>IF(VLOOKUP(ROW()-492,'Report 1 Detail (571 D)'!$A:$S,2,FALSE)="","",VLOOKUP(ROW()-492,'Report 1 Detail (571 D)'!$A:$S,2,FALSE))</f>
        <v/>
      </c>
      <c r="I903" s="104" t="str">
        <f>IF(VLOOKUP(ROW()-492,'Report 1 Detail (571 D)'!$A:$S,3,FALSE)="","",VLOOKUP(ROW()-492,'Report 1 Detail (571 D)'!$A:$S,3,FALSE))</f>
        <v/>
      </c>
      <c r="J903" s="55" t="str">
        <f>IF(VLOOKUP(ROW()-492,'Report 1 Detail (571 D)'!$A:$S,4,FALSE)="","",VLOOKUP(ROW()-492,'Report 1 Detail (571 D)'!$A:$S,4,FALSE))</f>
        <v/>
      </c>
      <c r="K903" s="55" t="str">
        <f>IF(VLOOKUP(ROW()-492,'Report 1 Detail (571 D)'!$A:$S,5,FALSE)="","",VLOOKUP(ROW()-492,'Report 1 Detail (571 D)'!$A:$S,5,FALSE))</f>
        <v/>
      </c>
      <c r="L903" s="55" t="str">
        <f>IF(VLOOKUP(ROW()-492,'Report 1 Detail (571 D)'!$A:$S,6,FALSE)="","",VLOOKUP(ROW()-492,'Report 1 Detail (571 D)'!$A:$S,6,FALSE))</f>
        <v/>
      </c>
      <c r="M903" s="55" t="str">
        <f>IF(VLOOKUP(ROW()-492,'Report 1 Detail (571 D)'!$A:$S,7,FALSE)="","",VLOOKUP(ROW()-492,'Report 1 Detail (571 D)'!$A:$S,7,FALSE))</f>
        <v/>
      </c>
      <c r="N903" s="55" t="str">
        <f>IF(VLOOKUP(ROW()-492,'Report 1 Detail (571 D)'!$A:$S,8,FALSE)="","",VLOOKUP(ROW()-492,'Report 1 Detail (571 D)'!$A:$S,8,FALSE))</f>
        <v/>
      </c>
      <c r="O903" s="55" t="str">
        <f>IF(VLOOKUP(ROW()-492,'Report 1 Detail (571 D)'!$A:$S,9,FALSE)="","",VLOOKUP(ROW()-492,'Report 1 Detail (571 D)'!$A:$S,9,FALSE))</f>
        <v/>
      </c>
      <c r="P903" s="55" t="str">
        <f>IF(VLOOKUP(ROW()-492,'Report 1 Detail (571 D)'!$A:$S,10,FALSE)="","",VLOOKUP(ROW()-492,'Report 1 Detail (571 D)'!$A:$S,10,FALSE))</f>
        <v/>
      </c>
      <c r="Q903" s="55" t="str">
        <f>IF(VLOOKUP(ROW()-492,'Report 1 Detail (571 D)'!$A:$S,11,FALSE)="","",VLOOKUP(ROW()-492,'Report 1 Detail (571 D)'!$A:$S,11,FALSE))</f>
        <v/>
      </c>
      <c r="R903" s="55" t="str">
        <f>IF(VLOOKUP(ROW()-492,'Report 1 Detail (571 D)'!$A:$S,12,FALSE)="","",VLOOKUP(ROW()-492,'Report 1 Detail (571 D)'!$A:$S,12,FALSE))</f>
        <v/>
      </c>
      <c r="S903" s="55" t="str">
        <f>IF(VLOOKUP(ROW()-492,'Report 1 Detail (571 D)'!$A:$S,13,FALSE)="","",VLOOKUP(ROW()-492,'Report 1 Detail (571 D)'!$A:$S,13,FALSE))</f>
        <v/>
      </c>
      <c r="T903" s="55" t="str">
        <f>IF(VLOOKUP(ROW()-492,'Report 1 Detail (571 D)'!$A:$S,14,FALSE)="","",VLOOKUP(ROW()-492,'Report 1 Detail (571 D)'!$A:$S,14,FALSE))</f>
        <v/>
      </c>
      <c r="U903" s="55" t="str">
        <f>IF(VLOOKUP(ROW()-492,'Report 1 Detail (571 D)'!$A:$S,15,FALSE)="","",VLOOKUP(ROW()-492,'Report 1 Detail (571 D)'!$A:$S,15,FALSE))</f>
        <v/>
      </c>
      <c r="V903" s="55" t="str">
        <f>IF(VLOOKUP(ROW()-492,'Report 1 Detail (571 D)'!$A:$S,16,FALSE)="","",VLOOKUP(ROW()-492,'Report 1 Detail (571 D)'!$A:$S,16,FALSE))</f>
        <v/>
      </c>
      <c r="W903" s="55" t="str">
        <f>IF(VLOOKUP(ROW()-492,'Report 1 Detail (571 D)'!$A:$S,17,FALSE)="","",VLOOKUP(ROW()-492,'Report 1 Detail (571 D)'!$A:$S,17,FALSE))</f>
        <v/>
      </c>
      <c r="X903" s="104" t="str">
        <f>IF(VLOOKUP(ROW()-492,'Report 1 Detail (571 D)'!$A:$S,18,FALSE)="","",VLOOKUP(ROW()-492,'Report 1 Detail (571 D)'!$A:$S,18,FALSE))</f>
        <v/>
      </c>
      <c r="Y903" s="55" t="str">
        <f>IF(VLOOKUP(ROW()-492,'Report 1 Detail (571 D)'!$A:$S,19,FALSE)="","",VLOOKUP(ROW()-492,'Report 1 Detail (571 D)'!$A:$S,19,FALSE))</f>
        <v/>
      </c>
      <c r="Z903" s="55" t="s">
        <v>81</v>
      </c>
    </row>
    <row r="904" spans="8:26" x14ac:dyDescent="0.2">
      <c r="H904" s="55" t="str">
        <f>IF(VLOOKUP(ROW()-492,'Report 1 Detail (571 D)'!$A:$S,2,FALSE)="","",VLOOKUP(ROW()-492,'Report 1 Detail (571 D)'!$A:$S,2,FALSE))</f>
        <v/>
      </c>
      <c r="I904" s="104" t="str">
        <f>IF(VLOOKUP(ROW()-492,'Report 1 Detail (571 D)'!$A:$S,3,FALSE)="","",VLOOKUP(ROW()-492,'Report 1 Detail (571 D)'!$A:$S,3,FALSE))</f>
        <v/>
      </c>
      <c r="J904" s="55" t="str">
        <f>IF(VLOOKUP(ROW()-492,'Report 1 Detail (571 D)'!$A:$S,4,FALSE)="","",VLOOKUP(ROW()-492,'Report 1 Detail (571 D)'!$A:$S,4,FALSE))</f>
        <v/>
      </c>
      <c r="K904" s="55" t="str">
        <f>IF(VLOOKUP(ROW()-492,'Report 1 Detail (571 D)'!$A:$S,5,FALSE)="","",VLOOKUP(ROW()-492,'Report 1 Detail (571 D)'!$A:$S,5,FALSE))</f>
        <v/>
      </c>
      <c r="L904" s="55" t="str">
        <f>IF(VLOOKUP(ROW()-492,'Report 1 Detail (571 D)'!$A:$S,6,FALSE)="","",VLOOKUP(ROW()-492,'Report 1 Detail (571 D)'!$A:$S,6,FALSE))</f>
        <v/>
      </c>
      <c r="M904" s="55" t="str">
        <f>IF(VLOOKUP(ROW()-492,'Report 1 Detail (571 D)'!$A:$S,7,FALSE)="","",VLOOKUP(ROW()-492,'Report 1 Detail (571 D)'!$A:$S,7,FALSE))</f>
        <v/>
      </c>
      <c r="N904" s="55" t="str">
        <f>IF(VLOOKUP(ROW()-492,'Report 1 Detail (571 D)'!$A:$S,8,FALSE)="","",VLOOKUP(ROW()-492,'Report 1 Detail (571 D)'!$A:$S,8,FALSE))</f>
        <v/>
      </c>
      <c r="O904" s="55" t="str">
        <f>IF(VLOOKUP(ROW()-492,'Report 1 Detail (571 D)'!$A:$S,9,FALSE)="","",VLOOKUP(ROW()-492,'Report 1 Detail (571 D)'!$A:$S,9,FALSE))</f>
        <v/>
      </c>
      <c r="P904" s="55" t="str">
        <f>IF(VLOOKUP(ROW()-492,'Report 1 Detail (571 D)'!$A:$S,10,FALSE)="","",VLOOKUP(ROW()-492,'Report 1 Detail (571 D)'!$A:$S,10,FALSE))</f>
        <v/>
      </c>
      <c r="Q904" s="55" t="str">
        <f>IF(VLOOKUP(ROW()-492,'Report 1 Detail (571 D)'!$A:$S,11,FALSE)="","",VLOOKUP(ROW()-492,'Report 1 Detail (571 D)'!$A:$S,11,FALSE))</f>
        <v/>
      </c>
      <c r="R904" s="55" t="str">
        <f>IF(VLOOKUP(ROW()-492,'Report 1 Detail (571 D)'!$A:$S,12,FALSE)="","",VLOOKUP(ROW()-492,'Report 1 Detail (571 D)'!$A:$S,12,FALSE))</f>
        <v/>
      </c>
      <c r="S904" s="55" t="str">
        <f>IF(VLOOKUP(ROW()-492,'Report 1 Detail (571 D)'!$A:$S,13,FALSE)="","",VLOOKUP(ROW()-492,'Report 1 Detail (571 D)'!$A:$S,13,FALSE))</f>
        <v/>
      </c>
      <c r="T904" s="55" t="str">
        <f>IF(VLOOKUP(ROW()-492,'Report 1 Detail (571 D)'!$A:$S,14,FALSE)="","",VLOOKUP(ROW()-492,'Report 1 Detail (571 D)'!$A:$S,14,FALSE))</f>
        <v/>
      </c>
      <c r="U904" s="55" t="str">
        <f>IF(VLOOKUP(ROW()-492,'Report 1 Detail (571 D)'!$A:$S,15,FALSE)="","",VLOOKUP(ROW()-492,'Report 1 Detail (571 D)'!$A:$S,15,FALSE))</f>
        <v/>
      </c>
      <c r="V904" s="55" t="str">
        <f>IF(VLOOKUP(ROW()-492,'Report 1 Detail (571 D)'!$A:$S,16,FALSE)="","",VLOOKUP(ROW()-492,'Report 1 Detail (571 D)'!$A:$S,16,FALSE))</f>
        <v/>
      </c>
      <c r="W904" s="55" t="str">
        <f>IF(VLOOKUP(ROW()-492,'Report 1 Detail (571 D)'!$A:$S,17,FALSE)="","",VLOOKUP(ROW()-492,'Report 1 Detail (571 D)'!$A:$S,17,FALSE))</f>
        <v/>
      </c>
      <c r="X904" s="104" t="str">
        <f>IF(VLOOKUP(ROW()-492,'Report 1 Detail (571 D)'!$A:$S,18,FALSE)="","",VLOOKUP(ROW()-492,'Report 1 Detail (571 D)'!$A:$S,18,FALSE))</f>
        <v/>
      </c>
      <c r="Y904" s="55" t="str">
        <f>IF(VLOOKUP(ROW()-492,'Report 1 Detail (571 D)'!$A:$S,19,FALSE)="","",VLOOKUP(ROW()-492,'Report 1 Detail (571 D)'!$A:$S,19,FALSE))</f>
        <v/>
      </c>
      <c r="Z904" s="55" t="s">
        <v>81</v>
      </c>
    </row>
    <row r="905" spans="8:26" x14ac:dyDescent="0.2">
      <c r="H905" s="55" t="str">
        <f>IF(VLOOKUP(ROW()-492,'Report 1 Detail (571 D)'!$A:$S,2,FALSE)="","",VLOOKUP(ROW()-492,'Report 1 Detail (571 D)'!$A:$S,2,FALSE))</f>
        <v/>
      </c>
      <c r="I905" s="104" t="str">
        <f>IF(VLOOKUP(ROW()-492,'Report 1 Detail (571 D)'!$A:$S,3,FALSE)="","",VLOOKUP(ROW()-492,'Report 1 Detail (571 D)'!$A:$S,3,FALSE))</f>
        <v/>
      </c>
      <c r="J905" s="55" t="str">
        <f>IF(VLOOKUP(ROW()-492,'Report 1 Detail (571 D)'!$A:$S,4,FALSE)="","",VLOOKUP(ROW()-492,'Report 1 Detail (571 D)'!$A:$S,4,FALSE))</f>
        <v/>
      </c>
      <c r="K905" s="55" t="str">
        <f>IF(VLOOKUP(ROW()-492,'Report 1 Detail (571 D)'!$A:$S,5,FALSE)="","",VLOOKUP(ROW()-492,'Report 1 Detail (571 D)'!$A:$S,5,FALSE))</f>
        <v/>
      </c>
      <c r="L905" s="55" t="str">
        <f>IF(VLOOKUP(ROW()-492,'Report 1 Detail (571 D)'!$A:$S,6,FALSE)="","",VLOOKUP(ROW()-492,'Report 1 Detail (571 D)'!$A:$S,6,FALSE))</f>
        <v/>
      </c>
      <c r="M905" s="55" t="str">
        <f>IF(VLOOKUP(ROW()-492,'Report 1 Detail (571 D)'!$A:$S,7,FALSE)="","",VLOOKUP(ROW()-492,'Report 1 Detail (571 D)'!$A:$S,7,FALSE))</f>
        <v/>
      </c>
      <c r="N905" s="55" t="str">
        <f>IF(VLOOKUP(ROW()-492,'Report 1 Detail (571 D)'!$A:$S,8,FALSE)="","",VLOOKUP(ROW()-492,'Report 1 Detail (571 D)'!$A:$S,8,FALSE))</f>
        <v/>
      </c>
      <c r="O905" s="55" t="str">
        <f>IF(VLOOKUP(ROW()-492,'Report 1 Detail (571 D)'!$A:$S,9,FALSE)="","",VLOOKUP(ROW()-492,'Report 1 Detail (571 D)'!$A:$S,9,FALSE))</f>
        <v/>
      </c>
      <c r="P905" s="55" t="str">
        <f>IF(VLOOKUP(ROW()-492,'Report 1 Detail (571 D)'!$A:$S,10,FALSE)="","",VLOOKUP(ROW()-492,'Report 1 Detail (571 D)'!$A:$S,10,FALSE))</f>
        <v/>
      </c>
      <c r="Q905" s="55" t="str">
        <f>IF(VLOOKUP(ROW()-492,'Report 1 Detail (571 D)'!$A:$S,11,FALSE)="","",VLOOKUP(ROW()-492,'Report 1 Detail (571 D)'!$A:$S,11,FALSE))</f>
        <v/>
      </c>
      <c r="R905" s="55" t="str">
        <f>IF(VLOOKUP(ROW()-492,'Report 1 Detail (571 D)'!$A:$S,12,FALSE)="","",VLOOKUP(ROW()-492,'Report 1 Detail (571 D)'!$A:$S,12,FALSE))</f>
        <v/>
      </c>
      <c r="S905" s="55" t="str">
        <f>IF(VLOOKUP(ROW()-492,'Report 1 Detail (571 D)'!$A:$S,13,FALSE)="","",VLOOKUP(ROW()-492,'Report 1 Detail (571 D)'!$A:$S,13,FALSE))</f>
        <v/>
      </c>
      <c r="T905" s="55" t="str">
        <f>IF(VLOOKUP(ROW()-492,'Report 1 Detail (571 D)'!$A:$S,14,FALSE)="","",VLOOKUP(ROW()-492,'Report 1 Detail (571 D)'!$A:$S,14,FALSE))</f>
        <v/>
      </c>
      <c r="U905" s="55" t="str">
        <f>IF(VLOOKUP(ROW()-492,'Report 1 Detail (571 D)'!$A:$S,15,FALSE)="","",VLOOKUP(ROW()-492,'Report 1 Detail (571 D)'!$A:$S,15,FALSE))</f>
        <v/>
      </c>
      <c r="V905" s="55" t="str">
        <f>IF(VLOOKUP(ROW()-492,'Report 1 Detail (571 D)'!$A:$S,16,FALSE)="","",VLOOKUP(ROW()-492,'Report 1 Detail (571 D)'!$A:$S,16,FALSE))</f>
        <v/>
      </c>
      <c r="W905" s="55" t="str">
        <f>IF(VLOOKUP(ROW()-492,'Report 1 Detail (571 D)'!$A:$S,17,FALSE)="","",VLOOKUP(ROW()-492,'Report 1 Detail (571 D)'!$A:$S,17,FALSE))</f>
        <v/>
      </c>
      <c r="X905" s="104" t="str">
        <f>IF(VLOOKUP(ROW()-492,'Report 1 Detail (571 D)'!$A:$S,18,FALSE)="","",VLOOKUP(ROW()-492,'Report 1 Detail (571 D)'!$A:$S,18,FALSE))</f>
        <v/>
      </c>
      <c r="Y905" s="55" t="str">
        <f>IF(VLOOKUP(ROW()-492,'Report 1 Detail (571 D)'!$A:$S,19,FALSE)="","",VLOOKUP(ROW()-492,'Report 1 Detail (571 D)'!$A:$S,19,FALSE))</f>
        <v/>
      </c>
      <c r="Z905" s="55" t="s">
        <v>81</v>
      </c>
    </row>
    <row r="906" spans="8:26" x14ac:dyDescent="0.2">
      <c r="H906" s="55" t="str">
        <f>IF(VLOOKUP(ROW()-492,'Report 1 Detail (571 D)'!$A:$S,2,FALSE)="","",VLOOKUP(ROW()-492,'Report 1 Detail (571 D)'!$A:$S,2,FALSE))</f>
        <v/>
      </c>
      <c r="I906" s="104" t="str">
        <f>IF(VLOOKUP(ROW()-492,'Report 1 Detail (571 D)'!$A:$S,3,FALSE)="","",VLOOKUP(ROW()-492,'Report 1 Detail (571 D)'!$A:$S,3,FALSE))</f>
        <v/>
      </c>
      <c r="J906" s="55" t="str">
        <f>IF(VLOOKUP(ROW()-492,'Report 1 Detail (571 D)'!$A:$S,4,FALSE)="","",VLOOKUP(ROW()-492,'Report 1 Detail (571 D)'!$A:$S,4,FALSE))</f>
        <v/>
      </c>
      <c r="K906" s="55" t="str">
        <f>IF(VLOOKUP(ROW()-492,'Report 1 Detail (571 D)'!$A:$S,5,FALSE)="","",VLOOKUP(ROW()-492,'Report 1 Detail (571 D)'!$A:$S,5,FALSE))</f>
        <v/>
      </c>
      <c r="L906" s="55" t="str">
        <f>IF(VLOOKUP(ROW()-492,'Report 1 Detail (571 D)'!$A:$S,6,FALSE)="","",VLOOKUP(ROW()-492,'Report 1 Detail (571 D)'!$A:$S,6,FALSE))</f>
        <v/>
      </c>
      <c r="M906" s="55" t="str">
        <f>IF(VLOOKUP(ROW()-492,'Report 1 Detail (571 D)'!$A:$S,7,FALSE)="","",VLOOKUP(ROW()-492,'Report 1 Detail (571 D)'!$A:$S,7,FALSE))</f>
        <v/>
      </c>
      <c r="N906" s="55" t="str">
        <f>IF(VLOOKUP(ROW()-492,'Report 1 Detail (571 D)'!$A:$S,8,FALSE)="","",VLOOKUP(ROW()-492,'Report 1 Detail (571 D)'!$A:$S,8,FALSE))</f>
        <v/>
      </c>
      <c r="O906" s="55" t="str">
        <f>IF(VLOOKUP(ROW()-492,'Report 1 Detail (571 D)'!$A:$S,9,FALSE)="","",VLOOKUP(ROW()-492,'Report 1 Detail (571 D)'!$A:$S,9,FALSE))</f>
        <v/>
      </c>
      <c r="P906" s="55" t="str">
        <f>IF(VLOOKUP(ROW()-492,'Report 1 Detail (571 D)'!$A:$S,10,FALSE)="","",VLOOKUP(ROW()-492,'Report 1 Detail (571 D)'!$A:$S,10,FALSE))</f>
        <v/>
      </c>
      <c r="Q906" s="55" t="str">
        <f>IF(VLOOKUP(ROW()-492,'Report 1 Detail (571 D)'!$A:$S,11,FALSE)="","",VLOOKUP(ROW()-492,'Report 1 Detail (571 D)'!$A:$S,11,FALSE))</f>
        <v/>
      </c>
      <c r="R906" s="55" t="str">
        <f>IF(VLOOKUP(ROW()-492,'Report 1 Detail (571 D)'!$A:$S,12,FALSE)="","",VLOOKUP(ROW()-492,'Report 1 Detail (571 D)'!$A:$S,12,FALSE))</f>
        <v/>
      </c>
      <c r="S906" s="55" t="str">
        <f>IF(VLOOKUP(ROW()-492,'Report 1 Detail (571 D)'!$A:$S,13,FALSE)="","",VLOOKUP(ROW()-492,'Report 1 Detail (571 D)'!$A:$S,13,FALSE))</f>
        <v/>
      </c>
      <c r="T906" s="55" t="str">
        <f>IF(VLOOKUP(ROW()-492,'Report 1 Detail (571 D)'!$A:$S,14,FALSE)="","",VLOOKUP(ROW()-492,'Report 1 Detail (571 D)'!$A:$S,14,FALSE))</f>
        <v/>
      </c>
      <c r="U906" s="55" t="str">
        <f>IF(VLOOKUP(ROW()-492,'Report 1 Detail (571 D)'!$A:$S,15,FALSE)="","",VLOOKUP(ROW()-492,'Report 1 Detail (571 D)'!$A:$S,15,FALSE))</f>
        <v/>
      </c>
      <c r="V906" s="55" t="str">
        <f>IF(VLOOKUP(ROW()-492,'Report 1 Detail (571 D)'!$A:$S,16,FALSE)="","",VLOOKUP(ROW()-492,'Report 1 Detail (571 D)'!$A:$S,16,FALSE))</f>
        <v/>
      </c>
      <c r="W906" s="55" t="str">
        <f>IF(VLOOKUP(ROW()-492,'Report 1 Detail (571 D)'!$A:$S,17,FALSE)="","",VLOOKUP(ROW()-492,'Report 1 Detail (571 D)'!$A:$S,17,FALSE))</f>
        <v/>
      </c>
      <c r="X906" s="104" t="str">
        <f>IF(VLOOKUP(ROW()-492,'Report 1 Detail (571 D)'!$A:$S,18,FALSE)="","",VLOOKUP(ROW()-492,'Report 1 Detail (571 D)'!$A:$S,18,FALSE))</f>
        <v/>
      </c>
      <c r="Y906" s="55" t="str">
        <f>IF(VLOOKUP(ROW()-492,'Report 1 Detail (571 D)'!$A:$S,19,FALSE)="","",VLOOKUP(ROW()-492,'Report 1 Detail (571 D)'!$A:$S,19,FALSE))</f>
        <v/>
      </c>
      <c r="Z906" s="55" t="s">
        <v>81</v>
      </c>
    </row>
    <row r="907" spans="8:26" x14ac:dyDescent="0.2">
      <c r="H907" s="55" t="str">
        <f>IF(VLOOKUP(ROW()-492,'Report 1 Detail (571 D)'!$A:$S,2,FALSE)="","",VLOOKUP(ROW()-492,'Report 1 Detail (571 D)'!$A:$S,2,FALSE))</f>
        <v/>
      </c>
      <c r="I907" s="104" t="str">
        <f>IF(VLOOKUP(ROW()-492,'Report 1 Detail (571 D)'!$A:$S,3,FALSE)="","",VLOOKUP(ROW()-492,'Report 1 Detail (571 D)'!$A:$S,3,FALSE))</f>
        <v/>
      </c>
      <c r="J907" s="55" t="str">
        <f>IF(VLOOKUP(ROW()-492,'Report 1 Detail (571 D)'!$A:$S,4,FALSE)="","",VLOOKUP(ROW()-492,'Report 1 Detail (571 D)'!$A:$S,4,FALSE))</f>
        <v/>
      </c>
      <c r="K907" s="55" t="str">
        <f>IF(VLOOKUP(ROW()-492,'Report 1 Detail (571 D)'!$A:$S,5,FALSE)="","",VLOOKUP(ROW()-492,'Report 1 Detail (571 D)'!$A:$S,5,FALSE))</f>
        <v/>
      </c>
      <c r="L907" s="55" t="str">
        <f>IF(VLOOKUP(ROW()-492,'Report 1 Detail (571 D)'!$A:$S,6,FALSE)="","",VLOOKUP(ROW()-492,'Report 1 Detail (571 D)'!$A:$S,6,FALSE))</f>
        <v/>
      </c>
      <c r="M907" s="55" t="str">
        <f>IF(VLOOKUP(ROW()-492,'Report 1 Detail (571 D)'!$A:$S,7,FALSE)="","",VLOOKUP(ROW()-492,'Report 1 Detail (571 D)'!$A:$S,7,FALSE))</f>
        <v/>
      </c>
      <c r="N907" s="55" t="str">
        <f>IF(VLOOKUP(ROW()-492,'Report 1 Detail (571 D)'!$A:$S,8,FALSE)="","",VLOOKUP(ROW()-492,'Report 1 Detail (571 D)'!$A:$S,8,FALSE))</f>
        <v/>
      </c>
      <c r="O907" s="55" t="str">
        <f>IF(VLOOKUP(ROW()-492,'Report 1 Detail (571 D)'!$A:$S,9,FALSE)="","",VLOOKUP(ROW()-492,'Report 1 Detail (571 D)'!$A:$S,9,FALSE))</f>
        <v/>
      </c>
      <c r="P907" s="55" t="str">
        <f>IF(VLOOKUP(ROW()-492,'Report 1 Detail (571 D)'!$A:$S,10,FALSE)="","",VLOOKUP(ROW()-492,'Report 1 Detail (571 D)'!$A:$S,10,FALSE))</f>
        <v/>
      </c>
      <c r="Q907" s="55" t="str">
        <f>IF(VLOOKUP(ROW()-492,'Report 1 Detail (571 D)'!$A:$S,11,FALSE)="","",VLOOKUP(ROW()-492,'Report 1 Detail (571 D)'!$A:$S,11,FALSE))</f>
        <v/>
      </c>
      <c r="R907" s="55" t="str">
        <f>IF(VLOOKUP(ROW()-492,'Report 1 Detail (571 D)'!$A:$S,12,FALSE)="","",VLOOKUP(ROW()-492,'Report 1 Detail (571 D)'!$A:$S,12,FALSE))</f>
        <v/>
      </c>
      <c r="S907" s="55" t="str">
        <f>IF(VLOOKUP(ROW()-492,'Report 1 Detail (571 D)'!$A:$S,13,FALSE)="","",VLOOKUP(ROW()-492,'Report 1 Detail (571 D)'!$A:$S,13,FALSE))</f>
        <v/>
      </c>
      <c r="T907" s="55" t="str">
        <f>IF(VLOOKUP(ROW()-492,'Report 1 Detail (571 D)'!$A:$S,14,FALSE)="","",VLOOKUP(ROW()-492,'Report 1 Detail (571 D)'!$A:$S,14,FALSE))</f>
        <v/>
      </c>
      <c r="U907" s="55" t="str">
        <f>IF(VLOOKUP(ROW()-492,'Report 1 Detail (571 D)'!$A:$S,15,FALSE)="","",VLOOKUP(ROW()-492,'Report 1 Detail (571 D)'!$A:$S,15,FALSE))</f>
        <v/>
      </c>
      <c r="V907" s="55" t="str">
        <f>IF(VLOOKUP(ROW()-492,'Report 1 Detail (571 D)'!$A:$S,16,FALSE)="","",VLOOKUP(ROW()-492,'Report 1 Detail (571 D)'!$A:$S,16,FALSE))</f>
        <v/>
      </c>
      <c r="W907" s="55" t="str">
        <f>IF(VLOOKUP(ROW()-492,'Report 1 Detail (571 D)'!$A:$S,17,FALSE)="","",VLOOKUP(ROW()-492,'Report 1 Detail (571 D)'!$A:$S,17,FALSE))</f>
        <v/>
      </c>
      <c r="X907" s="104" t="str">
        <f>IF(VLOOKUP(ROW()-492,'Report 1 Detail (571 D)'!$A:$S,18,FALSE)="","",VLOOKUP(ROW()-492,'Report 1 Detail (571 D)'!$A:$S,18,FALSE))</f>
        <v/>
      </c>
      <c r="Y907" s="55" t="str">
        <f>IF(VLOOKUP(ROW()-492,'Report 1 Detail (571 D)'!$A:$S,19,FALSE)="","",VLOOKUP(ROW()-492,'Report 1 Detail (571 D)'!$A:$S,19,FALSE))</f>
        <v/>
      </c>
      <c r="Z907" s="55" t="s">
        <v>81</v>
      </c>
    </row>
    <row r="908" spans="8:26" x14ac:dyDescent="0.2">
      <c r="H908" s="55" t="str">
        <f>IF(VLOOKUP(ROW()-492,'Report 1 Detail (571 D)'!$A:$S,2,FALSE)="","",VLOOKUP(ROW()-492,'Report 1 Detail (571 D)'!$A:$S,2,FALSE))</f>
        <v/>
      </c>
      <c r="I908" s="104" t="str">
        <f>IF(VLOOKUP(ROW()-492,'Report 1 Detail (571 D)'!$A:$S,3,FALSE)="","",VLOOKUP(ROW()-492,'Report 1 Detail (571 D)'!$A:$S,3,FALSE))</f>
        <v/>
      </c>
      <c r="J908" s="55" t="str">
        <f>IF(VLOOKUP(ROW()-492,'Report 1 Detail (571 D)'!$A:$S,4,FALSE)="","",VLOOKUP(ROW()-492,'Report 1 Detail (571 D)'!$A:$S,4,FALSE))</f>
        <v/>
      </c>
      <c r="K908" s="55" t="str">
        <f>IF(VLOOKUP(ROW()-492,'Report 1 Detail (571 D)'!$A:$S,5,FALSE)="","",VLOOKUP(ROW()-492,'Report 1 Detail (571 D)'!$A:$S,5,FALSE))</f>
        <v/>
      </c>
      <c r="L908" s="55" t="str">
        <f>IF(VLOOKUP(ROW()-492,'Report 1 Detail (571 D)'!$A:$S,6,FALSE)="","",VLOOKUP(ROW()-492,'Report 1 Detail (571 D)'!$A:$S,6,FALSE))</f>
        <v/>
      </c>
      <c r="M908" s="55" t="str">
        <f>IF(VLOOKUP(ROW()-492,'Report 1 Detail (571 D)'!$A:$S,7,FALSE)="","",VLOOKUP(ROW()-492,'Report 1 Detail (571 D)'!$A:$S,7,FALSE))</f>
        <v/>
      </c>
      <c r="N908" s="55" t="str">
        <f>IF(VLOOKUP(ROW()-492,'Report 1 Detail (571 D)'!$A:$S,8,FALSE)="","",VLOOKUP(ROW()-492,'Report 1 Detail (571 D)'!$A:$S,8,FALSE))</f>
        <v/>
      </c>
      <c r="O908" s="55" t="str">
        <f>IF(VLOOKUP(ROW()-492,'Report 1 Detail (571 D)'!$A:$S,9,FALSE)="","",VLOOKUP(ROW()-492,'Report 1 Detail (571 D)'!$A:$S,9,FALSE))</f>
        <v/>
      </c>
      <c r="P908" s="55" t="str">
        <f>IF(VLOOKUP(ROW()-492,'Report 1 Detail (571 D)'!$A:$S,10,FALSE)="","",VLOOKUP(ROW()-492,'Report 1 Detail (571 D)'!$A:$S,10,FALSE))</f>
        <v/>
      </c>
      <c r="Q908" s="55" t="str">
        <f>IF(VLOOKUP(ROW()-492,'Report 1 Detail (571 D)'!$A:$S,11,FALSE)="","",VLOOKUP(ROW()-492,'Report 1 Detail (571 D)'!$A:$S,11,FALSE))</f>
        <v/>
      </c>
      <c r="R908" s="55" t="str">
        <f>IF(VLOOKUP(ROW()-492,'Report 1 Detail (571 D)'!$A:$S,12,FALSE)="","",VLOOKUP(ROW()-492,'Report 1 Detail (571 D)'!$A:$S,12,FALSE))</f>
        <v/>
      </c>
      <c r="S908" s="55" t="str">
        <f>IF(VLOOKUP(ROW()-492,'Report 1 Detail (571 D)'!$A:$S,13,FALSE)="","",VLOOKUP(ROW()-492,'Report 1 Detail (571 D)'!$A:$S,13,FALSE))</f>
        <v/>
      </c>
      <c r="T908" s="55" t="str">
        <f>IF(VLOOKUP(ROW()-492,'Report 1 Detail (571 D)'!$A:$S,14,FALSE)="","",VLOOKUP(ROW()-492,'Report 1 Detail (571 D)'!$A:$S,14,FALSE))</f>
        <v/>
      </c>
      <c r="U908" s="55" t="str">
        <f>IF(VLOOKUP(ROW()-492,'Report 1 Detail (571 D)'!$A:$S,15,FALSE)="","",VLOOKUP(ROW()-492,'Report 1 Detail (571 D)'!$A:$S,15,FALSE))</f>
        <v/>
      </c>
      <c r="V908" s="55" t="str">
        <f>IF(VLOOKUP(ROW()-492,'Report 1 Detail (571 D)'!$A:$S,16,FALSE)="","",VLOOKUP(ROW()-492,'Report 1 Detail (571 D)'!$A:$S,16,FALSE))</f>
        <v/>
      </c>
      <c r="W908" s="55" t="str">
        <f>IF(VLOOKUP(ROW()-492,'Report 1 Detail (571 D)'!$A:$S,17,FALSE)="","",VLOOKUP(ROW()-492,'Report 1 Detail (571 D)'!$A:$S,17,FALSE))</f>
        <v/>
      </c>
      <c r="X908" s="104" t="str">
        <f>IF(VLOOKUP(ROW()-492,'Report 1 Detail (571 D)'!$A:$S,18,FALSE)="","",VLOOKUP(ROW()-492,'Report 1 Detail (571 D)'!$A:$S,18,FALSE))</f>
        <v/>
      </c>
      <c r="Y908" s="55" t="str">
        <f>IF(VLOOKUP(ROW()-492,'Report 1 Detail (571 D)'!$A:$S,19,FALSE)="","",VLOOKUP(ROW()-492,'Report 1 Detail (571 D)'!$A:$S,19,FALSE))</f>
        <v/>
      </c>
      <c r="Z908" s="55" t="s">
        <v>81</v>
      </c>
    </row>
    <row r="909" spans="8:26" x14ac:dyDescent="0.2">
      <c r="H909" s="55" t="str">
        <f>IF(VLOOKUP(ROW()-492,'Report 1 Detail (571 D)'!$A:$S,2,FALSE)="","",VLOOKUP(ROW()-492,'Report 1 Detail (571 D)'!$A:$S,2,FALSE))</f>
        <v/>
      </c>
      <c r="I909" s="104" t="str">
        <f>IF(VLOOKUP(ROW()-492,'Report 1 Detail (571 D)'!$A:$S,3,FALSE)="","",VLOOKUP(ROW()-492,'Report 1 Detail (571 D)'!$A:$S,3,FALSE))</f>
        <v/>
      </c>
      <c r="J909" s="55" t="str">
        <f>IF(VLOOKUP(ROW()-492,'Report 1 Detail (571 D)'!$A:$S,4,FALSE)="","",VLOOKUP(ROW()-492,'Report 1 Detail (571 D)'!$A:$S,4,FALSE))</f>
        <v/>
      </c>
      <c r="K909" s="55" t="str">
        <f>IF(VLOOKUP(ROW()-492,'Report 1 Detail (571 D)'!$A:$S,5,FALSE)="","",VLOOKUP(ROW()-492,'Report 1 Detail (571 D)'!$A:$S,5,FALSE))</f>
        <v/>
      </c>
      <c r="L909" s="55" t="str">
        <f>IF(VLOOKUP(ROW()-492,'Report 1 Detail (571 D)'!$A:$S,6,FALSE)="","",VLOOKUP(ROW()-492,'Report 1 Detail (571 D)'!$A:$S,6,FALSE))</f>
        <v/>
      </c>
      <c r="M909" s="55" t="str">
        <f>IF(VLOOKUP(ROW()-492,'Report 1 Detail (571 D)'!$A:$S,7,FALSE)="","",VLOOKUP(ROW()-492,'Report 1 Detail (571 D)'!$A:$S,7,FALSE))</f>
        <v/>
      </c>
      <c r="N909" s="55" t="str">
        <f>IF(VLOOKUP(ROW()-492,'Report 1 Detail (571 D)'!$A:$S,8,FALSE)="","",VLOOKUP(ROW()-492,'Report 1 Detail (571 D)'!$A:$S,8,FALSE))</f>
        <v/>
      </c>
      <c r="O909" s="55" t="str">
        <f>IF(VLOOKUP(ROW()-492,'Report 1 Detail (571 D)'!$A:$S,9,FALSE)="","",VLOOKUP(ROW()-492,'Report 1 Detail (571 D)'!$A:$S,9,FALSE))</f>
        <v/>
      </c>
      <c r="P909" s="55" t="str">
        <f>IF(VLOOKUP(ROW()-492,'Report 1 Detail (571 D)'!$A:$S,10,FALSE)="","",VLOOKUP(ROW()-492,'Report 1 Detail (571 D)'!$A:$S,10,FALSE))</f>
        <v/>
      </c>
      <c r="Q909" s="55" t="str">
        <f>IF(VLOOKUP(ROW()-492,'Report 1 Detail (571 D)'!$A:$S,11,FALSE)="","",VLOOKUP(ROW()-492,'Report 1 Detail (571 D)'!$A:$S,11,FALSE))</f>
        <v/>
      </c>
      <c r="R909" s="55" t="str">
        <f>IF(VLOOKUP(ROW()-492,'Report 1 Detail (571 D)'!$A:$S,12,FALSE)="","",VLOOKUP(ROW()-492,'Report 1 Detail (571 D)'!$A:$S,12,FALSE))</f>
        <v/>
      </c>
      <c r="S909" s="55" t="str">
        <f>IF(VLOOKUP(ROW()-492,'Report 1 Detail (571 D)'!$A:$S,13,FALSE)="","",VLOOKUP(ROW()-492,'Report 1 Detail (571 D)'!$A:$S,13,FALSE))</f>
        <v/>
      </c>
      <c r="T909" s="55" t="str">
        <f>IF(VLOOKUP(ROW()-492,'Report 1 Detail (571 D)'!$A:$S,14,FALSE)="","",VLOOKUP(ROW()-492,'Report 1 Detail (571 D)'!$A:$S,14,FALSE))</f>
        <v/>
      </c>
      <c r="U909" s="55" t="str">
        <f>IF(VLOOKUP(ROW()-492,'Report 1 Detail (571 D)'!$A:$S,15,FALSE)="","",VLOOKUP(ROW()-492,'Report 1 Detail (571 D)'!$A:$S,15,FALSE))</f>
        <v/>
      </c>
      <c r="V909" s="55" t="str">
        <f>IF(VLOOKUP(ROW()-492,'Report 1 Detail (571 D)'!$A:$S,16,FALSE)="","",VLOOKUP(ROW()-492,'Report 1 Detail (571 D)'!$A:$S,16,FALSE))</f>
        <v/>
      </c>
      <c r="W909" s="55" t="str">
        <f>IF(VLOOKUP(ROW()-492,'Report 1 Detail (571 D)'!$A:$S,17,FALSE)="","",VLOOKUP(ROW()-492,'Report 1 Detail (571 D)'!$A:$S,17,FALSE))</f>
        <v/>
      </c>
      <c r="X909" s="104" t="str">
        <f>IF(VLOOKUP(ROW()-492,'Report 1 Detail (571 D)'!$A:$S,18,FALSE)="","",VLOOKUP(ROW()-492,'Report 1 Detail (571 D)'!$A:$S,18,FALSE))</f>
        <v/>
      </c>
      <c r="Y909" s="55" t="str">
        <f>IF(VLOOKUP(ROW()-492,'Report 1 Detail (571 D)'!$A:$S,19,FALSE)="","",VLOOKUP(ROW()-492,'Report 1 Detail (571 D)'!$A:$S,19,FALSE))</f>
        <v/>
      </c>
      <c r="Z909" s="55" t="s">
        <v>81</v>
      </c>
    </row>
    <row r="910" spans="8:26" x14ac:dyDescent="0.2">
      <c r="H910" s="55" t="str">
        <f>IF(VLOOKUP(ROW()-492,'Report 1 Detail (571 D)'!$A:$S,2,FALSE)="","",VLOOKUP(ROW()-492,'Report 1 Detail (571 D)'!$A:$S,2,FALSE))</f>
        <v/>
      </c>
      <c r="I910" s="104" t="str">
        <f>IF(VLOOKUP(ROW()-492,'Report 1 Detail (571 D)'!$A:$S,3,FALSE)="","",VLOOKUP(ROW()-492,'Report 1 Detail (571 D)'!$A:$S,3,FALSE))</f>
        <v/>
      </c>
      <c r="J910" s="55" t="str">
        <f>IF(VLOOKUP(ROW()-492,'Report 1 Detail (571 D)'!$A:$S,4,FALSE)="","",VLOOKUP(ROW()-492,'Report 1 Detail (571 D)'!$A:$S,4,FALSE))</f>
        <v/>
      </c>
      <c r="K910" s="55" t="str">
        <f>IF(VLOOKUP(ROW()-492,'Report 1 Detail (571 D)'!$A:$S,5,FALSE)="","",VLOOKUP(ROW()-492,'Report 1 Detail (571 D)'!$A:$S,5,FALSE))</f>
        <v/>
      </c>
      <c r="L910" s="55" t="str">
        <f>IF(VLOOKUP(ROW()-492,'Report 1 Detail (571 D)'!$A:$S,6,FALSE)="","",VLOOKUP(ROW()-492,'Report 1 Detail (571 D)'!$A:$S,6,FALSE))</f>
        <v/>
      </c>
      <c r="M910" s="55" t="str">
        <f>IF(VLOOKUP(ROW()-492,'Report 1 Detail (571 D)'!$A:$S,7,FALSE)="","",VLOOKUP(ROW()-492,'Report 1 Detail (571 D)'!$A:$S,7,FALSE))</f>
        <v/>
      </c>
      <c r="N910" s="55" t="str">
        <f>IF(VLOOKUP(ROW()-492,'Report 1 Detail (571 D)'!$A:$S,8,FALSE)="","",VLOOKUP(ROW()-492,'Report 1 Detail (571 D)'!$A:$S,8,FALSE))</f>
        <v/>
      </c>
      <c r="O910" s="55" t="str">
        <f>IF(VLOOKUP(ROW()-492,'Report 1 Detail (571 D)'!$A:$S,9,FALSE)="","",VLOOKUP(ROW()-492,'Report 1 Detail (571 D)'!$A:$S,9,FALSE))</f>
        <v/>
      </c>
      <c r="P910" s="55" t="str">
        <f>IF(VLOOKUP(ROW()-492,'Report 1 Detail (571 D)'!$A:$S,10,FALSE)="","",VLOOKUP(ROW()-492,'Report 1 Detail (571 D)'!$A:$S,10,FALSE))</f>
        <v/>
      </c>
      <c r="Q910" s="55" t="str">
        <f>IF(VLOOKUP(ROW()-492,'Report 1 Detail (571 D)'!$A:$S,11,FALSE)="","",VLOOKUP(ROW()-492,'Report 1 Detail (571 D)'!$A:$S,11,FALSE))</f>
        <v/>
      </c>
      <c r="R910" s="55" t="str">
        <f>IF(VLOOKUP(ROW()-492,'Report 1 Detail (571 D)'!$A:$S,12,FALSE)="","",VLOOKUP(ROW()-492,'Report 1 Detail (571 D)'!$A:$S,12,FALSE))</f>
        <v/>
      </c>
      <c r="S910" s="55" t="str">
        <f>IF(VLOOKUP(ROW()-492,'Report 1 Detail (571 D)'!$A:$S,13,FALSE)="","",VLOOKUP(ROW()-492,'Report 1 Detail (571 D)'!$A:$S,13,FALSE))</f>
        <v/>
      </c>
      <c r="T910" s="55" t="str">
        <f>IF(VLOOKUP(ROW()-492,'Report 1 Detail (571 D)'!$A:$S,14,FALSE)="","",VLOOKUP(ROW()-492,'Report 1 Detail (571 D)'!$A:$S,14,FALSE))</f>
        <v/>
      </c>
      <c r="U910" s="55" t="str">
        <f>IF(VLOOKUP(ROW()-492,'Report 1 Detail (571 D)'!$A:$S,15,FALSE)="","",VLOOKUP(ROW()-492,'Report 1 Detail (571 D)'!$A:$S,15,FALSE))</f>
        <v/>
      </c>
      <c r="V910" s="55" t="str">
        <f>IF(VLOOKUP(ROW()-492,'Report 1 Detail (571 D)'!$A:$S,16,FALSE)="","",VLOOKUP(ROW()-492,'Report 1 Detail (571 D)'!$A:$S,16,FALSE))</f>
        <v/>
      </c>
      <c r="W910" s="55" t="str">
        <f>IF(VLOOKUP(ROW()-492,'Report 1 Detail (571 D)'!$A:$S,17,FALSE)="","",VLOOKUP(ROW()-492,'Report 1 Detail (571 D)'!$A:$S,17,FALSE))</f>
        <v/>
      </c>
      <c r="X910" s="104" t="str">
        <f>IF(VLOOKUP(ROW()-492,'Report 1 Detail (571 D)'!$A:$S,18,FALSE)="","",VLOOKUP(ROW()-492,'Report 1 Detail (571 D)'!$A:$S,18,FALSE))</f>
        <v/>
      </c>
      <c r="Y910" s="55" t="str">
        <f>IF(VLOOKUP(ROW()-492,'Report 1 Detail (571 D)'!$A:$S,19,FALSE)="","",VLOOKUP(ROW()-492,'Report 1 Detail (571 D)'!$A:$S,19,FALSE))</f>
        <v/>
      </c>
      <c r="Z910" s="55" t="s">
        <v>81</v>
      </c>
    </row>
    <row r="911" spans="8:26" x14ac:dyDescent="0.2">
      <c r="H911" s="55" t="str">
        <f>IF(VLOOKUP(ROW()-492,'Report 1 Detail (571 D)'!$A:$S,2,FALSE)="","",VLOOKUP(ROW()-492,'Report 1 Detail (571 D)'!$A:$S,2,FALSE))</f>
        <v/>
      </c>
      <c r="I911" s="104" t="str">
        <f>IF(VLOOKUP(ROW()-492,'Report 1 Detail (571 D)'!$A:$S,3,FALSE)="","",VLOOKUP(ROW()-492,'Report 1 Detail (571 D)'!$A:$S,3,FALSE))</f>
        <v/>
      </c>
      <c r="J911" s="55" t="str">
        <f>IF(VLOOKUP(ROW()-492,'Report 1 Detail (571 D)'!$A:$S,4,FALSE)="","",VLOOKUP(ROW()-492,'Report 1 Detail (571 D)'!$A:$S,4,FALSE))</f>
        <v/>
      </c>
      <c r="K911" s="55" t="str">
        <f>IF(VLOOKUP(ROW()-492,'Report 1 Detail (571 D)'!$A:$S,5,FALSE)="","",VLOOKUP(ROW()-492,'Report 1 Detail (571 D)'!$A:$S,5,FALSE))</f>
        <v/>
      </c>
      <c r="L911" s="55" t="str">
        <f>IF(VLOOKUP(ROW()-492,'Report 1 Detail (571 D)'!$A:$S,6,FALSE)="","",VLOOKUP(ROW()-492,'Report 1 Detail (571 D)'!$A:$S,6,FALSE))</f>
        <v/>
      </c>
      <c r="M911" s="55" t="str">
        <f>IF(VLOOKUP(ROW()-492,'Report 1 Detail (571 D)'!$A:$S,7,FALSE)="","",VLOOKUP(ROW()-492,'Report 1 Detail (571 D)'!$A:$S,7,FALSE))</f>
        <v/>
      </c>
      <c r="N911" s="55" t="str">
        <f>IF(VLOOKUP(ROW()-492,'Report 1 Detail (571 D)'!$A:$S,8,FALSE)="","",VLOOKUP(ROW()-492,'Report 1 Detail (571 D)'!$A:$S,8,FALSE))</f>
        <v/>
      </c>
      <c r="O911" s="55" t="str">
        <f>IF(VLOOKUP(ROW()-492,'Report 1 Detail (571 D)'!$A:$S,9,FALSE)="","",VLOOKUP(ROW()-492,'Report 1 Detail (571 D)'!$A:$S,9,FALSE))</f>
        <v/>
      </c>
      <c r="P911" s="55" t="str">
        <f>IF(VLOOKUP(ROW()-492,'Report 1 Detail (571 D)'!$A:$S,10,FALSE)="","",VLOOKUP(ROW()-492,'Report 1 Detail (571 D)'!$A:$S,10,FALSE))</f>
        <v/>
      </c>
      <c r="Q911" s="55" t="str">
        <f>IF(VLOOKUP(ROW()-492,'Report 1 Detail (571 D)'!$A:$S,11,FALSE)="","",VLOOKUP(ROW()-492,'Report 1 Detail (571 D)'!$A:$S,11,FALSE))</f>
        <v/>
      </c>
      <c r="R911" s="55" t="str">
        <f>IF(VLOOKUP(ROW()-492,'Report 1 Detail (571 D)'!$A:$S,12,FALSE)="","",VLOOKUP(ROW()-492,'Report 1 Detail (571 D)'!$A:$S,12,FALSE))</f>
        <v/>
      </c>
      <c r="S911" s="55" t="str">
        <f>IF(VLOOKUP(ROW()-492,'Report 1 Detail (571 D)'!$A:$S,13,FALSE)="","",VLOOKUP(ROW()-492,'Report 1 Detail (571 D)'!$A:$S,13,FALSE))</f>
        <v/>
      </c>
      <c r="T911" s="55" t="str">
        <f>IF(VLOOKUP(ROW()-492,'Report 1 Detail (571 D)'!$A:$S,14,FALSE)="","",VLOOKUP(ROW()-492,'Report 1 Detail (571 D)'!$A:$S,14,FALSE))</f>
        <v/>
      </c>
      <c r="U911" s="55" t="str">
        <f>IF(VLOOKUP(ROW()-492,'Report 1 Detail (571 D)'!$A:$S,15,FALSE)="","",VLOOKUP(ROW()-492,'Report 1 Detail (571 D)'!$A:$S,15,FALSE))</f>
        <v/>
      </c>
      <c r="V911" s="55" t="str">
        <f>IF(VLOOKUP(ROW()-492,'Report 1 Detail (571 D)'!$A:$S,16,FALSE)="","",VLOOKUP(ROW()-492,'Report 1 Detail (571 D)'!$A:$S,16,FALSE))</f>
        <v/>
      </c>
      <c r="W911" s="55" t="str">
        <f>IF(VLOOKUP(ROW()-492,'Report 1 Detail (571 D)'!$A:$S,17,FALSE)="","",VLOOKUP(ROW()-492,'Report 1 Detail (571 D)'!$A:$S,17,FALSE))</f>
        <v/>
      </c>
      <c r="X911" s="104" t="str">
        <f>IF(VLOOKUP(ROW()-492,'Report 1 Detail (571 D)'!$A:$S,18,FALSE)="","",VLOOKUP(ROW()-492,'Report 1 Detail (571 D)'!$A:$S,18,FALSE))</f>
        <v/>
      </c>
      <c r="Y911" s="55" t="str">
        <f>IF(VLOOKUP(ROW()-492,'Report 1 Detail (571 D)'!$A:$S,19,FALSE)="","",VLOOKUP(ROW()-492,'Report 1 Detail (571 D)'!$A:$S,19,FALSE))</f>
        <v/>
      </c>
      <c r="Z911" s="55" t="s">
        <v>81</v>
      </c>
    </row>
    <row r="912" spans="8:26" x14ac:dyDescent="0.2">
      <c r="H912" s="55" t="str">
        <f>IF(VLOOKUP(ROW()-492,'Report 1 Detail (571 D)'!$A:$S,2,FALSE)="","",VLOOKUP(ROW()-492,'Report 1 Detail (571 D)'!$A:$S,2,FALSE))</f>
        <v/>
      </c>
      <c r="I912" s="104" t="str">
        <f>IF(VLOOKUP(ROW()-492,'Report 1 Detail (571 D)'!$A:$S,3,FALSE)="","",VLOOKUP(ROW()-492,'Report 1 Detail (571 D)'!$A:$S,3,FALSE))</f>
        <v/>
      </c>
      <c r="J912" s="55" t="str">
        <f>IF(VLOOKUP(ROW()-492,'Report 1 Detail (571 D)'!$A:$S,4,FALSE)="","",VLOOKUP(ROW()-492,'Report 1 Detail (571 D)'!$A:$S,4,FALSE))</f>
        <v/>
      </c>
      <c r="K912" s="55" t="str">
        <f>IF(VLOOKUP(ROW()-492,'Report 1 Detail (571 D)'!$A:$S,5,FALSE)="","",VLOOKUP(ROW()-492,'Report 1 Detail (571 D)'!$A:$S,5,FALSE))</f>
        <v/>
      </c>
      <c r="L912" s="55" t="str">
        <f>IF(VLOOKUP(ROW()-492,'Report 1 Detail (571 D)'!$A:$S,6,FALSE)="","",VLOOKUP(ROW()-492,'Report 1 Detail (571 D)'!$A:$S,6,FALSE))</f>
        <v/>
      </c>
      <c r="M912" s="55" t="str">
        <f>IF(VLOOKUP(ROW()-492,'Report 1 Detail (571 D)'!$A:$S,7,FALSE)="","",VLOOKUP(ROW()-492,'Report 1 Detail (571 D)'!$A:$S,7,FALSE))</f>
        <v/>
      </c>
      <c r="N912" s="55" t="str">
        <f>IF(VLOOKUP(ROW()-492,'Report 1 Detail (571 D)'!$A:$S,8,FALSE)="","",VLOOKUP(ROW()-492,'Report 1 Detail (571 D)'!$A:$S,8,FALSE))</f>
        <v/>
      </c>
      <c r="O912" s="55" t="str">
        <f>IF(VLOOKUP(ROW()-492,'Report 1 Detail (571 D)'!$A:$S,9,FALSE)="","",VLOOKUP(ROW()-492,'Report 1 Detail (571 D)'!$A:$S,9,FALSE))</f>
        <v/>
      </c>
      <c r="P912" s="55" t="str">
        <f>IF(VLOOKUP(ROW()-492,'Report 1 Detail (571 D)'!$A:$S,10,FALSE)="","",VLOOKUP(ROW()-492,'Report 1 Detail (571 D)'!$A:$S,10,FALSE))</f>
        <v/>
      </c>
      <c r="Q912" s="55" t="str">
        <f>IF(VLOOKUP(ROW()-492,'Report 1 Detail (571 D)'!$A:$S,11,FALSE)="","",VLOOKUP(ROW()-492,'Report 1 Detail (571 D)'!$A:$S,11,FALSE))</f>
        <v/>
      </c>
      <c r="R912" s="55" t="str">
        <f>IF(VLOOKUP(ROW()-492,'Report 1 Detail (571 D)'!$A:$S,12,FALSE)="","",VLOOKUP(ROW()-492,'Report 1 Detail (571 D)'!$A:$S,12,FALSE))</f>
        <v/>
      </c>
      <c r="S912" s="55" t="str">
        <f>IF(VLOOKUP(ROW()-492,'Report 1 Detail (571 D)'!$A:$S,13,FALSE)="","",VLOOKUP(ROW()-492,'Report 1 Detail (571 D)'!$A:$S,13,FALSE))</f>
        <v/>
      </c>
      <c r="T912" s="55" t="str">
        <f>IF(VLOOKUP(ROW()-492,'Report 1 Detail (571 D)'!$A:$S,14,FALSE)="","",VLOOKUP(ROW()-492,'Report 1 Detail (571 D)'!$A:$S,14,FALSE))</f>
        <v/>
      </c>
      <c r="U912" s="55" t="str">
        <f>IF(VLOOKUP(ROW()-492,'Report 1 Detail (571 D)'!$A:$S,15,FALSE)="","",VLOOKUP(ROW()-492,'Report 1 Detail (571 D)'!$A:$S,15,FALSE))</f>
        <v/>
      </c>
      <c r="V912" s="55" t="str">
        <f>IF(VLOOKUP(ROW()-492,'Report 1 Detail (571 D)'!$A:$S,16,FALSE)="","",VLOOKUP(ROW()-492,'Report 1 Detail (571 D)'!$A:$S,16,FALSE))</f>
        <v/>
      </c>
      <c r="W912" s="55" t="str">
        <f>IF(VLOOKUP(ROW()-492,'Report 1 Detail (571 D)'!$A:$S,17,FALSE)="","",VLOOKUP(ROW()-492,'Report 1 Detail (571 D)'!$A:$S,17,FALSE))</f>
        <v/>
      </c>
      <c r="X912" s="104" t="str">
        <f>IF(VLOOKUP(ROW()-492,'Report 1 Detail (571 D)'!$A:$S,18,FALSE)="","",VLOOKUP(ROW()-492,'Report 1 Detail (571 D)'!$A:$S,18,FALSE))</f>
        <v/>
      </c>
      <c r="Y912" s="55" t="str">
        <f>IF(VLOOKUP(ROW()-492,'Report 1 Detail (571 D)'!$A:$S,19,FALSE)="","",VLOOKUP(ROW()-492,'Report 1 Detail (571 D)'!$A:$S,19,FALSE))</f>
        <v/>
      </c>
      <c r="Z912" s="55" t="s">
        <v>81</v>
      </c>
    </row>
    <row r="913" spans="8:26" x14ac:dyDescent="0.2">
      <c r="H913" s="55" t="str">
        <f>IF(VLOOKUP(ROW()-492,'Report 1 Detail (571 D)'!$A:$S,2,FALSE)="","",VLOOKUP(ROW()-492,'Report 1 Detail (571 D)'!$A:$S,2,FALSE))</f>
        <v/>
      </c>
      <c r="I913" s="104" t="str">
        <f>IF(VLOOKUP(ROW()-492,'Report 1 Detail (571 D)'!$A:$S,3,FALSE)="","",VLOOKUP(ROW()-492,'Report 1 Detail (571 D)'!$A:$S,3,FALSE))</f>
        <v/>
      </c>
      <c r="J913" s="55" t="str">
        <f>IF(VLOOKUP(ROW()-492,'Report 1 Detail (571 D)'!$A:$S,4,FALSE)="","",VLOOKUP(ROW()-492,'Report 1 Detail (571 D)'!$A:$S,4,FALSE))</f>
        <v/>
      </c>
      <c r="K913" s="55" t="str">
        <f>IF(VLOOKUP(ROW()-492,'Report 1 Detail (571 D)'!$A:$S,5,FALSE)="","",VLOOKUP(ROW()-492,'Report 1 Detail (571 D)'!$A:$S,5,FALSE))</f>
        <v/>
      </c>
      <c r="L913" s="55" t="str">
        <f>IF(VLOOKUP(ROW()-492,'Report 1 Detail (571 D)'!$A:$S,6,FALSE)="","",VLOOKUP(ROW()-492,'Report 1 Detail (571 D)'!$A:$S,6,FALSE))</f>
        <v/>
      </c>
      <c r="M913" s="55" t="str">
        <f>IF(VLOOKUP(ROW()-492,'Report 1 Detail (571 D)'!$A:$S,7,FALSE)="","",VLOOKUP(ROW()-492,'Report 1 Detail (571 D)'!$A:$S,7,FALSE))</f>
        <v/>
      </c>
      <c r="N913" s="55" t="str">
        <f>IF(VLOOKUP(ROW()-492,'Report 1 Detail (571 D)'!$A:$S,8,FALSE)="","",VLOOKUP(ROW()-492,'Report 1 Detail (571 D)'!$A:$S,8,FALSE))</f>
        <v/>
      </c>
      <c r="O913" s="55" t="str">
        <f>IF(VLOOKUP(ROW()-492,'Report 1 Detail (571 D)'!$A:$S,9,FALSE)="","",VLOOKUP(ROW()-492,'Report 1 Detail (571 D)'!$A:$S,9,FALSE))</f>
        <v/>
      </c>
      <c r="P913" s="55" t="str">
        <f>IF(VLOOKUP(ROW()-492,'Report 1 Detail (571 D)'!$A:$S,10,FALSE)="","",VLOOKUP(ROW()-492,'Report 1 Detail (571 D)'!$A:$S,10,FALSE))</f>
        <v/>
      </c>
      <c r="Q913" s="55" t="str">
        <f>IF(VLOOKUP(ROW()-492,'Report 1 Detail (571 D)'!$A:$S,11,FALSE)="","",VLOOKUP(ROW()-492,'Report 1 Detail (571 D)'!$A:$S,11,FALSE))</f>
        <v/>
      </c>
      <c r="R913" s="55" t="str">
        <f>IF(VLOOKUP(ROW()-492,'Report 1 Detail (571 D)'!$A:$S,12,FALSE)="","",VLOOKUP(ROW()-492,'Report 1 Detail (571 D)'!$A:$S,12,FALSE))</f>
        <v/>
      </c>
      <c r="S913" s="55" t="str">
        <f>IF(VLOOKUP(ROW()-492,'Report 1 Detail (571 D)'!$A:$S,13,FALSE)="","",VLOOKUP(ROW()-492,'Report 1 Detail (571 D)'!$A:$S,13,FALSE))</f>
        <v/>
      </c>
      <c r="T913" s="55" t="str">
        <f>IF(VLOOKUP(ROW()-492,'Report 1 Detail (571 D)'!$A:$S,14,FALSE)="","",VLOOKUP(ROW()-492,'Report 1 Detail (571 D)'!$A:$S,14,FALSE))</f>
        <v/>
      </c>
      <c r="U913" s="55" t="str">
        <f>IF(VLOOKUP(ROW()-492,'Report 1 Detail (571 D)'!$A:$S,15,FALSE)="","",VLOOKUP(ROW()-492,'Report 1 Detail (571 D)'!$A:$S,15,FALSE))</f>
        <v/>
      </c>
      <c r="V913" s="55" t="str">
        <f>IF(VLOOKUP(ROW()-492,'Report 1 Detail (571 D)'!$A:$S,16,FALSE)="","",VLOOKUP(ROW()-492,'Report 1 Detail (571 D)'!$A:$S,16,FALSE))</f>
        <v/>
      </c>
      <c r="W913" s="55" t="str">
        <f>IF(VLOOKUP(ROW()-492,'Report 1 Detail (571 D)'!$A:$S,17,FALSE)="","",VLOOKUP(ROW()-492,'Report 1 Detail (571 D)'!$A:$S,17,FALSE))</f>
        <v/>
      </c>
      <c r="X913" s="104" t="str">
        <f>IF(VLOOKUP(ROW()-492,'Report 1 Detail (571 D)'!$A:$S,18,FALSE)="","",VLOOKUP(ROW()-492,'Report 1 Detail (571 D)'!$A:$S,18,FALSE))</f>
        <v/>
      </c>
      <c r="Y913" s="55" t="str">
        <f>IF(VLOOKUP(ROW()-492,'Report 1 Detail (571 D)'!$A:$S,19,FALSE)="","",VLOOKUP(ROW()-492,'Report 1 Detail (571 D)'!$A:$S,19,FALSE))</f>
        <v/>
      </c>
      <c r="Z913" s="55" t="s">
        <v>81</v>
      </c>
    </row>
    <row r="914" spans="8:26" x14ac:dyDescent="0.2">
      <c r="H914" s="55" t="str">
        <f>IF(VLOOKUP(ROW()-492,'Report 1 Detail (571 D)'!$A:$S,2,FALSE)="","",VLOOKUP(ROW()-492,'Report 1 Detail (571 D)'!$A:$S,2,FALSE))</f>
        <v/>
      </c>
      <c r="I914" s="104" t="str">
        <f>IF(VLOOKUP(ROW()-492,'Report 1 Detail (571 D)'!$A:$S,3,FALSE)="","",VLOOKUP(ROW()-492,'Report 1 Detail (571 D)'!$A:$S,3,FALSE))</f>
        <v/>
      </c>
      <c r="J914" s="55" t="str">
        <f>IF(VLOOKUP(ROW()-492,'Report 1 Detail (571 D)'!$A:$S,4,FALSE)="","",VLOOKUP(ROW()-492,'Report 1 Detail (571 D)'!$A:$S,4,FALSE))</f>
        <v/>
      </c>
      <c r="K914" s="55" t="str">
        <f>IF(VLOOKUP(ROW()-492,'Report 1 Detail (571 D)'!$A:$S,5,FALSE)="","",VLOOKUP(ROW()-492,'Report 1 Detail (571 D)'!$A:$S,5,FALSE))</f>
        <v/>
      </c>
      <c r="L914" s="55" t="str">
        <f>IF(VLOOKUP(ROW()-492,'Report 1 Detail (571 D)'!$A:$S,6,FALSE)="","",VLOOKUP(ROW()-492,'Report 1 Detail (571 D)'!$A:$S,6,FALSE))</f>
        <v/>
      </c>
      <c r="M914" s="55" t="str">
        <f>IF(VLOOKUP(ROW()-492,'Report 1 Detail (571 D)'!$A:$S,7,FALSE)="","",VLOOKUP(ROW()-492,'Report 1 Detail (571 D)'!$A:$S,7,FALSE))</f>
        <v/>
      </c>
      <c r="N914" s="55" t="str">
        <f>IF(VLOOKUP(ROW()-492,'Report 1 Detail (571 D)'!$A:$S,8,FALSE)="","",VLOOKUP(ROW()-492,'Report 1 Detail (571 D)'!$A:$S,8,FALSE))</f>
        <v/>
      </c>
      <c r="O914" s="55" t="str">
        <f>IF(VLOOKUP(ROW()-492,'Report 1 Detail (571 D)'!$A:$S,9,FALSE)="","",VLOOKUP(ROW()-492,'Report 1 Detail (571 D)'!$A:$S,9,FALSE))</f>
        <v/>
      </c>
      <c r="P914" s="55" t="str">
        <f>IF(VLOOKUP(ROW()-492,'Report 1 Detail (571 D)'!$A:$S,10,FALSE)="","",VLOOKUP(ROW()-492,'Report 1 Detail (571 D)'!$A:$S,10,FALSE))</f>
        <v/>
      </c>
      <c r="Q914" s="55" t="str">
        <f>IF(VLOOKUP(ROW()-492,'Report 1 Detail (571 D)'!$A:$S,11,FALSE)="","",VLOOKUP(ROW()-492,'Report 1 Detail (571 D)'!$A:$S,11,FALSE))</f>
        <v/>
      </c>
      <c r="R914" s="55" t="str">
        <f>IF(VLOOKUP(ROW()-492,'Report 1 Detail (571 D)'!$A:$S,12,FALSE)="","",VLOOKUP(ROW()-492,'Report 1 Detail (571 D)'!$A:$S,12,FALSE))</f>
        <v/>
      </c>
      <c r="S914" s="55" t="str">
        <f>IF(VLOOKUP(ROW()-492,'Report 1 Detail (571 D)'!$A:$S,13,FALSE)="","",VLOOKUP(ROW()-492,'Report 1 Detail (571 D)'!$A:$S,13,FALSE))</f>
        <v/>
      </c>
      <c r="T914" s="55" t="str">
        <f>IF(VLOOKUP(ROW()-492,'Report 1 Detail (571 D)'!$A:$S,14,FALSE)="","",VLOOKUP(ROW()-492,'Report 1 Detail (571 D)'!$A:$S,14,FALSE))</f>
        <v/>
      </c>
      <c r="U914" s="55" t="str">
        <f>IF(VLOOKUP(ROW()-492,'Report 1 Detail (571 D)'!$A:$S,15,FALSE)="","",VLOOKUP(ROW()-492,'Report 1 Detail (571 D)'!$A:$S,15,FALSE))</f>
        <v/>
      </c>
      <c r="V914" s="55" t="str">
        <f>IF(VLOOKUP(ROW()-492,'Report 1 Detail (571 D)'!$A:$S,16,FALSE)="","",VLOOKUP(ROW()-492,'Report 1 Detail (571 D)'!$A:$S,16,FALSE))</f>
        <v/>
      </c>
      <c r="W914" s="55" t="str">
        <f>IF(VLOOKUP(ROW()-492,'Report 1 Detail (571 D)'!$A:$S,17,FALSE)="","",VLOOKUP(ROW()-492,'Report 1 Detail (571 D)'!$A:$S,17,FALSE))</f>
        <v/>
      </c>
      <c r="X914" s="104" t="str">
        <f>IF(VLOOKUP(ROW()-492,'Report 1 Detail (571 D)'!$A:$S,18,FALSE)="","",VLOOKUP(ROW()-492,'Report 1 Detail (571 D)'!$A:$S,18,FALSE))</f>
        <v/>
      </c>
      <c r="Y914" s="55" t="str">
        <f>IF(VLOOKUP(ROW()-492,'Report 1 Detail (571 D)'!$A:$S,19,FALSE)="","",VLOOKUP(ROW()-492,'Report 1 Detail (571 D)'!$A:$S,19,FALSE))</f>
        <v/>
      </c>
      <c r="Z914" s="55" t="s">
        <v>81</v>
      </c>
    </row>
    <row r="915" spans="8:26" x14ac:dyDescent="0.2">
      <c r="H915" s="55" t="str">
        <f>IF(VLOOKUP(ROW()-492,'Report 1 Detail (571 D)'!$A:$S,2,FALSE)="","",VLOOKUP(ROW()-492,'Report 1 Detail (571 D)'!$A:$S,2,FALSE))</f>
        <v/>
      </c>
      <c r="I915" s="104" t="str">
        <f>IF(VLOOKUP(ROW()-492,'Report 1 Detail (571 D)'!$A:$S,3,FALSE)="","",VLOOKUP(ROW()-492,'Report 1 Detail (571 D)'!$A:$S,3,FALSE))</f>
        <v/>
      </c>
      <c r="J915" s="55" t="str">
        <f>IF(VLOOKUP(ROW()-492,'Report 1 Detail (571 D)'!$A:$S,4,FALSE)="","",VLOOKUP(ROW()-492,'Report 1 Detail (571 D)'!$A:$S,4,FALSE))</f>
        <v/>
      </c>
      <c r="K915" s="55" t="str">
        <f>IF(VLOOKUP(ROW()-492,'Report 1 Detail (571 D)'!$A:$S,5,FALSE)="","",VLOOKUP(ROW()-492,'Report 1 Detail (571 D)'!$A:$S,5,FALSE))</f>
        <v/>
      </c>
      <c r="L915" s="55" t="str">
        <f>IF(VLOOKUP(ROW()-492,'Report 1 Detail (571 D)'!$A:$S,6,FALSE)="","",VLOOKUP(ROW()-492,'Report 1 Detail (571 D)'!$A:$S,6,FALSE))</f>
        <v/>
      </c>
      <c r="M915" s="55" t="str">
        <f>IF(VLOOKUP(ROW()-492,'Report 1 Detail (571 D)'!$A:$S,7,FALSE)="","",VLOOKUP(ROW()-492,'Report 1 Detail (571 D)'!$A:$S,7,FALSE))</f>
        <v/>
      </c>
      <c r="N915" s="55" t="str">
        <f>IF(VLOOKUP(ROW()-492,'Report 1 Detail (571 D)'!$A:$S,8,FALSE)="","",VLOOKUP(ROW()-492,'Report 1 Detail (571 D)'!$A:$S,8,FALSE))</f>
        <v/>
      </c>
      <c r="O915" s="55" t="str">
        <f>IF(VLOOKUP(ROW()-492,'Report 1 Detail (571 D)'!$A:$S,9,FALSE)="","",VLOOKUP(ROW()-492,'Report 1 Detail (571 D)'!$A:$S,9,FALSE))</f>
        <v/>
      </c>
      <c r="P915" s="55" t="str">
        <f>IF(VLOOKUP(ROW()-492,'Report 1 Detail (571 D)'!$A:$S,10,FALSE)="","",VLOOKUP(ROW()-492,'Report 1 Detail (571 D)'!$A:$S,10,FALSE))</f>
        <v/>
      </c>
      <c r="Q915" s="55" t="str">
        <f>IF(VLOOKUP(ROW()-492,'Report 1 Detail (571 D)'!$A:$S,11,FALSE)="","",VLOOKUP(ROW()-492,'Report 1 Detail (571 D)'!$A:$S,11,FALSE))</f>
        <v/>
      </c>
      <c r="R915" s="55" t="str">
        <f>IF(VLOOKUP(ROW()-492,'Report 1 Detail (571 D)'!$A:$S,12,FALSE)="","",VLOOKUP(ROW()-492,'Report 1 Detail (571 D)'!$A:$S,12,FALSE))</f>
        <v/>
      </c>
      <c r="S915" s="55" t="str">
        <f>IF(VLOOKUP(ROW()-492,'Report 1 Detail (571 D)'!$A:$S,13,FALSE)="","",VLOOKUP(ROW()-492,'Report 1 Detail (571 D)'!$A:$S,13,FALSE))</f>
        <v/>
      </c>
      <c r="T915" s="55" t="str">
        <f>IF(VLOOKUP(ROW()-492,'Report 1 Detail (571 D)'!$A:$S,14,FALSE)="","",VLOOKUP(ROW()-492,'Report 1 Detail (571 D)'!$A:$S,14,FALSE))</f>
        <v/>
      </c>
      <c r="U915" s="55" t="str">
        <f>IF(VLOOKUP(ROW()-492,'Report 1 Detail (571 D)'!$A:$S,15,FALSE)="","",VLOOKUP(ROW()-492,'Report 1 Detail (571 D)'!$A:$S,15,FALSE))</f>
        <v/>
      </c>
      <c r="V915" s="55" t="str">
        <f>IF(VLOOKUP(ROW()-492,'Report 1 Detail (571 D)'!$A:$S,16,FALSE)="","",VLOOKUP(ROW()-492,'Report 1 Detail (571 D)'!$A:$S,16,FALSE))</f>
        <v/>
      </c>
      <c r="W915" s="55" t="str">
        <f>IF(VLOOKUP(ROW()-492,'Report 1 Detail (571 D)'!$A:$S,17,FALSE)="","",VLOOKUP(ROW()-492,'Report 1 Detail (571 D)'!$A:$S,17,FALSE))</f>
        <v/>
      </c>
      <c r="X915" s="104" t="str">
        <f>IF(VLOOKUP(ROW()-492,'Report 1 Detail (571 D)'!$A:$S,18,FALSE)="","",VLOOKUP(ROW()-492,'Report 1 Detail (571 D)'!$A:$S,18,FALSE))</f>
        <v/>
      </c>
      <c r="Y915" s="55" t="str">
        <f>IF(VLOOKUP(ROW()-492,'Report 1 Detail (571 D)'!$A:$S,19,FALSE)="","",VLOOKUP(ROW()-492,'Report 1 Detail (571 D)'!$A:$S,19,FALSE))</f>
        <v/>
      </c>
      <c r="Z915" s="55" t="s">
        <v>81</v>
      </c>
    </row>
    <row r="916" spans="8:26" x14ac:dyDescent="0.2">
      <c r="H916" s="55" t="str">
        <f>IF(VLOOKUP(ROW()-492,'Report 1 Detail (571 D)'!$A:$S,2,FALSE)="","",VLOOKUP(ROW()-492,'Report 1 Detail (571 D)'!$A:$S,2,FALSE))</f>
        <v/>
      </c>
      <c r="I916" s="104" t="str">
        <f>IF(VLOOKUP(ROW()-492,'Report 1 Detail (571 D)'!$A:$S,3,FALSE)="","",VLOOKUP(ROW()-492,'Report 1 Detail (571 D)'!$A:$S,3,FALSE))</f>
        <v/>
      </c>
      <c r="J916" s="55" t="str">
        <f>IF(VLOOKUP(ROW()-492,'Report 1 Detail (571 D)'!$A:$S,4,FALSE)="","",VLOOKUP(ROW()-492,'Report 1 Detail (571 D)'!$A:$S,4,FALSE))</f>
        <v/>
      </c>
      <c r="K916" s="55" t="str">
        <f>IF(VLOOKUP(ROW()-492,'Report 1 Detail (571 D)'!$A:$S,5,FALSE)="","",VLOOKUP(ROW()-492,'Report 1 Detail (571 D)'!$A:$S,5,FALSE))</f>
        <v/>
      </c>
      <c r="L916" s="55" t="str">
        <f>IF(VLOOKUP(ROW()-492,'Report 1 Detail (571 D)'!$A:$S,6,FALSE)="","",VLOOKUP(ROW()-492,'Report 1 Detail (571 D)'!$A:$S,6,FALSE))</f>
        <v/>
      </c>
      <c r="M916" s="55" t="str">
        <f>IF(VLOOKUP(ROW()-492,'Report 1 Detail (571 D)'!$A:$S,7,FALSE)="","",VLOOKUP(ROW()-492,'Report 1 Detail (571 D)'!$A:$S,7,FALSE))</f>
        <v/>
      </c>
      <c r="N916" s="55" t="str">
        <f>IF(VLOOKUP(ROW()-492,'Report 1 Detail (571 D)'!$A:$S,8,FALSE)="","",VLOOKUP(ROW()-492,'Report 1 Detail (571 D)'!$A:$S,8,FALSE))</f>
        <v/>
      </c>
      <c r="O916" s="55" t="str">
        <f>IF(VLOOKUP(ROW()-492,'Report 1 Detail (571 D)'!$A:$S,9,FALSE)="","",VLOOKUP(ROW()-492,'Report 1 Detail (571 D)'!$A:$S,9,FALSE))</f>
        <v/>
      </c>
      <c r="P916" s="55" t="str">
        <f>IF(VLOOKUP(ROW()-492,'Report 1 Detail (571 D)'!$A:$S,10,FALSE)="","",VLOOKUP(ROW()-492,'Report 1 Detail (571 D)'!$A:$S,10,FALSE))</f>
        <v/>
      </c>
      <c r="Q916" s="55" t="str">
        <f>IF(VLOOKUP(ROW()-492,'Report 1 Detail (571 D)'!$A:$S,11,FALSE)="","",VLOOKUP(ROW()-492,'Report 1 Detail (571 D)'!$A:$S,11,FALSE))</f>
        <v/>
      </c>
      <c r="R916" s="55" t="str">
        <f>IF(VLOOKUP(ROW()-492,'Report 1 Detail (571 D)'!$A:$S,12,FALSE)="","",VLOOKUP(ROW()-492,'Report 1 Detail (571 D)'!$A:$S,12,FALSE))</f>
        <v/>
      </c>
      <c r="S916" s="55" t="str">
        <f>IF(VLOOKUP(ROW()-492,'Report 1 Detail (571 D)'!$A:$S,13,FALSE)="","",VLOOKUP(ROW()-492,'Report 1 Detail (571 D)'!$A:$S,13,FALSE))</f>
        <v/>
      </c>
      <c r="T916" s="55" t="str">
        <f>IF(VLOOKUP(ROW()-492,'Report 1 Detail (571 D)'!$A:$S,14,FALSE)="","",VLOOKUP(ROW()-492,'Report 1 Detail (571 D)'!$A:$S,14,FALSE))</f>
        <v/>
      </c>
      <c r="U916" s="55" t="str">
        <f>IF(VLOOKUP(ROW()-492,'Report 1 Detail (571 D)'!$A:$S,15,FALSE)="","",VLOOKUP(ROW()-492,'Report 1 Detail (571 D)'!$A:$S,15,FALSE))</f>
        <v/>
      </c>
      <c r="V916" s="55" t="str">
        <f>IF(VLOOKUP(ROW()-492,'Report 1 Detail (571 D)'!$A:$S,16,FALSE)="","",VLOOKUP(ROW()-492,'Report 1 Detail (571 D)'!$A:$S,16,FALSE))</f>
        <v/>
      </c>
      <c r="W916" s="55" t="str">
        <f>IF(VLOOKUP(ROW()-492,'Report 1 Detail (571 D)'!$A:$S,17,FALSE)="","",VLOOKUP(ROW()-492,'Report 1 Detail (571 D)'!$A:$S,17,FALSE))</f>
        <v/>
      </c>
      <c r="X916" s="104" t="str">
        <f>IF(VLOOKUP(ROW()-492,'Report 1 Detail (571 D)'!$A:$S,18,FALSE)="","",VLOOKUP(ROW()-492,'Report 1 Detail (571 D)'!$A:$S,18,FALSE))</f>
        <v/>
      </c>
      <c r="Y916" s="55" t="str">
        <f>IF(VLOOKUP(ROW()-492,'Report 1 Detail (571 D)'!$A:$S,19,FALSE)="","",VLOOKUP(ROW()-492,'Report 1 Detail (571 D)'!$A:$S,19,FALSE))</f>
        <v/>
      </c>
      <c r="Z916" s="55" t="s">
        <v>81</v>
      </c>
    </row>
    <row r="917" spans="8:26" x14ac:dyDescent="0.2">
      <c r="H917" s="55" t="str">
        <f>IF(VLOOKUP(ROW()-492,'Report 1 Detail (571 D)'!$A:$S,2,FALSE)="","",VLOOKUP(ROW()-492,'Report 1 Detail (571 D)'!$A:$S,2,FALSE))</f>
        <v/>
      </c>
      <c r="I917" s="104" t="str">
        <f>IF(VLOOKUP(ROW()-492,'Report 1 Detail (571 D)'!$A:$S,3,FALSE)="","",VLOOKUP(ROW()-492,'Report 1 Detail (571 D)'!$A:$S,3,FALSE))</f>
        <v/>
      </c>
      <c r="J917" s="55" t="str">
        <f>IF(VLOOKUP(ROW()-492,'Report 1 Detail (571 D)'!$A:$S,4,FALSE)="","",VLOOKUP(ROW()-492,'Report 1 Detail (571 D)'!$A:$S,4,FALSE))</f>
        <v/>
      </c>
      <c r="K917" s="55" t="str">
        <f>IF(VLOOKUP(ROW()-492,'Report 1 Detail (571 D)'!$A:$S,5,FALSE)="","",VLOOKUP(ROW()-492,'Report 1 Detail (571 D)'!$A:$S,5,FALSE))</f>
        <v/>
      </c>
      <c r="L917" s="55" t="str">
        <f>IF(VLOOKUP(ROW()-492,'Report 1 Detail (571 D)'!$A:$S,6,FALSE)="","",VLOOKUP(ROW()-492,'Report 1 Detail (571 D)'!$A:$S,6,FALSE))</f>
        <v/>
      </c>
      <c r="M917" s="55" t="str">
        <f>IF(VLOOKUP(ROW()-492,'Report 1 Detail (571 D)'!$A:$S,7,FALSE)="","",VLOOKUP(ROW()-492,'Report 1 Detail (571 D)'!$A:$S,7,FALSE))</f>
        <v/>
      </c>
      <c r="N917" s="55" t="str">
        <f>IF(VLOOKUP(ROW()-492,'Report 1 Detail (571 D)'!$A:$S,8,FALSE)="","",VLOOKUP(ROW()-492,'Report 1 Detail (571 D)'!$A:$S,8,FALSE))</f>
        <v/>
      </c>
      <c r="O917" s="55" t="str">
        <f>IF(VLOOKUP(ROW()-492,'Report 1 Detail (571 D)'!$A:$S,9,FALSE)="","",VLOOKUP(ROW()-492,'Report 1 Detail (571 D)'!$A:$S,9,FALSE))</f>
        <v/>
      </c>
      <c r="P917" s="55" t="str">
        <f>IF(VLOOKUP(ROW()-492,'Report 1 Detail (571 D)'!$A:$S,10,FALSE)="","",VLOOKUP(ROW()-492,'Report 1 Detail (571 D)'!$A:$S,10,FALSE))</f>
        <v/>
      </c>
      <c r="Q917" s="55" t="str">
        <f>IF(VLOOKUP(ROW()-492,'Report 1 Detail (571 D)'!$A:$S,11,FALSE)="","",VLOOKUP(ROW()-492,'Report 1 Detail (571 D)'!$A:$S,11,FALSE))</f>
        <v/>
      </c>
      <c r="R917" s="55" t="str">
        <f>IF(VLOOKUP(ROW()-492,'Report 1 Detail (571 D)'!$A:$S,12,FALSE)="","",VLOOKUP(ROW()-492,'Report 1 Detail (571 D)'!$A:$S,12,FALSE))</f>
        <v/>
      </c>
      <c r="S917" s="55" t="str">
        <f>IF(VLOOKUP(ROW()-492,'Report 1 Detail (571 D)'!$A:$S,13,FALSE)="","",VLOOKUP(ROW()-492,'Report 1 Detail (571 D)'!$A:$S,13,FALSE))</f>
        <v/>
      </c>
      <c r="T917" s="55" t="str">
        <f>IF(VLOOKUP(ROW()-492,'Report 1 Detail (571 D)'!$A:$S,14,FALSE)="","",VLOOKUP(ROW()-492,'Report 1 Detail (571 D)'!$A:$S,14,FALSE))</f>
        <v/>
      </c>
      <c r="U917" s="55" t="str">
        <f>IF(VLOOKUP(ROW()-492,'Report 1 Detail (571 D)'!$A:$S,15,FALSE)="","",VLOOKUP(ROW()-492,'Report 1 Detail (571 D)'!$A:$S,15,FALSE))</f>
        <v/>
      </c>
      <c r="V917" s="55" t="str">
        <f>IF(VLOOKUP(ROW()-492,'Report 1 Detail (571 D)'!$A:$S,16,FALSE)="","",VLOOKUP(ROW()-492,'Report 1 Detail (571 D)'!$A:$S,16,FALSE))</f>
        <v/>
      </c>
      <c r="W917" s="55" t="str">
        <f>IF(VLOOKUP(ROW()-492,'Report 1 Detail (571 D)'!$A:$S,17,FALSE)="","",VLOOKUP(ROW()-492,'Report 1 Detail (571 D)'!$A:$S,17,FALSE))</f>
        <v/>
      </c>
      <c r="X917" s="104" t="str">
        <f>IF(VLOOKUP(ROW()-492,'Report 1 Detail (571 D)'!$A:$S,18,FALSE)="","",VLOOKUP(ROW()-492,'Report 1 Detail (571 D)'!$A:$S,18,FALSE))</f>
        <v/>
      </c>
      <c r="Y917" s="55" t="str">
        <f>IF(VLOOKUP(ROW()-492,'Report 1 Detail (571 D)'!$A:$S,19,FALSE)="","",VLOOKUP(ROW()-492,'Report 1 Detail (571 D)'!$A:$S,19,FALSE))</f>
        <v/>
      </c>
      <c r="Z917" s="55" t="s">
        <v>81</v>
      </c>
    </row>
    <row r="918" spans="8:26" x14ac:dyDescent="0.2">
      <c r="H918" s="55" t="str">
        <f>IF(VLOOKUP(ROW()-492,'Report 1 Detail (571 D)'!$A:$S,2,FALSE)="","",VLOOKUP(ROW()-492,'Report 1 Detail (571 D)'!$A:$S,2,FALSE))</f>
        <v/>
      </c>
      <c r="I918" s="104" t="str">
        <f>IF(VLOOKUP(ROW()-492,'Report 1 Detail (571 D)'!$A:$S,3,FALSE)="","",VLOOKUP(ROW()-492,'Report 1 Detail (571 D)'!$A:$S,3,FALSE))</f>
        <v/>
      </c>
      <c r="J918" s="55" t="str">
        <f>IF(VLOOKUP(ROW()-492,'Report 1 Detail (571 D)'!$A:$S,4,FALSE)="","",VLOOKUP(ROW()-492,'Report 1 Detail (571 D)'!$A:$S,4,FALSE))</f>
        <v/>
      </c>
      <c r="K918" s="55" t="str">
        <f>IF(VLOOKUP(ROW()-492,'Report 1 Detail (571 D)'!$A:$S,5,FALSE)="","",VLOOKUP(ROW()-492,'Report 1 Detail (571 D)'!$A:$S,5,FALSE))</f>
        <v/>
      </c>
      <c r="L918" s="55" t="str">
        <f>IF(VLOOKUP(ROW()-492,'Report 1 Detail (571 D)'!$A:$S,6,FALSE)="","",VLOOKUP(ROW()-492,'Report 1 Detail (571 D)'!$A:$S,6,FALSE))</f>
        <v/>
      </c>
      <c r="M918" s="55" t="str">
        <f>IF(VLOOKUP(ROW()-492,'Report 1 Detail (571 D)'!$A:$S,7,FALSE)="","",VLOOKUP(ROW()-492,'Report 1 Detail (571 D)'!$A:$S,7,FALSE))</f>
        <v/>
      </c>
      <c r="N918" s="55" t="str">
        <f>IF(VLOOKUP(ROW()-492,'Report 1 Detail (571 D)'!$A:$S,8,FALSE)="","",VLOOKUP(ROW()-492,'Report 1 Detail (571 D)'!$A:$S,8,FALSE))</f>
        <v/>
      </c>
      <c r="O918" s="55" t="str">
        <f>IF(VLOOKUP(ROW()-492,'Report 1 Detail (571 D)'!$A:$S,9,FALSE)="","",VLOOKUP(ROW()-492,'Report 1 Detail (571 D)'!$A:$S,9,FALSE))</f>
        <v/>
      </c>
      <c r="P918" s="55" t="str">
        <f>IF(VLOOKUP(ROW()-492,'Report 1 Detail (571 D)'!$A:$S,10,FALSE)="","",VLOOKUP(ROW()-492,'Report 1 Detail (571 D)'!$A:$S,10,FALSE))</f>
        <v/>
      </c>
      <c r="Q918" s="55" t="str">
        <f>IF(VLOOKUP(ROW()-492,'Report 1 Detail (571 D)'!$A:$S,11,FALSE)="","",VLOOKUP(ROW()-492,'Report 1 Detail (571 D)'!$A:$S,11,FALSE))</f>
        <v/>
      </c>
      <c r="R918" s="55" t="str">
        <f>IF(VLOOKUP(ROW()-492,'Report 1 Detail (571 D)'!$A:$S,12,FALSE)="","",VLOOKUP(ROW()-492,'Report 1 Detail (571 D)'!$A:$S,12,FALSE))</f>
        <v/>
      </c>
      <c r="S918" s="55" t="str">
        <f>IF(VLOOKUP(ROW()-492,'Report 1 Detail (571 D)'!$A:$S,13,FALSE)="","",VLOOKUP(ROW()-492,'Report 1 Detail (571 D)'!$A:$S,13,FALSE))</f>
        <v/>
      </c>
      <c r="T918" s="55" t="str">
        <f>IF(VLOOKUP(ROW()-492,'Report 1 Detail (571 D)'!$A:$S,14,FALSE)="","",VLOOKUP(ROW()-492,'Report 1 Detail (571 D)'!$A:$S,14,FALSE))</f>
        <v/>
      </c>
      <c r="U918" s="55" t="str">
        <f>IF(VLOOKUP(ROW()-492,'Report 1 Detail (571 D)'!$A:$S,15,FALSE)="","",VLOOKUP(ROW()-492,'Report 1 Detail (571 D)'!$A:$S,15,FALSE))</f>
        <v/>
      </c>
      <c r="V918" s="55" t="str">
        <f>IF(VLOOKUP(ROW()-492,'Report 1 Detail (571 D)'!$A:$S,16,FALSE)="","",VLOOKUP(ROW()-492,'Report 1 Detail (571 D)'!$A:$S,16,FALSE))</f>
        <v/>
      </c>
      <c r="W918" s="55" t="str">
        <f>IF(VLOOKUP(ROW()-492,'Report 1 Detail (571 D)'!$A:$S,17,FALSE)="","",VLOOKUP(ROW()-492,'Report 1 Detail (571 D)'!$A:$S,17,FALSE))</f>
        <v/>
      </c>
      <c r="X918" s="104" t="str">
        <f>IF(VLOOKUP(ROW()-492,'Report 1 Detail (571 D)'!$A:$S,18,FALSE)="","",VLOOKUP(ROW()-492,'Report 1 Detail (571 D)'!$A:$S,18,FALSE))</f>
        <v/>
      </c>
      <c r="Y918" s="55" t="str">
        <f>IF(VLOOKUP(ROW()-492,'Report 1 Detail (571 D)'!$A:$S,19,FALSE)="","",VLOOKUP(ROW()-492,'Report 1 Detail (571 D)'!$A:$S,19,FALSE))</f>
        <v/>
      </c>
      <c r="Z918" s="55" t="s">
        <v>81</v>
      </c>
    </row>
    <row r="919" spans="8:26" x14ac:dyDescent="0.2">
      <c r="H919" s="55" t="str">
        <f>IF(VLOOKUP(ROW()-492,'Report 1 Detail (571 D)'!$A:$S,2,FALSE)="","",VLOOKUP(ROW()-492,'Report 1 Detail (571 D)'!$A:$S,2,FALSE))</f>
        <v/>
      </c>
      <c r="I919" s="104" t="str">
        <f>IF(VLOOKUP(ROW()-492,'Report 1 Detail (571 D)'!$A:$S,3,FALSE)="","",VLOOKUP(ROW()-492,'Report 1 Detail (571 D)'!$A:$S,3,FALSE))</f>
        <v/>
      </c>
      <c r="J919" s="55" t="str">
        <f>IF(VLOOKUP(ROW()-492,'Report 1 Detail (571 D)'!$A:$S,4,FALSE)="","",VLOOKUP(ROW()-492,'Report 1 Detail (571 D)'!$A:$S,4,FALSE))</f>
        <v/>
      </c>
      <c r="K919" s="55" t="str">
        <f>IF(VLOOKUP(ROW()-492,'Report 1 Detail (571 D)'!$A:$S,5,FALSE)="","",VLOOKUP(ROW()-492,'Report 1 Detail (571 D)'!$A:$S,5,FALSE))</f>
        <v/>
      </c>
      <c r="L919" s="55" t="str">
        <f>IF(VLOOKUP(ROW()-492,'Report 1 Detail (571 D)'!$A:$S,6,FALSE)="","",VLOOKUP(ROW()-492,'Report 1 Detail (571 D)'!$A:$S,6,FALSE))</f>
        <v/>
      </c>
      <c r="M919" s="55" t="str">
        <f>IF(VLOOKUP(ROW()-492,'Report 1 Detail (571 D)'!$A:$S,7,FALSE)="","",VLOOKUP(ROW()-492,'Report 1 Detail (571 D)'!$A:$S,7,FALSE))</f>
        <v/>
      </c>
      <c r="N919" s="55" t="str">
        <f>IF(VLOOKUP(ROW()-492,'Report 1 Detail (571 D)'!$A:$S,8,FALSE)="","",VLOOKUP(ROW()-492,'Report 1 Detail (571 D)'!$A:$S,8,FALSE))</f>
        <v/>
      </c>
      <c r="O919" s="55" t="str">
        <f>IF(VLOOKUP(ROW()-492,'Report 1 Detail (571 D)'!$A:$S,9,FALSE)="","",VLOOKUP(ROW()-492,'Report 1 Detail (571 D)'!$A:$S,9,FALSE))</f>
        <v/>
      </c>
      <c r="P919" s="55" t="str">
        <f>IF(VLOOKUP(ROW()-492,'Report 1 Detail (571 D)'!$A:$S,10,FALSE)="","",VLOOKUP(ROW()-492,'Report 1 Detail (571 D)'!$A:$S,10,FALSE))</f>
        <v/>
      </c>
      <c r="Q919" s="55" t="str">
        <f>IF(VLOOKUP(ROW()-492,'Report 1 Detail (571 D)'!$A:$S,11,FALSE)="","",VLOOKUP(ROW()-492,'Report 1 Detail (571 D)'!$A:$S,11,FALSE))</f>
        <v/>
      </c>
      <c r="R919" s="55" t="str">
        <f>IF(VLOOKUP(ROW()-492,'Report 1 Detail (571 D)'!$A:$S,12,FALSE)="","",VLOOKUP(ROW()-492,'Report 1 Detail (571 D)'!$A:$S,12,FALSE))</f>
        <v/>
      </c>
      <c r="S919" s="55" t="str">
        <f>IF(VLOOKUP(ROW()-492,'Report 1 Detail (571 D)'!$A:$S,13,FALSE)="","",VLOOKUP(ROW()-492,'Report 1 Detail (571 D)'!$A:$S,13,FALSE))</f>
        <v/>
      </c>
      <c r="T919" s="55" t="str">
        <f>IF(VLOOKUP(ROW()-492,'Report 1 Detail (571 D)'!$A:$S,14,FALSE)="","",VLOOKUP(ROW()-492,'Report 1 Detail (571 D)'!$A:$S,14,FALSE))</f>
        <v/>
      </c>
      <c r="U919" s="55" t="str">
        <f>IF(VLOOKUP(ROW()-492,'Report 1 Detail (571 D)'!$A:$S,15,FALSE)="","",VLOOKUP(ROW()-492,'Report 1 Detail (571 D)'!$A:$S,15,FALSE))</f>
        <v/>
      </c>
      <c r="V919" s="55" t="str">
        <f>IF(VLOOKUP(ROW()-492,'Report 1 Detail (571 D)'!$A:$S,16,FALSE)="","",VLOOKUP(ROW()-492,'Report 1 Detail (571 D)'!$A:$S,16,FALSE))</f>
        <v/>
      </c>
      <c r="W919" s="55" t="str">
        <f>IF(VLOOKUP(ROW()-492,'Report 1 Detail (571 D)'!$A:$S,17,FALSE)="","",VLOOKUP(ROW()-492,'Report 1 Detail (571 D)'!$A:$S,17,FALSE))</f>
        <v/>
      </c>
      <c r="X919" s="104" t="str">
        <f>IF(VLOOKUP(ROW()-492,'Report 1 Detail (571 D)'!$A:$S,18,FALSE)="","",VLOOKUP(ROW()-492,'Report 1 Detail (571 D)'!$A:$S,18,FALSE))</f>
        <v/>
      </c>
      <c r="Y919" s="55" t="str">
        <f>IF(VLOOKUP(ROW()-492,'Report 1 Detail (571 D)'!$A:$S,19,FALSE)="","",VLOOKUP(ROW()-492,'Report 1 Detail (571 D)'!$A:$S,19,FALSE))</f>
        <v/>
      </c>
      <c r="Z919" s="55" t="s">
        <v>81</v>
      </c>
    </row>
    <row r="920" spans="8:26" x14ac:dyDescent="0.2">
      <c r="H920" s="55" t="str">
        <f>IF(VLOOKUP(ROW()-492,'Report 1 Detail (571 D)'!$A:$S,2,FALSE)="","",VLOOKUP(ROW()-492,'Report 1 Detail (571 D)'!$A:$S,2,FALSE))</f>
        <v/>
      </c>
      <c r="I920" s="104" t="str">
        <f>IF(VLOOKUP(ROW()-492,'Report 1 Detail (571 D)'!$A:$S,3,FALSE)="","",VLOOKUP(ROW()-492,'Report 1 Detail (571 D)'!$A:$S,3,FALSE))</f>
        <v/>
      </c>
      <c r="J920" s="55" t="str">
        <f>IF(VLOOKUP(ROW()-492,'Report 1 Detail (571 D)'!$A:$S,4,FALSE)="","",VLOOKUP(ROW()-492,'Report 1 Detail (571 D)'!$A:$S,4,FALSE))</f>
        <v/>
      </c>
      <c r="K920" s="55" t="str">
        <f>IF(VLOOKUP(ROW()-492,'Report 1 Detail (571 D)'!$A:$S,5,FALSE)="","",VLOOKUP(ROW()-492,'Report 1 Detail (571 D)'!$A:$S,5,FALSE))</f>
        <v/>
      </c>
      <c r="L920" s="55" t="str">
        <f>IF(VLOOKUP(ROW()-492,'Report 1 Detail (571 D)'!$A:$S,6,FALSE)="","",VLOOKUP(ROW()-492,'Report 1 Detail (571 D)'!$A:$S,6,FALSE))</f>
        <v/>
      </c>
      <c r="M920" s="55" t="str">
        <f>IF(VLOOKUP(ROW()-492,'Report 1 Detail (571 D)'!$A:$S,7,FALSE)="","",VLOOKUP(ROW()-492,'Report 1 Detail (571 D)'!$A:$S,7,FALSE))</f>
        <v/>
      </c>
      <c r="N920" s="55" t="str">
        <f>IF(VLOOKUP(ROW()-492,'Report 1 Detail (571 D)'!$A:$S,8,FALSE)="","",VLOOKUP(ROW()-492,'Report 1 Detail (571 D)'!$A:$S,8,FALSE))</f>
        <v/>
      </c>
      <c r="O920" s="55" t="str">
        <f>IF(VLOOKUP(ROW()-492,'Report 1 Detail (571 D)'!$A:$S,9,FALSE)="","",VLOOKUP(ROW()-492,'Report 1 Detail (571 D)'!$A:$S,9,FALSE))</f>
        <v/>
      </c>
      <c r="P920" s="55" t="str">
        <f>IF(VLOOKUP(ROW()-492,'Report 1 Detail (571 D)'!$A:$S,10,FALSE)="","",VLOOKUP(ROW()-492,'Report 1 Detail (571 D)'!$A:$S,10,FALSE))</f>
        <v/>
      </c>
      <c r="Q920" s="55" t="str">
        <f>IF(VLOOKUP(ROW()-492,'Report 1 Detail (571 D)'!$A:$S,11,FALSE)="","",VLOOKUP(ROW()-492,'Report 1 Detail (571 D)'!$A:$S,11,FALSE))</f>
        <v/>
      </c>
      <c r="R920" s="55" t="str">
        <f>IF(VLOOKUP(ROW()-492,'Report 1 Detail (571 D)'!$A:$S,12,FALSE)="","",VLOOKUP(ROW()-492,'Report 1 Detail (571 D)'!$A:$S,12,FALSE))</f>
        <v/>
      </c>
      <c r="S920" s="55" t="str">
        <f>IF(VLOOKUP(ROW()-492,'Report 1 Detail (571 D)'!$A:$S,13,FALSE)="","",VLOOKUP(ROW()-492,'Report 1 Detail (571 D)'!$A:$S,13,FALSE))</f>
        <v/>
      </c>
      <c r="T920" s="55" t="str">
        <f>IF(VLOOKUP(ROW()-492,'Report 1 Detail (571 D)'!$A:$S,14,FALSE)="","",VLOOKUP(ROW()-492,'Report 1 Detail (571 D)'!$A:$S,14,FALSE))</f>
        <v/>
      </c>
      <c r="U920" s="55" t="str">
        <f>IF(VLOOKUP(ROW()-492,'Report 1 Detail (571 D)'!$A:$S,15,FALSE)="","",VLOOKUP(ROW()-492,'Report 1 Detail (571 D)'!$A:$S,15,FALSE))</f>
        <v/>
      </c>
      <c r="V920" s="55" t="str">
        <f>IF(VLOOKUP(ROW()-492,'Report 1 Detail (571 D)'!$A:$S,16,FALSE)="","",VLOOKUP(ROW()-492,'Report 1 Detail (571 D)'!$A:$S,16,FALSE))</f>
        <v/>
      </c>
      <c r="W920" s="55" t="str">
        <f>IF(VLOOKUP(ROW()-492,'Report 1 Detail (571 D)'!$A:$S,17,FALSE)="","",VLOOKUP(ROW()-492,'Report 1 Detail (571 D)'!$A:$S,17,FALSE))</f>
        <v/>
      </c>
      <c r="X920" s="104" t="str">
        <f>IF(VLOOKUP(ROW()-492,'Report 1 Detail (571 D)'!$A:$S,18,FALSE)="","",VLOOKUP(ROW()-492,'Report 1 Detail (571 D)'!$A:$S,18,FALSE))</f>
        <v/>
      </c>
      <c r="Y920" s="55" t="str">
        <f>IF(VLOOKUP(ROW()-492,'Report 1 Detail (571 D)'!$A:$S,19,FALSE)="","",VLOOKUP(ROW()-492,'Report 1 Detail (571 D)'!$A:$S,19,FALSE))</f>
        <v/>
      </c>
      <c r="Z920" s="55" t="s">
        <v>81</v>
      </c>
    </row>
    <row r="921" spans="8:26" x14ac:dyDescent="0.2">
      <c r="H921" s="55" t="str">
        <f>IF(VLOOKUP(ROW()-492,'Report 1 Detail (571 D)'!$A:$S,2,FALSE)="","",VLOOKUP(ROW()-492,'Report 1 Detail (571 D)'!$A:$S,2,FALSE))</f>
        <v/>
      </c>
      <c r="I921" s="104" t="str">
        <f>IF(VLOOKUP(ROW()-492,'Report 1 Detail (571 D)'!$A:$S,3,FALSE)="","",VLOOKUP(ROW()-492,'Report 1 Detail (571 D)'!$A:$S,3,FALSE))</f>
        <v/>
      </c>
      <c r="J921" s="55" t="str">
        <f>IF(VLOOKUP(ROW()-492,'Report 1 Detail (571 D)'!$A:$S,4,FALSE)="","",VLOOKUP(ROW()-492,'Report 1 Detail (571 D)'!$A:$S,4,FALSE))</f>
        <v/>
      </c>
      <c r="K921" s="55" t="str">
        <f>IF(VLOOKUP(ROW()-492,'Report 1 Detail (571 D)'!$A:$S,5,FALSE)="","",VLOOKUP(ROW()-492,'Report 1 Detail (571 D)'!$A:$S,5,FALSE))</f>
        <v/>
      </c>
      <c r="L921" s="55" t="str">
        <f>IF(VLOOKUP(ROW()-492,'Report 1 Detail (571 D)'!$A:$S,6,FALSE)="","",VLOOKUP(ROW()-492,'Report 1 Detail (571 D)'!$A:$S,6,FALSE))</f>
        <v/>
      </c>
      <c r="M921" s="55" t="str">
        <f>IF(VLOOKUP(ROW()-492,'Report 1 Detail (571 D)'!$A:$S,7,FALSE)="","",VLOOKUP(ROW()-492,'Report 1 Detail (571 D)'!$A:$S,7,FALSE))</f>
        <v/>
      </c>
      <c r="N921" s="55" t="str">
        <f>IF(VLOOKUP(ROW()-492,'Report 1 Detail (571 D)'!$A:$S,8,FALSE)="","",VLOOKUP(ROW()-492,'Report 1 Detail (571 D)'!$A:$S,8,FALSE))</f>
        <v/>
      </c>
      <c r="O921" s="55" t="str">
        <f>IF(VLOOKUP(ROW()-492,'Report 1 Detail (571 D)'!$A:$S,9,FALSE)="","",VLOOKUP(ROW()-492,'Report 1 Detail (571 D)'!$A:$S,9,FALSE))</f>
        <v/>
      </c>
      <c r="P921" s="55" t="str">
        <f>IF(VLOOKUP(ROW()-492,'Report 1 Detail (571 D)'!$A:$S,10,FALSE)="","",VLOOKUP(ROW()-492,'Report 1 Detail (571 D)'!$A:$S,10,FALSE))</f>
        <v/>
      </c>
      <c r="Q921" s="55" t="str">
        <f>IF(VLOOKUP(ROW()-492,'Report 1 Detail (571 D)'!$A:$S,11,FALSE)="","",VLOOKUP(ROW()-492,'Report 1 Detail (571 D)'!$A:$S,11,FALSE))</f>
        <v/>
      </c>
      <c r="R921" s="55" t="str">
        <f>IF(VLOOKUP(ROW()-492,'Report 1 Detail (571 D)'!$A:$S,12,FALSE)="","",VLOOKUP(ROW()-492,'Report 1 Detail (571 D)'!$A:$S,12,FALSE))</f>
        <v/>
      </c>
      <c r="S921" s="55" t="str">
        <f>IF(VLOOKUP(ROW()-492,'Report 1 Detail (571 D)'!$A:$S,13,FALSE)="","",VLOOKUP(ROW()-492,'Report 1 Detail (571 D)'!$A:$S,13,FALSE))</f>
        <v/>
      </c>
      <c r="T921" s="55" t="str">
        <f>IF(VLOOKUP(ROW()-492,'Report 1 Detail (571 D)'!$A:$S,14,FALSE)="","",VLOOKUP(ROW()-492,'Report 1 Detail (571 D)'!$A:$S,14,FALSE))</f>
        <v/>
      </c>
      <c r="U921" s="55" t="str">
        <f>IF(VLOOKUP(ROW()-492,'Report 1 Detail (571 D)'!$A:$S,15,FALSE)="","",VLOOKUP(ROW()-492,'Report 1 Detail (571 D)'!$A:$S,15,FALSE))</f>
        <v/>
      </c>
      <c r="V921" s="55" t="str">
        <f>IF(VLOOKUP(ROW()-492,'Report 1 Detail (571 D)'!$A:$S,16,FALSE)="","",VLOOKUP(ROW()-492,'Report 1 Detail (571 D)'!$A:$S,16,FALSE))</f>
        <v/>
      </c>
      <c r="W921" s="55" t="str">
        <f>IF(VLOOKUP(ROW()-492,'Report 1 Detail (571 D)'!$A:$S,17,FALSE)="","",VLOOKUP(ROW()-492,'Report 1 Detail (571 D)'!$A:$S,17,FALSE))</f>
        <v/>
      </c>
      <c r="X921" s="104" t="str">
        <f>IF(VLOOKUP(ROW()-492,'Report 1 Detail (571 D)'!$A:$S,18,FALSE)="","",VLOOKUP(ROW()-492,'Report 1 Detail (571 D)'!$A:$S,18,FALSE))</f>
        <v/>
      </c>
      <c r="Y921" s="55" t="str">
        <f>IF(VLOOKUP(ROW()-492,'Report 1 Detail (571 D)'!$A:$S,19,FALSE)="","",VLOOKUP(ROW()-492,'Report 1 Detail (571 D)'!$A:$S,19,FALSE))</f>
        <v/>
      </c>
      <c r="Z921" s="55" t="s">
        <v>81</v>
      </c>
    </row>
    <row r="922" spans="8:26" x14ac:dyDescent="0.2">
      <c r="H922" s="55" t="str">
        <f>IF(VLOOKUP(ROW()-492,'Report 1 Detail (571 D)'!$A:$S,2,FALSE)="","",VLOOKUP(ROW()-492,'Report 1 Detail (571 D)'!$A:$S,2,FALSE))</f>
        <v/>
      </c>
      <c r="I922" s="104" t="str">
        <f>IF(VLOOKUP(ROW()-492,'Report 1 Detail (571 D)'!$A:$S,3,FALSE)="","",VLOOKUP(ROW()-492,'Report 1 Detail (571 D)'!$A:$S,3,FALSE))</f>
        <v/>
      </c>
      <c r="J922" s="55" t="str">
        <f>IF(VLOOKUP(ROW()-492,'Report 1 Detail (571 D)'!$A:$S,4,FALSE)="","",VLOOKUP(ROW()-492,'Report 1 Detail (571 D)'!$A:$S,4,FALSE))</f>
        <v/>
      </c>
      <c r="K922" s="55" t="str">
        <f>IF(VLOOKUP(ROW()-492,'Report 1 Detail (571 D)'!$A:$S,5,FALSE)="","",VLOOKUP(ROW()-492,'Report 1 Detail (571 D)'!$A:$S,5,FALSE))</f>
        <v/>
      </c>
      <c r="L922" s="55" t="str">
        <f>IF(VLOOKUP(ROW()-492,'Report 1 Detail (571 D)'!$A:$S,6,FALSE)="","",VLOOKUP(ROW()-492,'Report 1 Detail (571 D)'!$A:$S,6,FALSE))</f>
        <v/>
      </c>
      <c r="M922" s="55" t="str">
        <f>IF(VLOOKUP(ROW()-492,'Report 1 Detail (571 D)'!$A:$S,7,FALSE)="","",VLOOKUP(ROW()-492,'Report 1 Detail (571 D)'!$A:$S,7,FALSE))</f>
        <v/>
      </c>
      <c r="N922" s="55" t="str">
        <f>IF(VLOOKUP(ROW()-492,'Report 1 Detail (571 D)'!$A:$S,8,FALSE)="","",VLOOKUP(ROW()-492,'Report 1 Detail (571 D)'!$A:$S,8,FALSE))</f>
        <v/>
      </c>
      <c r="O922" s="55" t="str">
        <f>IF(VLOOKUP(ROW()-492,'Report 1 Detail (571 D)'!$A:$S,9,FALSE)="","",VLOOKUP(ROW()-492,'Report 1 Detail (571 D)'!$A:$S,9,FALSE))</f>
        <v/>
      </c>
      <c r="P922" s="55" t="str">
        <f>IF(VLOOKUP(ROW()-492,'Report 1 Detail (571 D)'!$A:$S,10,FALSE)="","",VLOOKUP(ROW()-492,'Report 1 Detail (571 D)'!$A:$S,10,FALSE))</f>
        <v/>
      </c>
      <c r="Q922" s="55" t="str">
        <f>IF(VLOOKUP(ROW()-492,'Report 1 Detail (571 D)'!$A:$S,11,FALSE)="","",VLOOKUP(ROW()-492,'Report 1 Detail (571 D)'!$A:$S,11,FALSE))</f>
        <v/>
      </c>
      <c r="R922" s="55" t="str">
        <f>IF(VLOOKUP(ROW()-492,'Report 1 Detail (571 D)'!$A:$S,12,FALSE)="","",VLOOKUP(ROW()-492,'Report 1 Detail (571 D)'!$A:$S,12,FALSE))</f>
        <v/>
      </c>
      <c r="S922" s="55" t="str">
        <f>IF(VLOOKUP(ROW()-492,'Report 1 Detail (571 D)'!$A:$S,13,FALSE)="","",VLOOKUP(ROW()-492,'Report 1 Detail (571 D)'!$A:$S,13,FALSE))</f>
        <v/>
      </c>
      <c r="T922" s="55" t="str">
        <f>IF(VLOOKUP(ROW()-492,'Report 1 Detail (571 D)'!$A:$S,14,FALSE)="","",VLOOKUP(ROW()-492,'Report 1 Detail (571 D)'!$A:$S,14,FALSE))</f>
        <v/>
      </c>
      <c r="U922" s="55" t="str">
        <f>IF(VLOOKUP(ROW()-492,'Report 1 Detail (571 D)'!$A:$S,15,FALSE)="","",VLOOKUP(ROW()-492,'Report 1 Detail (571 D)'!$A:$S,15,FALSE))</f>
        <v/>
      </c>
      <c r="V922" s="55" t="str">
        <f>IF(VLOOKUP(ROW()-492,'Report 1 Detail (571 D)'!$A:$S,16,FALSE)="","",VLOOKUP(ROW()-492,'Report 1 Detail (571 D)'!$A:$S,16,FALSE))</f>
        <v/>
      </c>
      <c r="W922" s="55" t="str">
        <f>IF(VLOOKUP(ROW()-492,'Report 1 Detail (571 D)'!$A:$S,17,FALSE)="","",VLOOKUP(ROW()-492,'Report 1 Detail (571 D)'!$A:$S,17,FALSE))</f>
        <v/>
      </c>
      <c r="X922" s="104" t="str">
        <f>IF(VLOOKUP(ROW()-492,'Report 1 Detail (571 D)'!$A:$S,18,FALSE)="","",VLOOKUP(ROW()-492,'Report 1 Detail (571 D)'!$A:$S,18,FALSE))</f>
        <v/>
      </c>
      <c r="Y922" s="55" t="str">
        <f>IF(VLOOKUP(ROW()-492,'Report 1 Detail (571 D)'!$A:$S,19,FALSE)="","",VLOOKUP(ROW()-492,'Report 1 Detail (571 D)'!$A:$S,19,FALSE))</f>
        <v/>
      </c>
      <c r="Z922" s="55" t="s">
        <v>81</v>
      </c>
    </row>
    <row r="923" spans="8:26" x14ac:dyDescent="0.2">
      <c r="H923" s="55" t="str">
        <f>IF(VLOOKUP(ROW()-492,'Report 1 Detail (571 D)'!$A:$S,2,FALSE)="","",VLOOKUP(ROW()-492,'Report 1 Detail (571 D)'!$A:$S,2,FALSE))</f>
        <v/>
      </c>
      <c r="I923" s="104" t="str">
        <f>IF(VLOOKUP(ROW()-492,'Report 1 Detail (571 D)'!$A:$S,3,FALSE)="","",VLOOKUP(ROW()-492,'Report 1 Detail (571 D)'!$A:$S,3,FALSE))</f>
        <v/>
      </c>
      <c r="J923" s="55" t="str">
        <f>IF(VLOOKUP(ROW()-492,'Report 1 Detail (571 D)'!$A:$S,4,FALSE)="","",VLOOKUP(ROW()-492,'Report 1 Detail (571 D)'!$A:$S,4,FALSE))</f>
        <v/>
      </c>
      <c r="K923" s="55" t="str">
        <f>IF(VLOOKUP(ROW()-492,'Report 1 Detail (571 D)'!$A:$S,5,FALSE)="","",VLOOKUP(ROW()-492,'Report 1 Detail (571 D)'!$A:$S,5,FALSE))</f>
        <v/>
      </c>
      <c r="L923" s="55" t="str">
        <f>IF(VLOOKUP(ROW()-492,'Report 1 Detail (571 D)'!$A:$S,6,FALSE)="","",VLOOKUP(ROW()-492,'Report 1 Detail (571 D)'!$A:$S,6,FALSE))</f>
        <v/>
      </c>
      <c r="M923" s="55" t="str">
        <f>IF(VLOOKUP(ROW()-492,'Report 1 Detail (571 D)'!$A:$S,7,FALSE)="","",VLOOKUP(ROW()-492,'Report 1 Detail (571 D)'!$A:$S,7,FALSE))</f>
        <v/>
      </c>
      <c r="N923" s="55" t="str">
        <f>IF(VLOOKUP(ROW()-492,'Report 1 Detail (571 D)'!$A:$S,8,FALSE)="","",VLOOKUP(ROW()-492,'Report 1 Detail (571 D)'!$A:$S,8,FALSE))</f>
        <v/>
      </c>
      <c r="O923" s="55" t="str">
        <f>IF(VLOOKUP(ROW()-492,'Report 1 Detail (571 D)'!$A:$S,9,FALSE)="","",VLOOKUP(ROW()-492,'Report 1 Detail (571 D)'!$A:$S,9,FALSE))</f>
        <v/>
      </c>
      <c r="P923" s="55" t="str">
        <f>IF(VLOOKUP(ROW()-492,'Report 1 Detail (571 D)'!$A:$S,10,FALSE)="","",VLOOKUP(ROW()-492,'Report 1 Detail (571 D)'!$A:$S,10,FALSE))</f>
        <v/>
      </c>
      <c r="Q923" s="55" t="str">
        <f>IF(VLOOKUP(ROW()-492,'Report 1 Detail (571 D)'!$A:$S,11,FALSE)="","",VLOOKUP(ROW()-492,'Report 1 Detail (571 D)'!$A:$S,11,FALSE))</f>
        <v/>
      </c>
      <c r="R923" s="55" t="str">
        <f>IF(VLOOKUP(ROW()-492,'Report 1 Detail (571 D)'!$A:$S,12,FALSE)="","",VLOOKUP(ROW()-492,'Report 1 Detail (571 D)'!$A:$S,12,FALSE))</f>
        <v/>
      </c>
      <c r="S923" s="55" t="str">
        <f>IF(VLOOKUP(ROW()-492,'Report 1 Detail (571 D)'!$A:$S,13,FALSE)="","",VLOOKUP(ROW()-492,'Report 1 Detail (571 D)'!$A:$S,13,FALSE))</f>
        <v/>
      </c>
      <c r="T923" s="55" t="str">
        <f>IF(VLOOKUP(ROW()-492,'Report 1 Detail (571 D)'!$A:$S,14,FALSE)="","",VLOOKUP(ROW()-492,'Report 1 Detail (571 D)'!$A:$S,14,FALSE))</f>
        <v/>
      </c>
      <c r="U923" s="55" t="str">
        <f>IF(VLOOKUP(ROW()-492,'Report 1 Detail (571 D)'!$A:$S,15,FALSE)="","",VLOOKUP(ROW()-492,'Report 1 Detail (571 D)'!$A:$S,15,FALSE))</f>
        <v/>
      </c>
      <c r="V923" s="55" t="str">
        <f>IF(VLOOKUP(ROW()-492,'Report 1 Detail (571 D)'!$A:$S,16,FALSE)="","",VLOOKUP(ROW()-492,'Report 1 Detail (571 D)'!$A:$S,16,FALSE))</f>
        <v/>
      </c>
      <c r="W923" s="55" t="str">
        <f>IF(VLOOKUP(ROW()-492,'Report 1 Detail (571 D)'!$A:$S,17,FALSE)="","",VLOOKUP(ROW()-492,'Report 1 Detail (571 D)'!$A:$S,17,FALSE))</f>
        <v/>
      </c>
      <c r="X923" s="104" t="str">
        <f>IF(VLOOKUP(ROW()-492,'Report 1 Detail (571 D)'!$A:$S,18,FALSE)="","",VLOOKUP(ROW()-492,'Report 1 Detail (571 D)'!$A:$S,18,FALSE))</f>
        <v/>
      </c>
      <c r="Y923" s="55" t="str">
        <f>IF(VLOOKUP(ROW()-492,'Report 1 Detail (571 D)'!$A:$S,19,FALSE)="","",VLOOKUP(ROW()-492,'Report 1 Detail (571 D)'!$A:$S,19,FALSE))</f>
        <v/>
      </c>
      <c r="Z923" s="55" t="s">
        <v>81</v>
      </c>
    </row>
    <row r="924" spans="8:26" x14ac:dyDescent="0.2">
      <c r="H924" s="55" t="str">
        <f>IF(VLOOKUP(ROW()-492,'Report 1 Detail (571 D)'!$A:$S,2,FALSE)="","",VLOOKUP(ROW()-492,'Report 1 Detail (571 D)'!$A:$S,2,FALSE))</f>
        <v/>
      </c>
      <c r="I924" s="104" t="str">
        <f>IF(VLOOKUP(ROW()-492,'Report 1 Detail (571 D)'!$A:$S,3,FALSE)="","",VLOOKUP(ROW()-492,'Report 1 Detail (571 D)'!$A:$S,3,FALSE))</f>
        <v/>
      </c>
      <c r="J924" s="55" t="str">
        <f>IF(VLOOKUP(ROW()-492,'Report 1 Detail (571 D)'!$A:$S,4,FALSE)="","",VLOOKUP(ROW()-492,'Report 1 Detail (571 D)'!$A:$S,4,FALSE))</f>
        <v/>
      </c>
      <c r="K924" s="55" t="str">
        <f>IF(VLOOKUP(ROW()-492,'Report 1 Detail (571 D)'!$A:$S,5,FALSE)="","",VLOOKUP(ROW()-492,'Report 1 Detail (571 D)'!$A:$S,5,FALSE))</f>
        <v/>
      </c>
      <c r="L924" s="55" t="str">
        <f>IF(VLOOKUP(ROW()-492,'Report 1 Detail (571 D)'!$A:$S,6,FALSE)="","",VLOOKUP(ROW()-492,'Report 1 Detail (571 D)'!$A:$S,6,FALSE))</f>
        <v/>
      </c>
      <c r="M924" s="55" t="str">
        <f>IF(VLOOKUP(ROW()-492,'Report 1 Detail (571 D)'!$A:$S,7,FALSE)="","",VLOOKUP(ROW()-492,'Report 1 Detail (571 D)'!$A:$S,7,FALSE))</f>
        <v/>
      </c>
      <c r="N924" s="55" t="str">
        <f>IF(VLOOKUP(ROW()-492,'Report 1 Detail (571 D)'!$A:$S,8,FALSE)="","",VLOOKUP(ROW()-492,'Report 1 Detail (571 D)'!$A:$S,8,FALSE))</f>
        <v/>
      </c>
      <c r="O924" s="55" t="str">
        <f>IF(VLOOKUP(ROW()-492,'Report 1 Detail (571 D)'!$A:$S,9,FALSE)="","",VLOOKUP(ROW()-492,'Report 1 Detail (571 D)'!$A:$S,9,FALSE))</f>
        <v/>
      </c>
      <c r="P924" s="55" t="str">
        <f>IF(VLOOKUP(ROW()-492,'Report 1 Detail (571 D)'!$A:$S,10,FALSE)="","",VLOOKUP(ROW()-492,'Report 1 Detail (571 D)'!$A:$S,10,FALSE))</f>
        <v/>
      </c>
      <c r="Q924" s="55" t="str">
        <f>IF(VLOOKUP(ROW()-492,'Report 1 Detail (571 D)'!$A:$S,11,FALSE)="","",VLOOKUP(ROW()-492,'Report 1 Detail (571 D)'!$A:$S,11,FALSE))</f>
        <v/>
      </c>
      <c r="R924" s="55" t="str">
        <f>IF(VLOOKUP(ROW()-492,'Report 1 Detail (571 D)'!$A:$S,12,FALSE)="","",VLOOKUP(ROW()-492,'Report 1 Detail (571 D)'!$A:$S,12,FALSE))</f>
        <v/>
      </c>
      <c r="S924" s="55" t="str">
        <f>IF(VLOOKUP(ROW()-492,'Report 1 Detail (571 D)'!$A:$S,13,FALSE)="","",VLOOKUP(ROW()-492,'Report 1 Detail (571 D)'!$A:$S,13,FALSE))</f>
        <v/>
      </c>
      <c r="T924" s="55" t="str">
        <f>IF(VLOOKUP(ROW()-492,'Report 1 Detail (571 D)'!$A:$S,14,FALSE)="","",VLOOKUP(ROW()-492,'Report 1 Detail (571 D)'!$A:$S,14,FALSE))</f>
        <v/>
      </c>
      <c r="U924" s="55" t="str">
        <f>IF(VLOOKUP(ROW()-492,'Report 1 Detail (571 D)'!$A:$S,15,FALSE)="","",VLOOKUP(ROW()-492,'Report 1 Detail (571 D)'!$A:$S,15,FALSE))</f>
        <v/>
      </c>
      <c r="V924" s="55" t="str">
        <f>IF(VLOOKUP(ROW()-492,'Report 1 Detail (571 D)'!$A:$S,16,FALSE)="","",VLOOKUP(ROW()-492,'Report 1 Detail (571 D)'!$A:$S,16,FALSE))</f>
        <v/>
      </c>
      <c r="W924" s="55" t="str">
        <f>IF(VLOOKUP(ROW()-492,'Report 1 Detail (571 D)'!$A:$S,17,FALSE)="","",VLOOKUP(ROW()-492,'Report 1 Detail (571 D)'!$A:$S,17,FALSE))</f>
        <v/>
      </c>
      <c r="X924" s="104" t="str">
        <f>IF(VLOOKUP(ROW()-492,'Report 1 Detail (571 D)'!$A:$S,18,FALSE)="","",VLOOKUP(ROW()-492,'Report 1 Detail (571 D)'!$A:$S,18,FALSE))</f>
        <v/>
      </c>
      <c r="Y924" s="55" t="str">
        <f>IF(VLOOKUP(ROW()-492,'Report 1 Detail (571 D)'!$A:$S,19,FALSE)="","",VLOOKUP(ROW()-492,'Report 1 Detail (571 D)'!$A:$S,19,FALSE))</f>
        <v/>
      </c>
      <c r="Z924" s="55" t="s">
        <v>81</v>
      </c>
    </row>
    <row r="925" spans="8:26" x14ac:dyDescent="0.2">
      <c r="H925" s="55" t="str">
        <f>IF(VLOOKUP(ROW()-492,'Report 1 Detail (571 D)'!$A:$S,2,FALSE)="","",VLOOKUP(ROW()-492,'Report 1 Detail (571 D)'!$A:$S,2,FALSE))</f>
        <v/>
      </c>
      <c r="I925" s="104" t="str">
        <f>IF(VLOOKUP(ROW()-492,'Report 1 Detail (571 D)'!$A:$S,3,FALSE)="","",VLOOKUP(ROW()-492,'Report 1 Detail (571 D)'!$A:$S,3,FALSE))</f>
        <v/>
      </c>
      <c r="J925" s="55" t="str">
        <f>IF(VLOOKUP(ROW()-492,'Report 1 Detail (571 D)'!$A:$S,4,FALSE)="","",VLOOKUP(ROW()-492,'Report 1 Detail (571 D)'!$A:$S,4,FALSE))</f>
        <v/>
      </c>
      <c r="K925" s="55" t="str">
        <f>IF(VLOOKUP(ROW()-492,'Report 1 Detail (571 D)'!$A:$S,5,FALSE)="","",VLOOKUP(ROW()-492,'Report 1 Detail (571 D)'!$A:$S,5,FALSE))</f>
        <v/>
      </c>
      <c r="L925" s="55" t="str">
        <f>IF(VLOOKUP(ROW()-492,'Report 1 Detail (571 D)'!$A:$S,6,FALSE)="","",VLOOKUP(ROW()-492,'Report 1 Detail (571 D)'!$A:$S,6,FALSE))</f>
        <v/>
      </c>
      <c r="M925" s="55" t="str">
        <f>IF(VLOOKUP(ROW()-492,'Report 1 Detail (571 D)'!$A:$S,7,FALSE)="","",VLOOKUP(ROW()-492,'Report 1 Detail (571 D)'!$A:$S,7,FALSE))</f>
        <v/>
      </c>
      <c r="N925" s="55" t="str">
        <f>IF(VLOOKUP(ROW()-492,'Report 1 Detail (571 D)'!$A:$S,8,FALSE)="","",VLOOKUP(ROW()-492,'Report 1 Detail (571 D)'!$A:$S,8,FALSE))</f>
        <v/>
      </c>
      <c r="O925" s="55" t="str">
        <f>IF(VLOOKUP(ROW()-492,'Report 1 Detail (571 D)'!$A:$S,9,FALSE)="","",VLOOKUP(ROW()-492,'Report 1 Detail (571 D)'!$A:$S,9,FALSE))</f>
        <v/>
      </c>
      <c r="P925" s="55" t="str">
        <f>IF(VLOOKUP(ROW()-492,'Report 1 Detail (571 D)'!$A:$S,10,FALSE)="","",VLOOKUP(ROW()-492,'Report 1 Detail (571 D)'!$A:$S,10,FALSE))</f>
        <v/>
      </c>
      <c r="Q925" s="55" t="str">
        <f>IF(VLOOKUP(ROW()-492,'Report 1 Detail (571 D)'!$A:$S,11,FALSE)="","",VLOOKUP(ROW()-492,'Report 1 Detail (571 D)'!$A:$S,11,FALSE))</f>
        <v/>
      </c>
      <c r="R925" s="55" t="str">
        <f>IF(VLOOKUP(ROW()-492,'Report 1 Detail (571 D)'!$A:$S,12,FALSE)="","",VLOOKUP(ROW()-492,'Report 1 Detail (571 D)'!$A:$S,12,FALSE))</f>
        <v/>
      </c>
      <c r="S925" s="55" t="str">
        <f>IF(VLOOKUP(ROW()-492,'Report 1 Detail (571 D)'!$A:$S,13,FALSE)="","",VLOOKUP(ROW()-492,'Report 1 Detail (571 D)'!$A:$S,13,FALSE))</f>
        <v/>
      </c>
      <c r="T925" s="55" t="str">
        <f>IF(VLOOKUP(ROW()-492,'Report 1 Detail (571 D)'!$A:$S,14,FALSE)="","",VLOOKUP(ROW()-492,'Report 1 Detail (571 D)'!$A:$S,14,FALSE))</f>
        <v/>
      </c>
      <c r="U925" s="55" t="str">
        <f>IF(VLOOKUP(ROW()-492,'Report 1 Detail (571 D)'!$A:$S,15,FALSE)="","",VLOOKUP(ROW()-492,'Report 1 Detail (571 D)'!$A:$S,15,FALSE))</f>
        <v/>
      </c>
      <c r="V925" s="55" t="str">
        <f>IF(VLOOKUP(ROW()-492,'Report 1 Detail (571 D)'!$A:$S,16,FALSE)="","",VLOOKUP(ROW()-492,'Report 1 Detail (571 D)'!$A:$S,16,FALSE))</f>
        <v/>
      </c>
      <c r="W925" s="55" t="str">
        <f>IF(VLOOKUP(ROW()-492,'Report 1 Detail (571 D)'!$A:$S,17,FALSE)="","",VLOOKUP(ROW()-492,'Report 1 Detail (571 D)'!$A:$S,17,FALSE))</f>
        <v/>
      </c>
      <c r="X925" s="104" t="str">
        <f>IF(VLOOKUP(ROW()-492,'Report 1 Detail (571 D)'!$A:$S,18,FALSE)="","",VLOOKUP(ROW()-492,'Report 1 Detail (571 D)'!$A:$S,18,FALSE))</f>
        <v/>
      </c>
      <c r="Y925" s="55" t="str">
        <f>IF(VLOOKUP(ROW()-492,'Report 1 Detail (571 D)'!$A:$S,19,FALSE)="","",VLOOKUP(ROW()-492,'Report 1 Detail (571 D)'!$A:$S,19,FALSE))</f>
        <v/>
      </c>
      <c r="Z925" s="55" t="s">
        <v>81</v>
      </c>
    </row>
    <row r="926" spans="8:26" x14ac:dyDescent="0.2">
      <c r="H926" s="55" t="str">
        <f>IF(VLOOKUP(ROW()-492,'Report 1 Detail (571 D)'!$A:$S,2,FALSE)="","",VLOOKUP(ROW()-492,'Report 1 Detail (571 D)'!$A:$S,2,FALSE))</f>
        <v/>
      </c>
      <c r="I926" s="104" t="str">
        <f>IF(VLOOKUP(ROW()-492,'Report 1 Detail (571 D)'!$A:$S,3,FALSE)="","",VLOOKUP(ROW()-492,'Report 1 Detail (571 D)'!$A:$S,3,FALSE))</f>
        <v/>
      </c>
      <c r="J926" s="55" t="str">
        <f>IF(VLOOKUP(ROW()-492,'Report 1 Detail (571 D)'!$A:$S,4,FALSE)="","",VLOOKUP(ROW()-492,'Report 1 Detail (571 D)'!$A:$S,4,FALSE))</f>
        <v/>
      </c>
      <c r="K926" s="55" t="str">
        <f>IF(VLOOKUP(ROW()-492,'Report 1 Detail (571 D)'!$A:$S,5,FALSE)="","",VLOOKUP(ROW()-492,'Report 1 Detail (571 D)'!$A:$S,5,FALSE))</f>
        <v/>
      </c>
      <c r="L926" s="55" t="str">
        <f>IF(VLOOKUP(ROW()-492,'Report 1 Detail (571 D)'!$A:$S,6,FALSE)="","",VLOOKUP(ROW()-492,'Report 1 Detail (571 D)'!$A:$S,6,FALSE))</f>
        <v/>
      </c>
      <c r="M926" s="55" t="str">
        <f>IF(VLOOKUP(ROW()-492,'Report 1 Detail (571 D)'!$A:$S,7,FALSE)="","",VLOOKUP(ROW()-492,'Report 1 Detail (571 D)'!$A:$S,7,FALSE))</f>
        <v/>
      </c>
      <c r="N926" s="55" t="str">
        <f>IF(VLOOKUP(ROW()-492,'Report 1 Detail (571 D)'!$A:$S,8,FALSE)="","",VLOOKUP(ROW()-492,'Report 1 Detail (571 D)'!$A:$S,8,FALSE))</f>
        <v/>
      </c>
      <c r="O926" s="55" t="str">
        <f>IF(VLOOKUP(ROW()-492,'Report 1 Detail (571 D)'!$A:$S,9,FALSE)="","",VLOOKUP(ROW()-492,'Report 1 Detail (571 D)'!$A:$S,9,FALSE))</f>
        <v/>
      </c>
      <c r="P926" s="55" t="str">
        <f>IF(VLOOKUP(ROW()-492,'Report 1 Detail (571 D)'!$A:$S,10,FALSE)="","",VLOOKUP(ROW()-492,'Report 1 Detail (571 D)'!$A:$S,10,FALSE))</f>
        <v/>
      </c>
      <c r="Q926" s="55" t="str">
        <f>IF(VLOOKUP(ROW()-492,'Report 1 Detail (571 D)'!$A:$S,11,FALSE)="","",VLOOKUP(ROW()-492,'Report 1 Detail (571 D)'!$A:$S,11,FALSE))</f>
        <v/>
      </c>
      <c r="R926" s="55" t="str">
        <f>IF(VLOOKUP(ROW()-492,'Report 1 Detail (571 D)'!$A:$S,12,FALSE)="","",VLOOKUP(ROW()-492,'Report 1 Detail (571 D)'!$A:$S,12,FALSE))</f>
        <v/>
      </c>
      <c r="S926" s="55" t="str">
        <f>IF(VLOOKUP(ROW()-492,'Report 1 Detail (571 D)'!$A:$S,13,FALSE)="","",VLOOKUP(ROW()-492,'Report 1 Detail (571 D)'!$A:$S,13,FALSE))</f>
        <v/>
      </c>
      <c r="T926" s="55" t="str">
        <f>IF(VLOOKUP(ROW()-492,'Report 1 Detail (571 D)'!$A:$S,14,FALSE)="","",VLOOKUP(ROW()-492,'Report 1 Detail (571 D)'!$A:$S,14,FALSE))</f>
        <v/>
      </c>
      <c r="U926" s="55" t="str">
        <f>IF(VLOOKUP(ROW()-492,'Report 1 Detail (571 D)'!$A:$S,15,FALSE)="","",VLOOKUP(ROW()-492,'Report 1 Detail (571 D)'!$A:$S,15,FALSE))</f>
        <v/>
      </c>
      <c r="V926" s="55" t="str">
        <f>IF(VLOOKUP(ROW()-492,'Report 1 Detail (571 D)'!$A:$S,16,FALSE)="","",VLOOKUP(ROW()-492,'Report 1 Detail (571 D)'!$A:$S,16,FALSE))</f>
        <v/>
      </c>
      <c r="W926" s="55" t="str">
        <f>IF(VLOOKUP(ROW()-492,'Report 1 Detail (571 D)'!$A:$S,17,FALSE)="","",VLOOKUP(ROW()-492,'Report 1 Detail (571 D)'!$A:$S,17,FALSE))</f>
        <v/>
      </c>
      <c r="X926" s="104" t="str">
        <f>IF(VLOOKUP(ROW()-492,'Report 1 Detail (571 D)'!$A:$S,18,FALSE)="","",VLOOKUP(ROW()-492,'Report 1 Detail (571 D)'!$A:$S,18,FALSE))</f>
        <v/>
      </c>
      <c r="Y926" s="55" t="str">
        <f>IF(VLOOKUP(ROW()-492,'Report 1 Detail (571 D)'!$A:$S,19,FALSE)="","",VLOOKUP(ROW()-492,'Report 1 Detail (571 D)'!$A:$S,19,FALSE))</f>
        <v/>
      </c>
      <c r="Z926" s="55" t="s">
        <v>81</v>
      </c>
    </row>
    <row r="927" spans="8:26" x14ac:dyDescent="0.2">
      <c r="H927" s="55" t="str">
        <f>IF(VLOOKUP(ROW()-492,'Report 1 Detail (571 D)'!$A:$S,2,FALSE)="","",VLOOKUP(ROW()-492,'Report 1 Detail (571 D)'!$A:$S,2,FALSE))</f>
        <v/>
      </c>
      <c r="I927" s="104" t="str">
        <f>IF(VLOOKUP(ROW()-492,'Report 1 Detail (571 D)'!$A:$S,3,FALSE)="","",VLOOKUP(ROW()-492,'Report 1 Detail (571 D)'!$A:$S,3,FALSE))</f>
        <v/>
      </c>
      <c r="J927" s="55" t="str">
        <f>IF(VLOOKUP(ROW()-492,'Report 1 Detail (571 D)'!$A:$S,4,FALSE)="","",VLOOKUP(ROW()-492,'Report 1 Detail (571 D)'!$A:$S,4,FALSE))</f>
        <v/>
      </c>
      <c r="K927" s="55" t="str">
        <f>IF(VLOOKUP(ROW()-492,'Report 1 Detail (571 D)'!$A:$S,5,FALSE)="","",VLOOKUP(ROW()-492,'Report 1 Detail (571 D)'!$A:$S,5,FALSE))</f>
        <v/>
      </c>
      <c r="L927" s="55" t="str">
        <f>IF(VLOOKUP(ROW()-492,'Report 1 Detail (571 D)'!$A:$S,6,FALSE)="","",VLOOKUP(ROW()-492,'Report 1 Detail (571 D)'!$A:$S,6,FALSE))</f>
        <v/>
      </c>
      <c r="M927" s="55" t="str">
        <f>IF(VLOOKUP(ROW()-492,'Report 1 Detail (571 D)'!$A:$S,7,FALSE)="","",VLOOKUP(ROW()-492,'Report 1 Detail (571 D)'!$A:$S,7,FALSE))</f>
        <v/>
      </c>
      <c r="N927" s="55" t="str">
        <f>IF(VLOOKUP(ROW()-492,'Report 1 Detail (571 D)'!$A:$S,8,FALSE)="","",VLOOKUP(ROW()-492,'Report 1 Detail (571 D)'!$A:$S,8,FALSE))</f>
        <v/>
      </c>
      <c r="O927" s="55" t="str">
        <f>IF(VLOOKUP(ROW()-492,'Report 1 Detail (571 D)'!$A:$S,9,FALSE)="","",VLOOKUP(ROW()-492,'Report 1 Detail (571 D)'!$A:$S,9,FALSE))</f>
        <v/>
      </c>
      <c r="P927" s="55" t="str">
        <f>IF(VLOOKUP(ROW()-492,'Report 1 Detail (571 D)'!$A:$S,10,FALSE)="","",VLOOKUP(ROW()-492,'Report 1 Detail (571 D)'!$A:$S,10,FALSE))</f>
        <v/>
      </c>
      <c r="Q927" s="55" t="str">
        <f>IF(VLOOKUP(ROW()-492,'Report 1 Detail (571 D)'!$A:$S,11,FALSE)="","",VLOOKUP(ROW()-492,'Report 1 Detail (571 D)'!$A:$S,11,FALSE))</f>
        <v/>
      </c>
      <c r="R927" s="55" t="str">
        <f>IF(VLOOKUP(ROW()-492,'Report 1 Detail (571 D)'!$A:$S,12,FALSE)="","",VLOOKUP(ROW()-492,'Report 1 Detail (571 D)'!$A:$S,12,FALSE))</f>
        <v/>
      </c>
      <c r="S927" s="55" t="str">
        <f>IF(VLOOKUP(ROW()-492,'Report 1 Detail (571 D)'!$A:$S,13,FALSE)="","",VLOOKUP(ROW()-492,'Report 1 Detail (571 D)'!$A:$S,13,FALSE))</f>
        <v/>
      </c>
      <c r="T927" s="55" t="str">
        <f>IF(VLOOKUP(ROW()-492,'Report 1 Detail (571 D)'!$A:$S,14,FALSE)="","",VLOOKUP(ROW()-492,'Report 1 Detail (571 D)'!$A:$S,14,FALSE))</f>
        <v/>
      </c>
      <c r="U927" s="55" t="str">
        <f>IF(VLOOKUP(ROW()-492,'Report 1 Detail (571 D)'!$A:$S,15,FALSE)="","",VLOOKUP(ROW()-492,'Report 1 Detail (571 D)'!$A:$S,15,FALSE))</f>
        <v/>
      </c>
      <c r="V927" s="55" t="str">
        <f>IF(VLOOKUP(ROW()-492,'Report 1 Detail (571 D)'!$A:$S,16,FALSE)="","",VLOOKUP(ROW()-492,'Report 1 Detail (571 D)'!$A:$S,16,FALSE))</f>
        <v/>
      </c>
      <c r="W927" s="55" t="str">
        <f>IF(VLOOKUP(ROW()-492,'Report 1 Detail (571 D)'!$A:$S,17,FALSE)="","",VLOOKUP(ROW()-492,'Report 1 Detail (571 D)'!$A:$S,17,FALSE))</f>
        <v/>
      </c>
      <c r="X927" s="104" t="str">
        <f>IF(VLOOKUP(ROW()-492,'Report 1 Detail (571 D)'!$A:$S,18,FALSE)="","",VLOOKUP(ROW()-492,'Report 1 Detail (571 D)'!$A:$S,18,FALSE))</f>
        <v/>
      </c>
      <c r="Y927" s="55" t="str">
        <f>IF(VLOOKUP(ROW()-492,'Report 1 Detail (571 D)'!$A:$S,19,FALSE)="","",VLOOKUP(ROW()-492,'Report 1 Detail (571 D)'!$A:$S,19,FALSE))</f>
        <v/>
      </c>
      <c r="Z927" s="55" t="s">
        <v>81</v>
      </c>
    </row>
    <row r="928" spans="8:26" x14ac:dyDescent="0.2">
      <c r="H928" s="55" t="str">
        <f>IF(VLOOKUP(ROW()-492,'Report 1 Detail (571 D)'!$A:$S,2,FALSE)="","",VLOOKUP(ROW()-492,'Report 1 Detail (571 D)'!$A:$S,2,FALSE))</f>
        <v/>
      </c>
      <c r="I928" s="104" t="str">
        <f>IF(VLOOKUP(ROW()-492,'Report 1 Detail (571 D)'!$A:$S,3,FALSE)="","",VLOOKUP(ROW()-492,'Report 1 Detail (571 D)'!$A:$S,3,FALSE))</f>
        <v/>
      </c>
      <c r="J928" s="55" t="str">
        <f>IF(VLOOKUP(ROW()-492,'Report 1 Detail (571 D)'!$A:$S,4,FALSE)="","",VLOOKUP(ROW()-492,'Report 1 Detail (571 D)'!$A:$S,4,FALSE))</f>
        <v/>
      </c>
      <c r="K928" s="55" t="str">
        <f>IF(VLOOKUP(ROW()-492,'Report 1 Detail (571 D)'!$A:$S,5,FALSE)="","",VLOOKUP(ROW()-492,'Report 1 Detail (571 D)'!$A:$S,5,FALSE))</f>
        <v/>
      </c>
      <c r="L928" s="55" t="str">
        <f>IF(VLOOKUP(ROW()-492,'Report 1 Detail (571 D)'!$A:$S,6,FALSE)="","",VLOOKUP(ROW()-492,'Report 1 Detail (571 D)'!$A:$S,6,FALSE))</f>
        <v/>
      </c>
      <c r="M928" s="55" t="str">
        <f>IF(VLOOKUP(ROW()-492,'Report 1 Detail (571 D)'!$A:$S,7,FALSE)="","",VLOOKUP(ROW()-492,'Report 1 Detail (571 D)'!$A:$S,7,FALSE))</f>
        <v/>
      </c>
      <c r="N928" s="55" t="str">
        <f>IF(VLOOKUP(ROW()-492,'Report 1 Detail (571 D)'!$A:$S,8,FALSE)="","",VLOOKUP(ROW()-492,'Report 1 Detail (571 D)'!$A:$S,8,FALSE))</f>
        <v/>
      </c>
      <c r="O928" s="55" t="str">
        <f>IF(VLOOKUP(ROW()-492,'Report 1 Detail (571 D)'!$A:$S,9,FALSE)="","",VLOOKUP(ROW()-492,'Report 1 Detail (571 D)'!$A:$S,9,FALSE))</f>
        <v/>
      </c>
      <c r="P928" s="55" t="str">
        <f>IF(VLOOKUP(ROW()-492,'Report 1 Detail (571 D)'!$A:$S,10,FALSE)="","",VLOOKUP(ROW()-492,'Report 1 Detail (571 D)'!$A:$S,10,FALSE))</f>
        <v/>
      </c>
      <c r="Q928" s="55" t="str">
        <f>IF(VLOOKUP(ROW()-492,'Report 1 Detail (571 D)'!$A:$S,11,FALSE)="","",VLOOKUP(ROW()-492,'Report 1 Detail (571 D)'!$A:$S,11,FALSE))</f>
        <v/>
      </c>
      <c r="R928" s="55" t="str">
        <f>IF(VLOOKUP(ROW()-492,'Report 1 Detail (571 D)'!$A:$S,12,FALSE)="","",VLOOKUP(ROW()-492,'Report 1 Detail (571 D)'!$A:$S,12,FALSE))</f>
        <v/>
      </c>
      <c r="S928" s="55" t="str">
        <f>IF(VLOOKUP(ROW()-492,'Report 1 Detail (571 D)'!$A:$S,13,FALSE)="","",VLOOKUP(ROW()-492,'Report 1 Detail (571 D)'!$A:$S,13,FALSE))</f>
        <v/>
      </c>
      <c r="T928" s="55" t="str">
        <f>IF(VLOOKUP(ROW()-492,'Report 1 Detail (571 D)'!$A:$S,14,FALSE)="","",VLOOKUP(ROW()-492,'Report 1 Detail (571 D)'!$A:$S,14,FALSE))</f>
        <v/>
      </c>
      <c r="U928" s="55" t="str">
        <f>IF(VLOOKUP(ROW()-492,'Report 1 Detail (571 D)'!$A:$S,15,FALSE)="","",VLOOKUP(ROW()-492,'Report 1 Detail (571 D)'!$A:$S,15,FALSE))</f>
        <v/>
      </c>
      <c r="V928" s="55" t="str">
        <f>IF(VLOOKUP(ROW()-492,'Report 1 Detail (571 D)'!$A:$S,16,FALSE)="","",VLOOKUP(ROW()-492,'Report 1 Detail (571 D)'!$A:$S,16,FALSE))</f>
        <v/>
      </c>
      <c r="W928" s="55" t="str">
        <f>IF(VLOOKUP(ROW()-492,'Report 1 Detail (571 D)'!$A:$S,17,FALSE)="","",VLOOKUP(ROW()-492,'Report 1 Detail (571 D)'!$A:$S,17,FALSE))</f>
        <v/>
      </c>
      <c r="X928" s="104" t="str">
        <f>IF(VLOOKUP(ROW()-492,'Report 1 Detail (571 D)'!$A:$S,18,FALSE)="","",VLOOKUP(ROW()-492,'Report 1 Detail (571 D)'!$A:$S,18,FALSE))</f>
        <v/>
      </c>
      <c r="Y928" s="55" t="str">
        <f>IF(VLOOKUP(ROW()-492,'Report 1 Detail (571 D)'!$A:$S,19,FALSE)="","",VLOOKUP(ROW()-492,'Report 1 Detail (571 D)'!$A:$S,19,FALSE))</f>
        <v/>
      </c>
      <c r="Z928" s="55" t="s">
        <v>81</v>
      </c>
    </row>
    <row r="929" spans="8:26" x14ac:dyDescent="0.2">
      <c r="H929" s="55" t="str">
        <f>IF(VLOOKUP(ROW()-492,'Report 1 Detail (571 D)'!$A:$S,2,FALSE)="","",VLOOKUP(ROW()-492,'Report 1 Detail (571 D)'!$A:$S,2,FALSE))</f>
        <v/>
      </c>
      <c r="I929" s="104" t="str">
        <f>IF(VLOOKUP(ROW()-492,'Report 1 Detail (571 D)'!$A:$S,3,FALSE)="","",VLOOKUP(ROW()-492,'Report 1 Detail (571 D)'!$A:$S,3,FALSE))</f>
        <v/>
      </c>
      <c r="J929" s="55" t="str">
        <f>IF(VLOOKUP(ROW()-492,'Report 1 Detail (571 D)'!$A:$S,4,FALSE)="","",VLOOKUP(ROW()-492,'Report 1 Detail (571 D)'!$A:$S,4,FALSE))</f>
        <v/>
      </c>
      <c r="K929" s="55" t="str">
        <f>IF(VLOOKUP(ROW()-492,'Report 1 Detail (571 D)'!$A:$S,5,FALSE)="","",VLOOKUP(ROW()-492,'Report 1 Detail (571 D)'!$A:$S,5,FALSE))</f>
        <v/>
      </c>
      <c r="L929" s="55" t="str">
        <f>IF(VLOOKUP(ROW()-492,'Report 1 Detail (571 D)'!$A:$S,6,FALSE)="","",VLOOKUP(ROW()-492,'Report 1 Detail (571 D)'!$A:$S,6,FALSE))</f>
        <v/>
      </c>
      <c r="M929" s="55" t="str">
        <f>IF(VLOOKUP(ROW()-492,'Report 1 Detail (571 D)'!$A:$S,7,FALSE)="","",VLOOKUP(ROW()-492,'Report 1 Detail (571 D)'!$A:$S,7,FALSE))</f>
        <v/>
      </c>
      <c r="N929" s="55" t="str">
        <f>IF(VLOOKUP(ROW()-492,'Report 1 Detail (571 D)'!$A:$S,8,FALSE)="","",VLOOKUP(ROW()-492,'Report 1 Detail (571 D)'!$A:$S,8,FALSE))</f>
        <v/>
      </c>
      <c r="O929" s="55" t="str">
        <f>IF(VLOOKUP(ROW()-492,'Report 1 Detail (571 D)'!$A:$S,9,FALSE)="","",VLOOKUP(ROW()-492,'Report 1 Detail (571 D)'!$A:$S,9,FALSE))</f>
        <v/>
      </c>
      <c r="P929" s="55" t="str">
        <f>IF(VLOOKUP(ROW()-492,'Report 1 Detail (571 D)'!$A:$S,10,FALSE)="","",VLOOKUP(ROW()-492,'Report 1 Detail (571 D)'!$A:$S,10,FALSE))</f>
        <v/>
      </c>
      <c r="Q929" s="55" t="str">
        <f>IF(VLOOKUP(ROW()-492,'Report 1 Detail (571 D)'!$A:$S,11,FALSE)="","",VLOOKUP(ROW()-492,'Report 1 Detail (571 D)'!$A:$S,11,FALSE))</f>
        <v/>
      </c>
      <c r="R929" s="55" t="str">
        <f>IF(VLOOKUP(ROW()-492,'Report 1 Detail (571 D)'!$A:$S,12,FALSE)="","",VLOOKUP(ROW()-492,'Report 1 Detail (571 D)'!$A:$S,12,FALSE))</f>
        <v/>
      </c>
      <c r="S929" s="55" t="str">
        <f>IF(VLOOKUP(ROW()-492,'Report 1 Detail (571 D)'!$A:$S,13,FALSE)="","",VLOOKUP(ROW()-492,'Report 1 Detail (571 D)'!$A:$S,13,FALSE))</f>
        <v/>
      </c>
      <c r="T929" s="55" t="str">
        <f>IF(VLOOKUP(ROW()-492,'Report 1 Detail (571 D)'!$A:$S,14,FALSE)="","",VLOOKUP(ROW()-492,'Report 1 Detail (571 D)'!$A:$S,14,FALSE))</f>
        <v/>
      </c>
      <c r="U929" s="55" t="str">
        <f>IF(VLOOKUP(ROW()-492,'Report 1 Detail (571 D)'!$A:$S,15,FALSE)="","",VLOOKUP(ROW()-492,'Report 1 Detail (571 D)'!$A:$S,15,FALSE))</f>
        <v/>
      </c>
      <c r="V929" s="55" t="str">
        <f>IF(VLOOKUP(ROW()-492,'Report 1 Detail (571 D)'!$A:$S,16,FALSE)="","",VLOOKUP(ROW()-492,'Report 1 Detail (571 D)'!$A:$S,16,FALSE))</f>
        <v/>
      </c>
      <c r="W929" s="55" t="str">
        <f>IF(VLOOKUP(ROW()-492,'Report 1 Detail (571 D)'!$A:$S,17,FALSE)="","",VLOOKUP(ROW()-492,'Report 1 Detail (571 D)'!$A:$S,17,FALSE))</f>
        <v/>
      </c>
      <c r="X929" s="104" t="str">
        <f>IF(VLOOKUP(ROW()-492,'Report 1 Detail (571 D)'!$A:$S,18,FALSE)="","",VLOOKUP(ROW()-492,'Report 1 Detail (571 D)'!$A:$S,18,FALSE))</f>
        <v/>
      </c>
      <c r="Y929" s="55" t="str">
        <f>IF(VLOOKUP(ROW()-492,'Report 1 Detail (571 D)'!$A:$S,19,FALSE)="","",VLOOKUP(ROW()-492,'Report 1 Detail (571 D)'!$A:$S,19,FALSE))</f>
        <v/>
      </c>
      <c r="Z929" s="55" t="s">
        <v>81</v>
      </c>
    </row>
    <row r="930" spans="8:26" x14ac:dyDescent="0.2">
      <c r="H930" s="55" t="str">
        <f>IF(VLOOKUP(ROW()-492,'Report 1 Detail (571 D)'!$A:$S,2,FALSE)="","",VLOOKUP(ROW()-492,'Report 1 Detail (571 D)'!$A:$S,2,FALSE))</f>
        <v/>
      </c>
      <c r="I930" s="104" t="str">
        <f>IF(VLOOKUP(ROW()-492,'Report 1 Detail (571 D)'!$A:$S,3,FALSE)="","",VLOOKUP(ROW()-492,'Report 1 Detail (571 D)'!$A:$S,3,FALSE))</f>
        <v/>
      </c>
      <c r="J930" s="55" t="str">
        <f>IF(VLOOKUP(ROW()-492,'Report 1 Detail (571 D)'!$A:$S,4,FALSE)="","",VLOOKUP(ROW()-492,'Report 1 Detail (571 D)'!$A:$S,4,FALSE))</f>
        <v/>
      </c>
      <c r="K930" s="55" t="str">
        <f>IF(VLOOKUP(ROW()-492,'Report 1 Detail (571 D)'!$A:$S,5,FALSE)="","",VLOOKUP(ROW()-492,'Report 1 Detail (571 D)'!$A:$S,5,FALSE))</f>
        <v/>
      </c>
      <c r="L930" s="55" t="str">
        <f>IF(VLOOKUP(ROW()-492,'Report 1 Detail (571 D)'!$A:$S,6,FALSE)="","",VLOOKUP(ROW()-492,'Report 1 Detail (571 D)'!$A:$S,6,FALSE))</f>
        <v/>
      </c>
      <c r="M930" s="55" t="str">
        <f>IF(VLOOKUP(ROW()-492,'Report 1 Detail (571 D)'!$A:$S,7,FALSE)="","",VLOOKUP(ROW()-492,'Report 1 Detail (571 D)'!$A:$S,7,FALSE))</f>
        <v/>
      </c>
      <c r="N930" s="55" t="str">
        <f>IF(VLOOKUP(ROW()-492,'Report 1 Detail (571 D)'!$A:$S,8,FALSE)="","",VLOOKUP(ROW()-492,'Report 1 Detail (571 D)'!$A:$S,8,FALSE))</f>
        <v/>
      </c>
      <c r="O930" s="55" t="str">
        <f>IF(VLOOKUP(ROW()-492,'Report 1 Detail (571 D)'!$A:$S,9,FALSE)="","",VLOOKUP(ROW()-492,'Report 1 Detail (571 D)'!$A:$S,9,FALSE))</f>
        <v/>
      </c>
      <c r="P930" s="55" t="str">
        <f>IF(VLOOKUP(ROW()-492,'Report 1 Detail (571 D)'!$A:$S,10,FALSE)="","",VLOOKUP(ROW()-492,'Report 1 Detail (571 D)'!$A:$S,10,FALSE))</f>
        <v/>
      </c>
      <c r="Q930" s="55" t="str">
        <f>IF(VLOOKUP(ROW()-492,'Report 1 Detail (571 D)'!$A:$S,11,FALSE)="","",VLOOKUP(ROW()-492,'Report 1 Detail (571 D)'!$A:$S,11,FALSE))</f>
        <v/>
      </c>
      <c r="R930" s="55" t="str">
        <f>IF(VLOOKUP(ROW()-492,'Report 1 Detail (571 D)'!$A:$S,12,FALSE)="","",VLOOKUP(ROW()-492,'Report 1 Detail (571 D)'!$A:$S,12,FALSE))</f>
        <v/>
      </c>
      <c r="S930" s="55" t="str">
        <f>IF(VLOOKUP(ROW()-492,'Report 1 Detail (571 D)'!$A:$S,13,FALSE)="","",VLOOKUP(ROW()-492,'Report 1 Detail (571 D)'!$A:$S,13,FALSE))</f>
        <v/>
      </c>
      <c r="T930" s="55" t="str">
        <f>IF(VLOOKUP(ROW()-492,'Report 1 Detail (571 D)'!$A:$S,14,FALSE)="","",VLOOKUP(ROW()-492,'Report 1 Detail (571 D)'!$A:$S,14,FALSE))</f>
        <v/>
      </c>
      <c r="U930" s="55" t="str">
        <f>IF(VLOOKUP(ROW()-492,'Report 1 Detail (571 D)'!$A:$S,15,FALSE)="","",VLOOKUP(ROW()-492,'Report 1 Detail (571 D)'!$A:$S,15,FALSE))</f>
        <v/>
      </c>
      <c r="V930" s="55" t="str">
        <f>IF(VLOOKUP(ROW()-492,'Report 1 Detail (571 D)'!$A:$S,16,FALSE)="","",VLOOKUP(ROW()-492,'Report 1 Detail (571 D)'!$A:$S,16,FALSE))</f>
        <v/>
      </c>
      <c r="W930" s="55" t="str">
        <f>IF(VLOOKUP(ROW()-492,'Report 1 Detail (571 D)'!$A:$S,17,FALSE)="","",VLOOKUP(ROW()-492,'Report 1 Detail (571 D)'!$A:$S,17,FALSE))</f>
        <v/>
      </c>
      <c r="X930" s="104" t="str">
        <f>IF(VLOOKUP(ROW()-492,'Report 1 Detail (571 D)'!$A:$S,18,FALSE)="","",VLOOKUP(ROW()-492,'Report 1 Detail (571 D)'!$A:$S,18,FALSE))</f>
        <v/>
      </c>
      <c r="Y930" s="55" t="str">
        <f>IF(VLOOKUP(ROW()-492,'Report 1 Detail (571 D)'!$A:$S,19,FALSE)="","",VLOOKUP(ROW()-492,'Report 1 Detail (571 D)'!$A:$S,19,FALSE))</f>
        <v/>
      </c>
      <c r="Z930" s="55" t="s">
        <v>81</v>
      </c>
    </row>
    <row r="931" spans="8:26" x14ac:dyDescent="0.2">
      <c r="H931" s="55" t="str">
        <f>IF(VLOOKUP(ROW()-492,'Report 1 Detail (571 D)'!$A:$S,2,FALSE)="","",VLOOKUP(ROW()-492,'Report 1 Detail (571 D)'!$A:$S,2,FALSE))</f>
        <v/>
      </c>
      <c r="I931" s="104" t="str">
        <f>IF(VLOOKUP(ROW()-492,'Report 1 Detail (571 D)'!$A:$S,3,FALSE)="","",VLOOKUP(ROW()-492,'Report 1 Detail (571 D)'!$A:$S,3,FALSE))</f>
        <v/>
      </c>
      <c r="J931" s="55" t="str">
        <f>IF(VLOOKUP(ROW()-492,'Report 1 Detail (571 D)'!$A:$S,4,FALSE)="","",VLOOKUP(ROW()-492,'Report 1 Detail (571 D)'!$A:$S,4,FALSE))</f>
        <v/>
      </c>
      <c r="K931" s="55" t="str">
        <f>IF(VLOOKUP(ROW()-492,'Report 1 Detail (571 D)'!$A:$S,5,FALSE)="","",VLOOKUP(ROW()-492,'Report 1 Detail (571 D)'!$A:$S,5,FALSE))</f>
        <v/>
      </c>
      <c r="L931" s="55" t="str">
        <f>IF(VLOOKUP(ROW()-492,'Report 1 Detail (571 D)'!$A:$S,6,FALSE)="","",VLOOKUP(ROW()-492,'Report 1 Detail (571 D)'!$A:$S,6,FALSE))</f>
        <v/>
      </c>
      <c r="M931" s="55" t="str">
        <f>IF(VLOOKUP(ROW()-492,'Report 1 Detail (571 D)'!$A:$S,7,FALSE)="","",VLOOKUP(ROW()-492,'Report 1 Detail (571 D)'!$A:$S,7,FALSE))</f>
        <v/>
      </c>
      <c r="N931" s="55" t="str">
        <f>IF(VLOOKUP(ROW()-492,'Report 1 Detail (571 D)'!$A:$S,8,FALSE)="","",VLOOKUP(ROW()-492,'Report 1 Detail (571 D)'!$A:$S,8,FALSE))</f>
        <v/>
      </c>
      <c r="O931" s="55" t="str">
        <f>IF(VLOOKUP(ROW()-492,'Report 1 Detail (571 D)'!$A:$S,9,FALSE)="","",VLOOKUP(ROW()-492,'Report 1 Detail (571 D)'!$A:$S,9,FALSE))</f>
        <v/>
      </c>
      <c r="P931" s="55" t="str">
        <f>IF(VLOOKUP(ROW()-492,'Report 1 Detail (571 D)'!$A:$S,10,FALSE)="","",VLOOKUP(ROW()-492,'Report 1 Detail (571 D)'!$A:$S,10,FALSE))</f>
        <v/>
      </c>
      <c r="Q931" s="55" t="str">
        <f>IF(VLOOKUP(ROW()-492,'Report 1 Detail (571 D)'!$A:$S,11,FALSE)="","",VLOOKUP(ROW()-492,'Report 1 Detail (571 D)'!$A:$S,11,FALSE))</f>
        <v/>
      </c>
      <c r="R931" s="55" t="str">
        <f>IF(VLOOKUP(ROW()-492,'Report 1 Detail (571 D)'!$A:$S,12,FALSE)="","",VLOOKUP(ROW()-492,'Report 1 Detail (571 D)'!$A:$S,12,FALSE))</f>
        <v/>
      </c>
      <c r="S931" s="55" t="str">
        <f>IF(VLOOKUP(ROW()-492,'Report 1 Detail (571 D)'!$A:$S,13,FALSE)="","",VLOOKUP(ROW()-492,'Report 1 Detail (571 D)'!$A:$S,13,FALSE))</f>
        <v/>
      </c>
      <c r="T931" s="55" t="str">
        <f>IF(VLOOKUP(ROW()-492,'Report 1 Detail (571 D)'!$A:$S,14,FALSE)="","",VLOOKUP(ROW()-492,'Report 1 Detail (571 D)'!$A:$S,14,FALSE))</f>
        <v/>
      </c>
      <c r="U931" s="55" t="str">
        <f>IF(VLOOKUP(ROW()-492,'Report 1 Detail (571 D)'!$A:$S,15,FALSE)="","",VLOOKUP(ROW()-492,'Report 1 Detail (571 D)'!$A:$S,15,FALSE))</f>
        <v/>
      </c>
      <c r="V931" s="55" t="str">
        <f>IF(VLOOKUP(ROW()-492,'Report 1 Detail (571 D)'!$A:$S,16,FALSE)="","",VLOOKUP(ROW()-492,'Report 1 Detail (571 D)'!$A:$S,16,FALSE))</f>
        <v/>
      </c>
      <c r="W931" s="55" t="str">
        <f>IF(VLOOKUP(ROW()-492,'Report 1 Detail (571 D)'!$A:$S,17,FALSE)="","",VLOOKUP(ROW()-492,'Report 1 Detail (571 D)'!$A:$S,17,FALSE))</f>
        <v/>
      </c>
      <c r="X931" s="104" t="str">
        <f>IF(VLOOKUP(ROW()-492,'Report 1 Detail (571 D)'!$A:$S,18,FALSE)="","",VLOOKUP(ROW()-492,'Report 1 Detail (571 D)'!$A:$S,18,FALSE))</f>
        <v/>
      </c>
      <c r="Y931" s="55" t="str">
        <f>IF(VLOOKUP(ROW()-492,'Report 1 Detail (571 D)'!$A:$S,19,FALSE)="","",VLOOKUP(ROW()-492,'Report 1 Detail (571 D)'!$A:$S,19,FALSE))</f>
        <v/>
      </c>
      <c r="Z931" s="55" t="s">
        <v>81</v>
      </c>
    </row>
    <row r="932" spans="8:26" x14ac:dyDescent="0.2">
      <c r="H932" s="55" t="str">
        <f>IF(VLOOKUP(ROW()-492,'Report 1 Detail (571 D)'!$A:$S,2,FALSE)="","",VLOOKUP(ROW()-492,'Report 1 Detail (571 D)'!$A:$S,2,FALSE))</f>
        <v/>
      </c>
      <c r="I932" s="104" t="str">
        <f>IF(VLOOKUP(ROW()-492,'Report 1 Detail (571 D)'!$A:$S,3,FALSE)="","",VLOOKUP(ROW()-492,'Report 1 Detail (571 D)'!$A:$S,3,FALSE))</f>
        <v/>
      </c>
      <c r="J932" s="55" t="str">
        <f>IF(VLOOKUP(ROW()-492,'Report 1 Detail (571 D)'!$A:$S,4,FALSE)="","",VLOOKUP(ROW()-492,'Report 1 Detail (571 D)'!$A:$S,4,FALSE))</f>
        <v/>
      </c>
      <c r="K932" s="55" t="str">
        <f>IF(VLOOKUP(ROW()-492,'Report 1 Detail (571 D)'!$A:$S,5,FALSE)="","",VLOOKUP(ROW()-492,'Report 1 Detail (571 D)'!$A:$S,5,FALSE))</f>
        <v/>
      </c>
      <c r="L932" s="55" t="str">
        <f>IF(VLOOKUP(ROW()-492,'Report 1 Detail (571 D)'!$A:$S,6,FALSE)="","",VLOOKUP(ROW()-492,'Report 1 Detail (571 D)'!$A:$S,6,FALSE))</f>
        <v/>
      </c>
      <c r="M932" s="55" t="str">
        <f>IF(VLOOKUP(ROW()-492,'Report 1 Detail (571 D)'!$A:$S,7,FALSE)="","",VLOOKUP(ROW()-492,'Report 1 Detail (571 D)'!$A:$S,7,FALSE))</f>
        <v/>
      </c>
      <c r="N932" s="55" t="str">
        <f>IF(VLOOKUP(ROW()-492,'Report 1 Detail (571 D)'!$A:$S,8,FALSE)="","",VLOOKUP(ROW()-492,'Report 1 Detail (571 D)'!$A:$S,8,FALSE))</f>
        <v/>
      </c>
      <c r="O932" s="55" t="str">
        <f>IF(VLOOKUP(ROW()-492,'Report 1 Detail (571 D)'!$A:$S,9,FALSE)="","",VLOOKUP(ROW()-492,'Report 1 Detail (571 D)'!$A:$S,9,FALSE))</f>
        <v/>
      </c>
      <c r="P932" s="55" t="str">
        <f>IF(VLOOKUP(ROW()-492,'Report 1 Detail (571 D)'!$A:$S,10,FALSE)="","",VLOOKUP(ROW()-492,'Report 1 Detail (571 D)'!$A:$S,10,FALSE))</f>
        <v/>
      </c>
      <c r="Q932" s="55" t="str">
        <f>IF(VLOOKUP(ROW()-492,'Report 1 Detail (571 D)'!$A:$S,11,FALSE)="","",VLOOKUP(ROW()-492,'Report 1 Detail (571 D)'!$A:$S,11,FALSE))</f>
        <v/>
      </c>
      <c r="R932" s="55" t="str">
        <f>IF(VLOOKUP(ROW()-492,'Report 1 Detail (571 D)'!$A:$S,12,FALSE)="","",VLOOKUP(ROW()-492,'Report 1 Detail (571 D)'!$A:$S,12,FALSE))</f>
        <v/>
      </c>
      <c r="S932" s="55" t="str">
        <f>IF(VLOOKUP(ROW()-492,'Report 1 Detail (571 D)'!$A:$S,13,FALSE)="","",VLOOKUP(ROW()-492,'Report 1 Detail (571 D)'!$A:$S,13,FALSE))</f>
        <v/>
      </c>
      <c r="T932" s="55" t="str">
        <f>IF(VLOOKUP(ROW()-492,'Report 1 Detail (571 D)'!$A:$S,14,FALSE)="","",VLOOKUP(ROW()-492,'Report 1 Detail (571 D)'!$A:$S,14,FALSE))</f>
        <v/>
      </c>
      <c r="U932" s="55" t="str">
        <f>IF(VLOOKUP(ROW()-492,'Report 1 Detail (571 D)'!$A:$S,15,FALSE)="","",VLOOKUP(ROW()-492,'Report 1 Detail (571 D)'!$A:$S,15,FALSE))</f>
        <v/>
      </c>
      <c r="V932" s="55" t="str">
        <f>IF(VLOOKUP(ROW()-492,'Report 1 Detail (571 D)'!$A:$S,16,FALSE)="","",VLOOKUP(ROW()-492,'Report 1 Detail (571 D)'!$A:$S,16,FALSE))</f>
        <v/>
      </c>
      <c r="W932" s="55" t="str">
        <f>IF(VLOOKUP(ROW()-492,'Report 1 Detail (571 D)'!$A:$S,17,FALSE)="","",VLOOKUP(ROW()-492,'Report 1 Detail (571 D)'!$A:$S,17,FALSE))</f>
        <v/>
      </c>
      <c r="X932" s="104" t="str">
        <f>IF(VLOOKUP(ROW()-492,'Report 1 Detail (571 D)'!$A:$S,18,FALSE)="","",VLOOKUP(ROW()-492,'Report 1 Detail (571 D)'!$A:$S,18,FALSE))</f>
        <v/>
      </c>
      <c r="Y932" s="55" t="str">
        <f>IF(VLOOKUP(ROW()-492,'Report 1 Detail (571 D)'!$A:$S,19,FALSE)="","",VLOOKUP(ROW()-492,'Report 1 Detail (571 D)'!$A:$S,19,FALSE))</f>
        <v/>
      </c>
      <c r="Z932" s="55" t="s">
        <v>81</v>
      </c>
    </row>
    <row r="933" spans="8:26" x14ac:dyDescent="0.2">
      <c r="H933" s="55" t="str">
        <f>IF(VLOOKUP(ROW()-492,'Report 1 Detail (571 D)'!$A:$S,2,FALSE)="","",VLOOKUP(ROW()-492,'Report 1 Detail (571 D)'!$A:$S,2,FALSE))</f>
        <v/>
      </c>
      <c r="I933" s="104" t="str">
        <f>IF(VLOOKUP(ROW()-492,'Report 1 Detail (571 D)'!$A:$S,3,FALSE)="","",VLOOKUP(ROW()-492,'Report 1 Detail (571 D)'!$A:$S,3,FALSE))</f>
        <v/>
      </c>
      <c r="J933" s="55" t="str">
        <f>IF(VLOOKUP(ROW()-492,'Report 1 Detail (571 D)'!$A:$S,4,FALSE)="","",VLOOKUP(ROW()-492,'Report 1 Detail (571 D)'!$A:$S,4,FALSE))</f>
        <v/>
      </c>
      <c r="K933" s="55" t="str">
        <f>IF(VLOOKUP(ROW()-492,'Report 1 Detail (571 D)'!$A:$S,5,FALSE)="","",VLOOKUP(ROW()-492,'Report 1 Detail (571 D)'!$A:$S,5,FALSE))</f>
        <v/>
      </c>
      <c r="L933" s="55" t="str">
        <f>IF(VLOOKUP(ROW()-492,'Report 1 Detail (571 D)'!$A:$S,6,FALSE)="","",VLOOKUP(ROW()-492,'Report 1 Detail (571 D)'!$A:$S,6,FALSE))</f>
        <v/>
      </c>
      <c r="M933" s="55" t="str">
        <f>IF(VLOOKUP(ROW()-492,'Report 1 Detail (571 D)'!$A:$S,7,FALSE)="","",VLOOKUP(ROW()-492,'Report 1 Detail (571 D)'!$A:$S,7,FALSE))</f>
        <v/>
      </c>
      <c r="N933" s="55" t="str">
        <f>IF(VLOOKUP(ROW()-492,'Report 1 Detail (571 D)'!$A:$S,8,FALSE)="","",VLOOKUP(ROW()-492,'Report 1 Detail (571 D)'!$A:$S,8,FALSE))</f>
        <v/>
      </c>
      <c r="O933" s="55" t="str">
        <f>IF(VLOOKUP(ROW()-492,'Report 1 Detail (571 D)'!$A:$S,9,FALSE)="","",VLOOKUP(ROW()-492,'Report 1 Detail (571 D)'!$A:$S,9,FALSE))</f>
        <v/>
      </c>
      <c r="P933" s="55" t="str">
        <f>IF(VLOOKUP(ROW()-492,'Report 1 Detail (571 D)'!$A:$S,10,FALSE)="","",VLOOKUP(ROW()-492,'Report 1 Detail (571 D)'!$A:$S,10,FALSE))</f>
        <v/>
      </c>
      <c r="Q933" s="55" t="str">
        <f>IF(VLOOKUP(ROW()-492,'Report 1 Detail (571 D)'!$A:$S,11,FALSE)="","",VLOOKUP(ROW()-492,'Report 1 Detail (571 D)'!$A:$S,11,FALSE))</f>
        <v/>
      </c>
      <c r="R933" s="55" t="str">
        <f>IF(VLOOKUP(ROW()-492,'Report 1 Detail (571 D)'!$A:$S,12,FALSE)="","",VLOOKUP(ROW()-492,'Report 1 Detail (571 D)'!$A:$S,12,FALSE))</f>
        <v/>
      </c>
      <c r="S933" s="55" t="str">
        <f>IF(VLOOKUP(ROW()-492,'Report 1 Detail (571 D)'!$A:$S,13,FALSE)="","",VLOOKUP(ROW()-492,'Report 1 Detail (571 D)'!$A:$S,13,FALSE))</f>
        <v/>
      </c>
      <c r="T933" s="55" t="str">
        <f>IF(VLOOKUP(ROW()-492,'Report 1 Detail (571 D)'!$A:$S,14,FALSE)="","",VLOOKUP(ROW()-492,'Report 1 Detail (571 D)'!$A:$S,14,FALSE))</f>
        <v/>
      </c>
      <c r="U933" s="55" t="str">
        <f>IF(VLOOKUP(ROW()-492,'Report 1 Detail (571 D)'!$A:$S,15,FALSE)="","",VLOOKUP(ROW()-492,'Report 1 Detail (571 D)'!$A:$S,15,FALSE))</f>
        <v/>
      </c>
      <c r="V933" s="55" t="str">
        <f>IF(VLOOKUP(ROW()-492,'Report 1 Detail (571 D)'!$A:$S,16,FALSE)="","",VLOOKUP(ROW()-492,'Report 1 Detail (571 D)'!$A:$S,16,FALSE))</f>
        <v/>
      </c>
      <c r="W933" s="55" t="str">
        <f>IF(VLOOKUP(ROW()-492,'Report 1 Detail (571 D)'!$A:$S,17,FALSE)="","",VLOOKUP(ROW()-492,'Report 1 Detail (571 D)'!$A:$S,17,FALSE))</f>
        <v/>
      </c>
      <c r="X933" s="104" t="str">
        <f>IF(VLOOKUP(ROW()-492,'Report 1 Detail (571 D)'!$A:$S,18,FALSE)="","",VLOOKUP(ROW()-492,'Report 1 Detail (571 D)'!$A:$S,18,FALSE))</f>
        <v/>
      </c>
      <c r="Y933" s="55" t="str">
        <f>IF(VLOOKUP(ROW()-492,'Report 1 Detail (571 D)'!$A:$S,19,FALSE)="","",VLOOKUP(ROW()-492,'Report 1 Detail (571 D)'!$A:$S,19,FALSE))</f>
        <v/>
      </c>
      <c r="Z933" s="55" t="s">
        <v>81</v>
      </c>
    </row>
    <row r="934" spans="8:26" x14ac:dyDescent="0.2">
      <c r="H934" s="55" t="str">
        <f>IF(VLOOKUP(ROW()-492,'Report 1 Detail (571 D)'!$A:$S,2,FALSE)="","",VLOOKUP(ROW()-492,'Report 1 Detail (571 D)'!$A:$S,2,FALSE))</f>
        <v/>
      </c>
      <c r="I934" s="104" t="str">
        <f>IF(VLOOKUP(ROW()-492,'Report 1 Detail (571 D)'!$A:$S,3,FALSE)="","",VLOOKUP(ROW()-492,'Report 1 Detail (571 D)'!$A:$S,3,FALSE))</f>
        <v/>
      </c>
      <c r="J934" s="55" t="str">
        <f>IF(VLOOKUP(ROW()-492,'Report 1 Detail (571 D)'!$A:$S,4,FALSE)="","",VLOOKUP(ROW()-492,'Report 1 Detail (571 D)'!$A:$S,4,FALSE))</f>
        <v/>
      </c>
      <c r="K934" s="55" t="str">
        <f>IF(VLOOKUP(ROW()-492,'Report 1 Detail (571 D)'!$A:$S,5,FALSE)="","",VLOOKUP(ROW()-492,'Report 1 Detail (571 D)'!$A:$S,5,FALSE))</f>
        <v/>
      </c>
      <c r="L934" s="55" t="str">
        <f>IF(VLOOKUP(ROW()-492,'Report 1 Detail (571 D)'!$A:$S,6,FALSE)="","",VLOOKUP(ROW()-492,'Report 1 Detail (571 D)'!$A:$S,6,FALSE))</f>
        <v/>
      </c>
      <c r="M934" s="55" t="str">
        <f>IF(VLOOKUP(ROW()-492,'Report 1 Detail (571 D)'!$A:$S,7,FALSE)="","",VLOOKUP(ROW()-492,'Report 1 Detail (571 D)'!$A:$S,7,FALSE))</f>
        <v/>
      </c>
      <c r="N934" s="55" t="str">
        <f>IF(VLOOKUP(ROW()-492,'Report 1 Detail (571 D)'!$A:$S,8,FALSE)="","",VLOOKUP(ROW()-492,'Report 1 Detail (571 D)'!$A:$S,8,FALSE))</f>
        <v/>
      </c>
      <c r="O934" s="55" t="str">
        <f>IF(VLOOKUP(ROW()-492,'Report 1 Detail (571 D)'!$A:$S,9,FALSE)="","",VLOOKUP(ROW()-492,'Report 1 Detail (571 D)'!$A:$S,9,FALSE))</f>
        <v/>
      </c>
      <c r="P934" s="55" t="str">
        <f>IF(VLOOKUP(ROW()-492,'Report 1 Detail (571 D)'!$A:$S,10,FALSE)="","",VLOOKUP(ROW()-492,'Report 1 Detail (571 D)'!$A:$S,10,FALSE))</f>
        <v/>
      </c>
      <c r="Q934" s="55" t="str">
        <f>IF(VLOOKUP(ROW()-492,'Report 1 Detail (571 D)'!$A:$S,11,FALSE)="","",VLOOKUP(ROW()-492,'Report 1 Detail (571 D)'!$A:$S,11,FALSE))</f>
        <v/>
      </c>
      <c r="R934" s="55" t="str">
        <f>IF(VLOOKUP(ROW()-492,'Report 1 Detail (571 D)'!$A:$S,12,FALSE)="","",VLOOKUP(ROW()-492,'Report 1 Detail (571 D)'!$A:$S,12,FALSE))</f>
        <v/>
      </c>
      <c r="S934" s="55" t="str">
        <f>IF(VLOOKUP(ROW()-492,'Report 1 Detail (571 D)'!$A:$S,13,FALSE)="","",VLOOKUP(ROW()-492,'Report 1 Detail (571 D)'!$A:$S,13,FALSE))</f>
        <v/>
      </c>
      <c r="T934" s="55" t="str">
        <f>IF(VLOOKUP(ROW()-492,'Report 1 Detail (571 D)'!$A:$S,14,FALSE)="","",VLOOKUP(ROW()-492,'Report 1 Detail (571 D)'!$A:$S,14,FALSE))</f>
        <v/>
      </c>
      <c r="U934" s="55" t="str">
        <f>IF(VLOOKUP(ROW()-492,'Report 1 Detail (571 D)'!$A:$S,15,FALSE)="","",VLOOKUP(ROW()-492,'Report 1 Detail (571 D)'!$A:$S,15,FALSE))</f>
        <v/>
      </c>
      <c r="V934" s="55" t="str">
        <f>IF(VLOOKUP(ROW()-492,'Report 1 Detail (571 D)'!$A:$S,16,FALSE)="","",VLOOKUP(ROW()-492,'Report 1 Detail (571 D)'!$A:$S,16,FALSE))</f>
        <v/>
      </c>
      <c r="W934" s="55" t="str">
        <f>IF(VLOOKUP(ROW()-492,'Report 1 Detail (571 D)'!$A:$S,17,FALSE)="","",VLOOKUP(ROW()-492,'Report 1 Detail (571 D)'!$A:$S,17,FALSE))</f>
        <v/>
      </c>
      <c r="X934" s="104" t="str">
        <f>IF(VLOOKUP(ROW()-492,'Report 1 Detail (571 D)'!$A:$S,18,FALSE)="","",VLOOKUP(ROW()-492,'Report 1 Detail (571 D)'!$A:$S,18,FALSE))</f>
        <v/>
      </c>
      <c r="Y934" s="55" t="str">
        <f>IF(VLOOKUP(ROW()-492,'Report 1 Detail (571 D)'!$A:$S,19,FALSE)="","",VLOOKUP(ROW()-492,'Report 1 Detail (571 D)'!$A:$S,19,FALSE))</f>
        <v/>
      </c>
      <c r="Z934" s="55" t="s">
        <v>81</v>
      </c>
    </row>
    <row r="935" spans="8:26" x14ac:dyDescent="0.2">
      <c r="H935" s="55" t="str">
        <f>IF(VLOOKUP(ROW()-492,'Report 1 Detail (571 D)'!$A:$S,2,FALSE)="","",VLOOKUP(ROW()-492,'Report 1 Detail (571 D)'!$A:$S,2,FALSE))</f>
        <v/>
      </c>
      <c r="I935" s="104" t="str">
        <f>IF(VLOOKUP(ROW()-492,'Report 1 Detail (571 D)'!$A:$S,3,FALSE)="","",VLOOKUP(ROW()-492,'Report 1 Detail (571 D)'!$A:$S,3,FALSE))</f>
        <v/>
      </c>
      <c r="J935" s="55" t="str">
        <f>IF(VLOOKUP(ROW()-492,'Report 1 Detail (571 D)'!$A:$S,4,FALSE)="","",VLOOKUP(ROW()-492,'Report 1 Detail (571 D)'!$A:$S,4,FALSE))</f>
        <v/>
      </c>
      <c r="K935" s="55" t="str">
        <f>IF(VLOOKUP(ROW()-492,'Report 1 Detail (571 D)'!$A:$S,5,FALSE)="","",VLOOKUP(ROW()-492,'Report 1 Detail (571 D)'!$A:$S,5,FALSE))</f>
        <v/>
      </c>
      <c r="L935" s="55" t="str">
        <f>IF(VLOOKUP(ROW()-492,'Report 1 Detail (571 D)'!$A:$S,6,FALSE)="","",VLOOKUP(ROW()-492,'Report 1 Detail (571 D)'!$A:$S,6,FALSE))</f>
        <v/>
      </c>
      <c r="M935" s="55" t="str">
        <f>IF(VLOOKUP(ROW()-492,'Report 1 Detail (571 D)'!$A:$S,7,FALSE)="","",VLOOKUP(ROW()-492,'Report 1 Detail (571 D)'!$A:$S,7,FALSE))</f>
        <v/>
      </c>
      <c r="N935" s="55" t="str">
        <f>IF(VLOOKUP(ROW()-492,'Report 1 Detail (571 D)'!$A:$S,8,FALSE)="","",VLOOKUP(ROW()-492,'Report 1 Detail (571 D)'!$A:$S,8,FALSE))</f>
        <v/>
      </c>
      <c r="O935" s="55" t="str">
        <f>IF(VLOOKUP(ROW()-492,'Report 1 Detail (571 D)'!$A:$S,9,FALSE)="","",VLOOKUP(ROW()-492,'Report 1 Detail (571 D)'!$A:$S,9,FALSE))</f>
        <v/>
      </c>
      <c r="P935" s="55" t="str">
        <f>IF(VLOOKUP(ROW()-492,'Report 1 Detail (571 D)'!$A:$S,10,FALSE)="","",VLOOKUP(ROW()-492,'Report 1 Detail (571 D)'!$A:$S,10,FALSE))</f>
        <v/>
      </c>
      <c r="Q935" s="55" t="str">
        <f>IF(VLOOKUP(ROW()-492,'Report 1 Detail (571 D)'!$A:$S,11,FALSE)="","",VLOOKUP(ROW()-492,'Report 1 Detail (571 D)'!$A:$S,11,FALSE))</f>
        <v/>
      </c>
      <c r="R935" s="55" t="str">
        <f>IF(VLOOKUP(ROW()-492,'Report 1 Detail (571 D)'!$A:$S,12,FALSE)="","",VLOOKUP(ROW()-492,'Report 1 Detail (571 D)'!$A:$S,12,FALSE))</f>
        <v/>
      </c>
      <c r="S935" s="55" t="str">
        <f>IF(VLOOKUP(ROW()-492,'Report 1 Detail (571 D)'!$A:$S,13,FALSE)="","",VLOOKUP(ROW()-492,'Report 1 Detail (571 D)'!$A:$S,13,FALSE))</f>
        <v/>
      </c>
      <c r="T935" s="55" t="str">
        <f>IF(VLOOKUP(ROW()-492,'Report 1 Detail (571 D)'!$A:$S,14,FALSE)="","",VLOOKUP(ROW()-492,'Report 1 Detail (571 D)'!$A:$S,14,FALSE))</f>
        <v/>
      </c>
      <c r="U935" s="55" t="str">
        <f>IF(VLOOKUP(ROW()-492,'Report 1 Detail (571 D)'!$A:$S,15,FALSE)="","",VLOOKUP(ROW()-492,'Report 1 Detail (571 D)'!$A:$S,15,FALSE))</f>
        <v/>
      </c>
      <c r="V935" s="55" t="str">
        <f>IF(VLOOKUP(ROW()-492,'Report 1 Detail (571 D)'!$A:$S,16,FALSE)="","",VLOOKUP(ROW()-492,'Report 1 Detail (571 D)'!$A:$S,16,FALSE))</f>
        <v/>
      </c>
      <c r="W935" s="55" t="str">
        <f>IF(VLOOKUP(ROW()-492,'Report 1 Detail (571 D)'!$A:$S,17,FALSE)="","",VLOOKUP(ROW()-492,'Report 1 Detail (571 D)'!$A:$S,17,FALSE))</f>
        <v/>
      </c>
      <c r="X935" s="104" t="str">
        <f>IF(VLOOKUP(ROW()-492,'Report 1 Detail (571 D)'!$A:$S,18,FALSE)="","",VLOOKUP(ROW()-492,'Report 1 Detail (571 D)'!$A:$S,18,FALSE))</f>
        <v/>
      </c>
      <c r="Y935" s="55" t="str">
        <f>IF(VLOOKUP(ROW()-492,'Report 1 Detail (571 D)'!$A:$S,19,FALSE)="","",VLOOKUP(ROW()-492,'Report 1 Detail (571 D)'!$A:$S,19,FALSE))</f>
        <v/>
      </c>
      <c r="Z935" s="55" t="s">
        <v>81</v>
      </c>
    </row>
    <row r="936" spans="8:26" x14ac:dyDescent="0.2">
      <c r="H936" s="55" t="str">
        <f>IF(VLOOKUP(ROW()-492,'Report 1 Detail (571 D)'!$A:$S,2,FALSE)="","",VLOOKUP(ROW()-492,'Report 1 Detail (571 D)'!$A:$S,2,FALSE))</f>
        <v/>
      </c>
      <c r="I936" s="104" t="str">
        <f>IF(VLOOKUP(ROW()-492,'Report 1 Detail (571 D)'!$A:$S,3,FALSE)="","",VLOOKUP(ROW()-492,'Report 1 Detail (571 D)'!$A:$S,3,FALSE))</f>
        <v/>
      </c>
      <c r="J936" s="55" t="str">
        <f>IF(VLOOKUP(ROW()-492,'Report 1 Detail (571 D)'!$A:$S,4,FALSE)="","",VLOOKUP(ROW()-492,'Report 1 Detail (571 D)'!$A:$S,4,FALSE))</f>
        <v/>
      </c>
      <c r="K936" s="55" t="str">
        <f>IF(VLOOKUP(ROW()-492,'Report 1 Detail (571 D)'!$A:$S,5,FALSE)="","",VLOOKUP(ROW()-492,'Report 1 Detail (571 D)'!$A:$S,5,FALSE))</f>
        <v/>
      </c>
      <c r="L936" s="55" t="str">
        <f>IF(VLOOKUP(ROW()-492,'Report 1 Detail (571 D)'!$A:$S,6,FALSE)="","",VLOOKUP(ROW()-492,'Report 1 Detail (571 D)'!$A:$S,6,FALSE))</f>
        <v/>
      </c>
      <c r="M936" s="55" t="str">
        <f>IF(VLOOKUP(ROW()-492,'Report 1 Detail (571 D)'!$A:$S,7,FALSE)="","",VLOOKUP(ROW()-492,'Report 1 Detail (571 D)'!$A:$S,7,FALSE))</f>
        <v/>
      </c>
      <c r="N936" s="55" t="str">
        <f>IF(VLOOKUP(ROW()-492,'Report 1 Detail (571 D)'!$A:$S,8,FALSE)="","",VLOOKUP(ROW()-492,'Report 1 Detail (571 D)'!$A:$S,8,FALSE))</f>
        <v/>
      </c>
      <c r="O936" s="55" t="str">
        <f>IF(VLOOKUP(ROW()-492,'Report 1 Detail (571 D)'!$A:$S,9,FALSE)="","",VLOOKUP(ROW()-492,'Report 1 Detail (571 D)'!$A:$S,9,FALSE))</f>
        <v/>
      </c>
      <c r="P936" s="55" t="str">
        <f>IF(VLOOKUP(ROW()-492,'Report 1 Detail (571 D)'!$A:$S,10,FALSE)="","",VLOOKUP(ROW()-492,'Report 1 Detail (571 D)'!$A:$S,10,FALSE))</f>
        <v/>
      </c>
      <c r="Q936" s="55" t="str">
        <f>IF(VLOOKUP(ROW()-492,'Report 1 Detail (571 D)'!$A:$S,11,FALSE)="","",VLOOKUP(ROW()-492,'Report 1 Detail (571 D)'!$A:$S,11,FALSE))</f>
        <v/>
      </c>
      <c r="R936" s="55" t="str">
        <f>IF(VLOOKUP(ROW()-492,'Report 1 Detail (571 D)'!$A:$S,12,FALSE)="","",VLOOKUP(ROW()-492,'Report 1 Detail (571 D)'!$A:$S,12,FALSE))</f>
        <v/>
      </c>
      <c r="S936" s="55" t="str">
        <f>IF(VLOOKUP(ROW()-492,'Report 1 Detail (571 D)'!$A:$S,13,FALSE)="","",VLOOKUP(ROW()-492,'Report 1 Detail (571 D)'!$A:$S,13,FALSE))</f>
        <v/>
      </c>
      <c r="T936" s="55" t="str">
        <f>IF(VLOOKUP(ROW()-492,'Report 1 Detail (571 D)'!$A:$S,14,FALSE)="","",VLOOKUP(ROW()-492,'Report 1 Detail (571 D)'!$A:$S,14,FALSE))</f>
        <v/>
      </c>
      <c r="U936" s="55" t="str">
        <f>IF(VLOOKUP(ROW()-492,'Report 1 Detail (571 D)'!$A:$S,15,FALSE)="","",VLOOKUP(ROW()-492,'Report 1 Detail (571 D)'!$A:$S,15,FALSE))</f>
        <v/>
      </c>
      <c r="V936" s="55" t="str">
        <f>IF(VLOOKUP(ROW()-492,'Report 1 Detail (571 D)'!$A:$S,16,FALSE)="","",VLOOKUP(ROW()-492,'Report 1 Detail (571 D)'!$A:$S,16,FALSE))</f>
        <v/>
      </c>
      <c r="W936" s="55" t="str">
        <f>IF(VLOOKUP(ROW()-492,'Report 1 Detail (571 D)'!$A:$S,17,FALSE)="","",VLOOKUP(ROW()-492,'Report 1 Detail (571 D)'!$A:$S,17,FALSE))</f>
        <v/>
      </c>
      <c r="X936" s="104" t="str">
        <f>IF(VLOOKUP(ROW()-492,'Report 1 Detail (571 D)'!$A:$S,18,FALSE)="","",VLOOKUP(ROW()-492,'Report 1 Detail (571 D)'!$A:$S,18,FALSE))</f>
        <v/>
      </c>
      <c r="Y936" s="55" t="str">
        <f>IF(VLOOKUP(ROW()-492,'Report 1 Detail (571 D)'!$A:$S,19,FALSE)="","",VLOOKUP(ROW()-492,'Report 1 Detail (571 D)'!$A:$S,19,FALSE))</f>
        <v/>
      </c>
      <c r="Z936" s="55" t="s">
        <v>81</v>
      </c>
    </row>
    <row r="937" spans="8:26" x14ac:dyDescent="0.2">
      <c r="H937" s="55" t="str">
        <f>IF(VLOOKUP(ROW()-492,'Report 1 Detail (571 D)'!$A:$S,2,FALSE)="","",VLOOKUP(ROW()-492,'Report 1 Detail (571 D)'!$A:$S,2,FALSE))</f>
        <v/>
      </c>
      <c r="I937" s="104" t="str">
        <f>IF(VLOOKUP(ROW()-492,'Report 1 Detail (571 D)'!$A:$S,3,FALSE)="","",VLOOKUP(ROW()-492,'Report 1 Detail (571 D)'!$A:$S,3,FALSE))</f>
        <v/>
      </c>
      <c r="J937" s="55" t="str">
        <f>IF(VLOOKUP(ROW()-492,'Report 1 Detail (571 D)'!$A:$S,4,FALSE)="","",VLOOKUP(ROW()-492,'Report 1 Detail (571 D)'!$A:$S,4,FALSE))</f>
        <v/>
      </c>
      <c r="K937" s="55" t="str">
        <f>IF(VLOOKUP(ROW()-492,'Report 1 Detail (571 D)'!$A:$S,5,FALSE)="","",VLOOKUP(ROW()-492,'Report 1 Detail (571 D)'!$A:$S,5,FALSE))</f>
        <v/>
      </c>
      <c r="L937" s="55" t="str">
        <f>IF(VLOOKUP(ROW()-492,'Report 1 Detail (571 D)'!$A:$S,6,FALSE)="","",VLOOKUP(ROW()-492,'Report 1 Detail (571 D)'!$A:$S,6,FALSE))</f>
        <v/>
      </c>
      <c r="M937" s="55" t="str">
        <f>IF(VLOOKUP(ROW()-492,'Report 1 Detail (571 D)'!$A:$S,7,FALSE)="","",VLOOKUP(ROW()-492,'Report 1 Detail (571 D)'!$A:$S,7,FALSE))</f>
        <v/>
      </c>
      <c r="N937" s="55" t="str">
        <f>IF(VLOOKUP(ROW()-492,'Report 1 Detail (571 D)'!$A:$S,8,FALSE)="","",VLOOKUP(ROW()-492,'Report 1 Detail (571 D)'!$A:$S,8,FALSE))</f>
        <v/>
      </c>
      <c r="O937" s="55" t="str">
        <f>IF(VLOOKUP(ROW()-492,'Report 1 Detail (571 D)'!$A:$S,9,FALSE)="","",VLOOKUP(ROW()-492,'Report 1 Detail (571 D)'!$A:$S,9,FALSE))</f>
        <v/>
      </c>
      <c r="P937" s="55" t="str">
        <f>IF(VLOOKUP(ROW()-492,'Report 1 Detail (571 D)'!$A:$S,10,FALSE)="","",VLOOKUP(ROW()-492,'Report 1 Detail (571 D)'!$A:$S,10,FALSE))</f>
        <v/>
      </c>
      <c r="Q937" s="55" t="str">
        <f>IF(VLOOKUP(ROW()-492,'Report 1 Detail (571 D)'!$A:$S,11,FALSE)="","",VLOOKUP(ROW()-492,'Report 1 Detail (571 D)'!$A:$S,11,FALSE))</f>
        <v/>
      </c>
      <c r="R937" s="55" t="str">
        <f>IF(VLOOKUP(ROW()-492,'Report 1 Detail (571 D)'!$A:$S,12,FALSE)="","",VLOOKUP(ROW()-492,'Report 1 Detail (571 D)'!$A:$S,12,FALSE))</f>
        <v/>
      </c>
      <c r="S937" s="55" t="str">
        <f>IF(VLOOKUP(ROW()-492,'Report 1 Detail (571 D)'!$A:$S,13,FALSE)="","",VLOOKUP(ROW()-492,'Report 1 Detail (571 D)'!$A:$S,13,FALSE))</f>
        <v/>
      </c>
      <c r="T937" s="55" t="str">
        <f>IF(VLOOKUP(ROW()-492,'Report 1 Detail (571 D)'!$A:$S,14,FALSE)="","",VLOOKUP(ROW()-492,'Report 1 Detail (571 D)'!$A:$S,14,FALSE))</f>
        <v/>
      </c>
      <c r="U937" s="55" t="str">
        <f>IF(VLOOKUP(ROW()-492,'Report 1 Detail (571 D)'!$A:$S,15,FALSE)="","",VLOOKUP(ROW()-492,'Report 1 Detail (571 D)'!$A:$S,15,FALSE))</f>
        <v/>
      </c>
      <c r="V937" s="55" t="str">
        <f>IF(VLOOKUP(ROW()-492,'Report 1 Detail (571 D)'!$A:$S,16,FALSE)="","",VLOOKUP(ROW()-492,'Report 1 Detail (571 D)'!$A:$S,16,FALSE))</f>
        <v/>
      </c>
      <c r="W937" s="55" t="str">
        <f>IF(VLOOKUP(ROW()-492,'Report 1 Detail (571 D)'!$A:$S,17,FALSE)="","",VLOOKUP(ROW()-492,'Report 1 Detail (571 D)'!$A:$S,17,FALSE))</f>
        <v/>
      </c>
      <c r="X937" s="104" t="str">
        <f>IF(VLOOKUP(ROW()-492,'Report 1 Detail (571 D)'!$A:$S,18,FALSE)="","",VLOOKUP(ROW()-492,'Report 1 Detail (571 D)'!$A:$S,18,FALSE))</f>
        <v/>
      </c>
      <c r="Y937" s="55" t="str">
        <f>IF(VLOOKUP(ROW()-492,'Report 1 Detail (571 D)'!$A:$S,19,FALSE)="","",VLOOKUP(ROW()-492,'Report 1 Detail (571 D)'!$A:$S,19,FALSE))</f>
        <v/>
      </c>
      <c r="Z937" s="55" t="s">
        <v>81</v>
      </c>
    </row>
    <row r="938" spans="8:26" x14ac:dyDescent="0.2">
      <c r="H938" s="55" t="str">
        <f>IF(VLOOKUP(ROW()-492,'Report 1 Detail (571 D)'!$A:$S,2,FALSE)="","",VLOOKUP(ROW()-492,'Report 1 Detail (571 D)'!$A:$S,2,FALSE))</f>
        <v/>
      </c>
      <c r="I938" s="104" t="str">
        <f>IF(VLOOKUP(ROW()-492,'Report 1 Detail (571 D)'!$A:$S,3,FALSE)="","",VLOOKUP(ROW()-492,'Report 1 Detail (571 D)'!$A:$S,3,FALSE))</f>
        <v/>
      </c>
      <c r="J938" s="55" t="str">
        <f>IF(VLOOKUP(ROW()-492,'Report 1 Detail (571 D)'!$A:$S,4,FALSE)="","",VLOOKUP(ROW()-492,'Report 1 Detail (571 D)'!$A:$S,4,FALSE))</f>
        <v/>
      </c>
      <c r="K938" s="55" t="str">
        <f>IF(VLOOKUP(ROW()-492,'Report 1 Detail (571 D)'!$A:$S,5,FALSE)="","",VLOOKUP(ROW()-492,'Report 1 Detail (571 D)'!$A:$S,5,FALSE))</f>
        <v/>
      </c>
      <c r="L938" s="55" t="str">
        <f>IF(VLOOKUP(ROW()-492,'Report 1 Detail (571 D)'!$A:$S,6,FALSE)="","",VLOOKUP(ROW()-492,'Report 1 Detail (571 D)'!$A:$S,6,FALSE))</f>
        <v/>
      </c>
      <c r="M938" s="55" t="str">
        <f>IF(VLOOKUP(ROW()-492,'Report 1 Detail (571 D)'!$A:$S,7,FALSE)="","",VLOOKUP(ROW()-492,'Report 1 Detail (571 D)'!$A:$S,7,FALSE))</f>
        <v/>
      </c>
      <c r="N938" s="55" t="str">
        <f>IF(VLOOKUP(ROW()-492,'Report 1 Detail (571 D)'!$A:$S,8,FALSE)="","",VLOOKUP(ROW()-492,'Report 1 Detail (571 D)'!$A:$S,8,FALSE))</f>
        <v/>
      </c>
      <c r="O938" s="55" t="str">
        <f>IF(VLOOKUP(ROW()-492,'Report 1 Detail (571 D)'!$A:$S,9,FALSE)="","",VLOOKUP(ROW()-492,'Report 1 Detail (571 D)'!$A:$S,9,FALSE))</f>
        <v/>
      </c>
      <c r="P938" s="55" t="str">
        <f>IF(VLOOKUP(ROW()-492,'Report 1 Detail (571 D)'!$A:$S,10,FALSE)="","",VLOOKUP(ROW()-492,'Report 1 Detail (571 D)'!$A:$S,10,FALSE))</f>
        <v/>
      </c>
      <c r="Q938" s="55" t="str">
        <f>IF(VLOOKUP(ROW()-492,'Report 1 Detail (571 D)'!$A:$S,11,FALSE)="","",VLOOKUP(ROW()-492,'Report 1 Detail (571 D)'!$A:$S,11,FALSE))</f>
        <v/>
      </c>
      <c r="R938" s="55" t="str">
        <f>IF(VLOOKUP(ROW()-492,'Report 1 Detail (571 D)'!$A:$S,12,FALSE)="","",VLOOKUP(ROW()-492,'Report 1 Detail (571 D)'!$A:$S,12,FALSE))</f>
        <v/>
      </c>
      <c r="S938" s="55" t="str">
        <f>IF(VLOOKUP(ROW()-492,'Report 1 Detail (571 D)'!$A:$S,13,FALSE)="","",VLOOKUP(ROW()-492,'Report 1 Detail (571 D)'!$A:$S,13,FALSE))</f>
        <v/>
      </c>
      <c r="T938" s="55" t="str">
        <f>IF(VLOOKUP(ROW()-492,'Report 1 Detail (571 D)'!$A:$S,14,FALSE)="","",VLOOKUP(ROW()-492,'Report 1 Detail (571 D)'!$A:$S,14,FALSE))</f>
        <v/>
      </c>
      <c r="U938" s="55" t="str">
        <f>IF(VLOOKUP(ROW()-492,'Report 1 Detail (571 D)'!$A:$S,15,FALSE)="","",VLOOKUP(ROW()-492,'Report 1 Detail (571 D)'!$A:$S,15,FALSE))</f>
        <v/>
      </c>
      <c r="V938" s="55" t="str">
        <f>IF(VLOOKUP(ROW()-492,'Report 1 Detail (571 D)'!$A:$S,16,FALSE)="","",VLOOKUP(ROW()-492,'Report 1 Detail (571 D)'!$A:$S,16,FALSE))</f>
        <v/>
      </c>
      <c r="W938" s="55" t="str">
        <f>IF(VLOOKUP(ROW()-492,'Report 1 Detail (571 D)'!$A:$S,17,FALSE)="","",VLOOKUP(ROW()-492,'Report 1 Detail (571 D)'!$A:$S,17,FALSE))</f>
        <v/>
      </c>
      <c r="X938" s="104" t="str">
        <f>IF(VLOOKUP(ROW()-492,'Report 1 Detail (571 D)'!$A:$S,18,FALSE)="","",VLOOKUP(ROW()-492,'Report 1 Detail (571 D)'!$A:$S,18,FALSE))</f>
        <v/>
      </c>
      <c r="Y938" s="55" t="str">
        <f>IF(VLOOKUP(ROW()-492,'Report 1 Detail (571 D)'!$A:$S,19,FALSE)="","",VLOOKUP(ROW()-492,'Report 1 Detail (571 D)'!$A:$S,19,FALSE))</f>
        <v/>
      </c>
      <c r="Z938" s="55" t="s">
        <v>81</v>
      </c>
    </row>
    <row r="939" spans="8:26" x14ac:dyDescent="0.2">
      <c r="H939" s="55" t="str">
        <f>IF(VLOOKUP(ROW()-492,'Report 1 Detail (571 D)'!$A:$S,2,FALSE)="","",VLOOKUP(ROW()-492,'Report 1 Detail (571 D)'!$A:$S,2,FALSE))</f>
        <v/>
      </c>
      <c r="I939" s="104" t="str">
        <f>IF(VLOOKUP(ROW()-492,'Report 1 Detail (571 D)'!$A:$S,3,FALSE)="","",VLOOKUP(ROW()-492,'Report 1 Detail (571 D)'!$A:$S,3,FALSE))</f>
        <v/>
      </c>
      <c r="J939" s="55" t="str">
        <f>IF(VLOOKUP(ROW()-492,'Report 1 Detail (571 D)'!$A:$S,4,FALSE)="","",VLOOKUP(ROW()-492,'Report 1 Detail (571 D)'!$A:$S,4,FALSE))</f>
        <v/>
      </c>
      <c r="K939" s="55" t="str">
        <f>IF(VLOOKUP(ROW()-492,'Report 1 Detail (571 D)'!$A:$S,5,FALSE)="","",VLOOKUP(ROW()-492,'Report 1 Detail (571 D)'!$A:$S,5,FALSE))</f>
        <v/>
      </c>
      <c r="L939" s="55" t="str">
        <f>IF(VLOOKUP(ROW()-492,'Report 1 Detail (571 D)'!$A:$S,6,FALSE)="","",VLOOKUP(ROW()-492,'Report 1 Detail (571 D)'!$A:$S,6,FALSE))</f>
        <v/>
      </c>
      <c r="M939" s="55" t="str">
        <f>IF(VLOOKUP(ROW()-492,'Report 1 Detail (571 D)'!$A:$S,7,FALSE)="","",VLOOKUP(ROW()-492,'Report 1 Detail (571 D)'!$A:$S,7,FALSE))</f>
        <v/>
      </c>
      <c r="N939" s="55" t="str">
        <f>IF(VLOOKUP(ROW()-492,'Report 1 Detail (571 D)'!$A:$S,8,FALSE)="","",VLOOKUP(ROW()-492,'Report 1 Detail (571 D)'!$A:$S,8,FALSE))</f>
        <v/>
      </c>
      <c r="O939" s="55" t="str">
        <f>IF(VLOOKUP(ROW()-492,'Report 1 Detail (571 D)'!$A:$S,9,FALSE)="","",VLOOKUP(ROW()-492,'Report 1 Detail (571 D)'!$A:$S,9,FALSE))</f>
        <v/>
      </c>
      <c r="P939" s="55" t="str">
        <f>IF(VLOOKUP(ROW()-492,'Report 1 Detail (571 D)'!$A:$S,10,FALSE)="","",VLOOKUP(ROW()-492,'Report 1 Detail (571 D)'!$A:$S,10,FALSE))</f>
        <v/>
      </c>
      <c r="Q939" s="55" t="str">
        <f>IF(VLOOKUP(ROW()-492,'Report 1 Detail (571 D)'!$A:$S,11,FALSE)="","",VLOOKUP(ROW()-492,'Report 1 Detail (571 D)'!$A:$S,11,FALSE))</f>
        <v/>
      </c>
      <c r="R939" s="55" t="str">
        <f>IF(VLOOKUP(ROW()-492,'Report 1 Detail (571 D)'!$A:$S,12,FALSE)="","",VLOOKUP(ROW()-492,'Report 1 Detail (571 D)'!$A:$S,12,FALSE))</f>
        <v/>
      </c>
      <c r="S939" s="55" t="str">
        <f>IF(VLOOKUP(ROW()-492,'Report 1 Detail (571 D)'!$A:$S,13,FALSE)="","",VLOOKUP(ROW()-492,'Report 1 Detail (571 D)'!$A:$S,13,FALSE))</f>
        <v/>
      </c>
      <c r="T939" s="55" t="str">
        <f>IF(VLOOKUP(ROW()-492,'Report 1 Detail (571 D)'!$A:$S,14,FALSE)="","",VLOOKUP(ROW()-492,'Report 1 Detail (571 D)'!$A:$S,14,FALSE))</f>
        <v/>
      </c>
      <c r="U939" s="55" t="str">
        <f>IF(VLOOKUP(ROW()-492,'Report 1 Detail (571 D)'!$A:$S,15,FALSE)="","",VLOOKUP(ROW()-492,'Report 1 Detail (571 D)'!$A:$S,15,FALSE))</f>
        <v/>
      </c>
      <c r="V939" s="55" t="str">
        <f>IF(VLOOKUP(ROW()-492,'Report 1 Detail (571 D)'!$A:$S,16,FALSE)="","",VLOOKUP(ROW()-492,'Report 1 Detail (571 D)'!$A:$S,16,FALSE))</f>
        <v/>
      </c>
      <c r="W939" s="55" t="str">
        <f>IF(VLOOKUP(ROW()-492,'Report 1 Detail (571 D)'!$A:$S,17,FALSE)="","",VLOOKUP(ROW()-492,'Report 1 Detail (571 D)'!$A:$S,17,FALSE))</f>
        <v/>
      </c>
      <c r="X939" s="104" t="str">
        <f>IF(VLOOKUP(ROW()-492,'Report 1 Detail (571 D)'!$A:$S,18,FALSE)="","",VLOOKUP(ROW()-492,'Report 1 Detail (571 D)'!$A:$S,18,FALSE))</f>
        <v/>
      </c>
      <c r="Y939" s="55" t="str">
        <f>IF(VLOOKUP(ROW()-492,'Report 1 Detail (571 D)'!$A:$S,19,FALSE)="","",VLOOKUP(ROW()-492,'Report 1 Detail (571 D)'!$A:$S,19,FALSE))</f>
        <v/>
      </c>
      <c r="Z939" s="55" t="s">
        <v>81</v>
      </c>
    </row>
    <row r="940" spans="8:26" x14ac:dyDescent="0.2">
      <c r="H940" s="55" t="str">
        <f>IF(VLOOKUP(ROW()-492,'Report 1 Detail (571 D)'!$A:$S,2,FALSE)="","",VLOOKUP(ROW()-492,'Report 1 Detail (571 D)'!$A:$S,2,FALSE))</f>
        <v/>
      </c>
      <c r="I940" s="104" t="str">
        <f>IF(VLOOKUP(ROW()-492,'Report 1 Detail (571 D)'!$A:$S,3,FALSE)="","",VLOOKUP(ROW()-492,'Report 1 Detail (571 D)'!$A:$S,3,FALSE))</f>
        <v/>
      </c>
      <c r="J940" s="55" t="str">
        <f>IF(VLOOKUP(ROW()-492,'Report 1 Detail (571 D)'!$A:$S,4,FALSE)="","",VLOOKUP(ROW()-492,'Report 1 Detail (571 D)'!$A:$S,4,FALSE))</f>
        <v/>
      </c>
      <c r="K940" s="55" t="str">
        <f>IF(VLOOKUP(ROW()-492,'Report 1 Detail (571 D)'!$A:$S,5,FALSE)="","",VLOOKUP(ROW()-492,'Report 1 Detail (571 D)'!$A:$S,5,FALSE))</f>
        <v/>
      </c>
      <c r="L940" s="55" t="str">
        <f>IF(VLOOKUP(ROW()-492,'Report 1 Detail (571 D)'!$A:$S,6,FALSE)="","",VLOOKUP(ROW()-492,'Report 1 Detail (571 D)'!$A:$S,6,FALSE))</f>
        <v/>
      </c>
      <c r="M940" s="55" t="str">
        <f>IF(VLOOKUP(ROW()-492,'Report 1 Detail (571 D)'!$A:$S,7,FALSE)="","",VLOOKUP(ROW()-492,'Report 1 Detail (571 D)'!$A:$S,7,FALSE))</f>
        <v/>
      </c>
      <c r="N940" s="55" t="str">
        <f>IF(VLOOKUP(ROW()-492,'Report 1 Detail (571 D)'!$A:$S,8,FALSE)="","",VLOOKUP(ROW()-492,'Report 1 Detail (571 D)'!$A:$S,8,FALSE))</f>
        <v/>
      </c>
      <c r="O940" s="55" t="str">
        <f>IF(VLOOKUP(ROW()-492,'Report 1 Detail (571 D)'!$A:$S,9,FALSE)="","",VLOOKUP(ROW()-492,'Report 1 Detail (571 D)'!$A:$S,9,FALSE))</f>
        <v/>
      </c>
      <c r="P940" s="55" t="str">
        <f>IF(VLOOKUP(ROW()-492,'Report 1 Detail (571 D)'!$A:$S,10,FALSE)="","",VLOOKUP(ROW()-492,'Report 1 Detail (571 D)'!$A:$S,10,FALSE))</f>
        <v/>
      </c>
      <c r="Q940" s="55" t="str">
        <f>IF(VLOOKUP(ROW()-492,'Report 1 Detail (571 D)'!$A:$S,11,FALSE)="","",VLOOKUP(ROW()-492,'Report 1 Detail (571 D)'!$A:$S,11,FALSE))</f>
        <v/>
      </c>
      <c r="R940" s="55" t="str">
        <f>IF(VLOOKUP(ROW()-492,'Report 1 Detail (571 D)'!$A:$S,12,FALSE)="","",VLOOKUP(ROW()-492,'Report 1 Detail (571 D)'!$A:$S,12,FALSE))</f>
        <v/>
      </c>
      <c r="S940" s="55" t="str">
        <f>IF(VLOOKUP(ROW()-492,'Report 1 Detail (571 D)'!$A:$S,13,FALSE)="","",VLOOKUP(ROW()-492,'Report 1 Detail (571 D)'!$A:$S,13,FALSE))</f>
        <v/>
      </c>
      <c r="T940" s="55" t="str">
        <f>IF(VLOOKUP(ROW()-492,'Report 1 Detail (571 D)'!$A:$S,14,FALSE)="","",VLOOKUP(ROW()-492,'Report 1 Detail (571 D)'!$A:$S,14,FALSE))</f>
        <v/>
      </c>
      <c r="U940" s="55" t="str">
        <f>IF(VLOOKUP(ROW()-492,'Report 1 Detail (571 D)'!$A:$S,15,FALSE)="","",VLOOKUP(ROW()-492,'Report 1 Detail (571 D)'!$A:$S,15,FALSE))</f>
        <v/>
      </c>
      <c r="V940" s="55" t="str">
        <f>IF(VLOOKUP(ROW()-492,'Report 1 Detail (571 D)'!$A:$S,16,FALSE)="","",VLOOKUP(ROW()-492,'Report 1 Detail (571 D)'!$A:$S,16,FALSE))</f>
        <v/>
      </c>
      <c r="W940" s="55" t="str">
        <f>IF(VLOOKUP(ROW()-492,'Report 1 Detail (571 D)'!$A:$S,17,FALSE)="","",VLOOKUP(ROW()-492,'Report 1 Detail (571 D)'!$A:$S,17,FALSE))</f>
        <v/>
      </c>
      <c r="X940" s="104" t="str">
        <f>IF(VLOOKUP(ROW()-492,'Report 1 Detail (571 D)'!$A:$S,18,FALSE)="","",VLOOKUP(ROW()-492,'Report 1 Detail (571 D)'!$A:$S,18,FALSE))</f>
        <v/>
      </c>
      <c r="Y940" s="55" t="str">
        <f>IF(VLOOKUP(ROW()-492,'Report 1 Detail (571 D)'!$A:$S,19,FALSE)="","",VLOOKUP(ROW()-492,'Report 1 Detail (571 D)'!$A:$S,19,FALSE))</f>
        <v/>
      </c>
      <c r="Z940" s="55" t="s">
        <v>81</v>
      </c>
    </row>
    <row r="941" spans="8:26" x14ac:dyDescent="0.2">
      <c r="H941" s="55" t="str">
        <f>IF(VLOOKUP(ROW()-492,'Report 1 Detail (571 D)'!$A:$S,2,FALSE)="","",VLOOKUP(ROW()-492,'Report 1 Detail (571 D)'!$A:$S,2,FALSE))</f>
        <v/>
      </c>
      <c r="I941" s="104" t="str">
        <f>IF(VLOOKUP(ROW()-492,'Report 1 Detail (571 D)'!$A:$S,3,FALSE)="","",VLOOKUP(ROW()-492,'Report 1 Detail (571 D)'!$A:$S,3,FALSE))</f>
        <v/>
      </c>
      <c r="J941" s="55" t="str">
        <f>IF(VLOOKUP(ROW()-492,'Report 1 Detail (571 D)'!$A:$S,4,FALSE)="","",VLOOKUP(ROW()-492,'Report 1 Detail (571 D)'!$A:$S,4,FALSE))</f>
        <v/>
      </c>
      <c r="K941" s="55" t="str">
        <f>IF(VLOOKUP(ROW()-492,'Report 1 Detail (571 D)'!$A:$S,5,FALSE)="","",VLOOKUP(ROW()-492,'Report 1 Detail (571 D)'!$A:$S,5,FALSE))</f>
        <v/>
      </c>
      <c r="L941" s="55" t="str">
        <f>IF(VLOOKUP(ROW()-492,'Report 1 Detail (571 D)'!$A:$S,6,FALSE)="","",VLOOKUP(ROW()-492,'Report 1 Detail (571 D)'!$A:$S,6,FALSE))</f>
        <v/>
      </c>
      <c r="M941" s="55" t="str">
        <f>IF(VLOOKUP(ROW()-492,'Report 1 Detail (571 D)'!$A:$S,7,FALSE)="","",VLOOKUP(ROW()-492,'Report 1 Detail (571 D)'!$A:$S,7,FALSE))</f>
        <v/>
      </c>
      <c r="N941" s="55" t="str">
        <f>IF(VLOOKUP(ROW()-492,'Report 1 Detail (571 D)'!$A:$S,8,FALSE)="","",VLOOKUP(ROW()-492,'Report 1 Detail (571 D)'!$A:$S,8,FALSE))</f>
        <v/>
      </c>
      <c r="O941" s="55" t="str">
        <f>IF(VLOOKUP(ROW()-492,'Report 1 Detail (571 D)'!$A:$S,9,FALSE)="","",VLOOKUP(ROW()-492,'Report 1 Detail (571 D)'!$A:$S,9,FALSE))</f>
        <v/>
      </c>
      <c r="P941" s="55" t="str">
        <f>IF(VLOOKUP(ROW()-492,'Report 1 Detail (571 D)'!$A:$S,10,FALSE)="","",VLOOKUP(ROW()-492,'Report 1 Detail (571 D)'!$A:$S,10,FALSE))</f>
        <v/>
      </c>
      <c r="Q941" s="55" t="str">
        <f>IF(VLOOKUP(ROW()-492,'Report 1 Detail (571 D)'!$A:$S,11,FALSE)="","",VLOOKUP(ROW()-492,'Report 1 Detail (571 D)'!$A:$S,11,FALSE))</f>
        <v/>
      </c>
      <c r="R941" s="55" t="str">
        <f>IF(VLOOKUP(ROW()-492,'Report 1 Detail (571 D)'!$A:$S,12,FALSE)="","",VLOOKUP(ROW()-492,'Report 1 Detail (571 D)'!$A:$S,12,FALSE))</f>
        <v/>
      </c>
      <c r="S941" s="55" t="str">
        <f>IF(VLOOKUP(ROW()-492,'Report 1 Detail (571 D)'!$A:$S,13,FALSE)="","",VLOOKUP(ROW()-492,'Report 1 Detail (571 D)'!$A:$S,13,FALSE))</f>
        <v/>
      </c>
      <c r="T941" s="55" t="str">
        <f>IF(VLOOKUP(ROW()-492,'Report 1 Detail (571 D)'!$A:$S,14,FALSE)="","",VLOOKUP(ROW()-492,'Report 1 Detail (571 D)'!$A:$S,14,FALSE))</f>
        <v/>
      </c>
      <c r="U941" s="55" t="str">
        <f>IF(VLOOKUP(ROW()-492,'Report 1 Detail (571 D)'!$A:$S,15,FALSE)="","",VLOOKUP(ROW()-492,'Report 1 Detail (571 D)'!$A:$S,15,FALSE))</f>
        <v/>
      </c>
      <c r="V941" s="55" t="str">
        <f>IF(VLOOKUP(ROW()-492,'Report 1 Detail (571 D)'!$A:$S,16,FALSE)="","",VLOOKUP(ROW()-492,'Report 1 Detail (571 D)'!$A:$S,16,FALSE))</f>
        <v/>
      </c>
      <c r="W941" s="55" t="str">
        <f>IF(VLOOKUP(ROW()-492,'Report 1 Detail (571 D)'!$A:$S,17,FALSE)="","",VLOOKUP(ROW()-492,'Report 1 Detail (571 D)'!$A:$S,17,FALSE))</f>
        <v/>
      </c>
      <c r="X941" s="104" t="str">
        <f>IF(VLOOKUP(ROW()-492,'Report 1 Detail (571 D)'!$A:$S,18,FALSE)="","",VLOOKUP(ROW()-492,'Report 1 Detail (571 D)'!$A:$S,18,FALSE))</f>
        <v/>
      </c>
      <c r="Y941" s="55" t="str">
        <f>IF(VLOOKUP(ROW()-492,'Report 1 Detail (571 D)'!$A:$S,19,FALSE)="","",VLOOKUP(ROW()-492,'Report 1 Detail (571 D)'!$A:$S,19,FALSE))</f>
        <v/>
      </c>
      <c r="Z941" s="55" t="s">
        <v>81</v>
      </c>
    </row>
    <row r="942" spans="8:26" x14ac:dyDescent="0.2">
      <c r="H942" s="55" t="str">
        <f>IF(VLOOKUP(ROW()-492,'Report 1 Detail (571 D)'!$A:$S,2,FALSE)="","",VLOOKUP(ROW()-492,'Report 1 Detail (571 D)'!$A:$S,2,FALSE))</f>
        <v/>
      </c>
      <c r="I942" s="104" t="str">
        <f>IF(VLOOKUP(ROW()-492,'Report 1 Detail (571 D)'!$A:$S,3,FALSE)="","",VLOOKUP(ROW()-492,'Report 1 Detail (571 D)'!$A:$S,3,FALSE))</f>
        <v/>
      </c>
      <c r="J942" s="55" t="str">
        <f>IF(VLOOKUP(ROW()-492,'Report 1 Detail (571 D)'!$A:$S,4,FALSE)="","",VLOOKUP(ROW()-492,'Report 1 Detail (571 D)'!$A:$S,4,FALSE))</f>
        <v/>
      </c>
      <c r="K942" s="55" t="str">
        <f>IF(VLOOKUP(ROW()-492,'Report 1 Detail (571 D)'!$A:$S,5,FALSE)="","",VLOOKUP(ROW()-492,'Report 1 Detail (571 D)'!$A:$S,5,FALSE))</f>
        <v/>
      </c>
      <c r="L942" s="55" t="str">
        <f>IF(VLOOKUP(ROW()-492,'Report 1 Detail (571 D)'!$A:$S,6,FALSE)="","",VLOOKUP(ROW()-492,'Report 1 Detail (571 D)'!$A:$S,6,FALSE))</f>
        <v/>
      </c>
      <c r="M942" s="55" t="str">
        <f>IF(VLOOKUP(ROW()-492,'Report 1 Detail (571 D)'!$A:$S,7,FALSE)="","",VLOOKUP(ROW()-492,'Report 1 Detail (571 D)'!$A:$S,7,FALSE))</f>
        <v/>
      </c>
      <c r="N942" s="55" t="str">
        <f>IF(VLOOKUP(ROW()-492,'Report 1 Detail (571 D)'!$A:$S,8,FALSE)="","",VLOOKUP(ROW()-492,'Report 1 Detail (571 D)'!$A:$S,8,FALSE))</f>
        <v/>
      </c>
      <c r="O942" s="55" t="str">
        <f>IF(VLOOKUP(ROW()-492,'Report 1 Detail (571 D)'!$A:$S,9,FALSE)="","",VLOOKUP(ROW()-492,'Report 1 Detail (571 D)'!$A:$S,9,FALSE))</f>
        <v/>
      </c>
      <c r="P942" s="55" t="str">
        <f>IF(VLOOKUP(ROW()-492,'Report 1 Detail (571 D)'!$A:$S,10,FALSE)="","",VLOOKUP(ROW()-492,'Report 1 Detail (571 D)'!$A:$S,10,FALSE))</f>
        <v/>
      </c>
      <c r="Q942" s="55" t="str">
        <f>IF(VLOOKUP(ROW()-492,'Report 1 Detail (571 D)'!$A:$S,11,FALSE)="","",VLOOKUP(ROW()-492,'Report 1 Detail (571 D)'!$A:$S,11,FALSE))</f>
        <v/>
      </c>
      <c r="R942" s="55" t="str">
        <f>IF(VLOOKUP(ROW()-492,'Report 1 Detail (571 D)'!$A:$S,12,FALSE)="","",VLOOKUP(ROW()-492,'Report 1 Detail (571 D)'!$A:$S,12,FALSE))</f>
        <v/>
      </c>
      <c r="S942" s="55" t="str">
        <f>IF(VLOOKUP(ROW()-492,'Report 1 Detail (571 D)'!$A:$S,13,FALSE)="","",VLOOKUP(ROW()-492,'Report 1 Detail (571 D)'!$A:$S,13,FALSE))</f>
        <v/>
      </c>
      <c r="T942" s="55" t="str">
        <f>IF(VLOOKUP(ROW()-492,'Report 1 Detail (571 D)'!$A:$S,14,FALSE)="","",VLOOKUP(ROW()-492,'Report 1 Detail (571 D)'!$A:$S,14,FALSE))</f>
        <v/>
      </c>
      <c r="U942" s="55" t="str">
        <f>IF(VLOOKUP(ROW()-492,'Report 1 Detail (571 D)'!$A:$S,15,FALSE)="","",VLOOKUP(ROW()-492,'Report 1 Detail (571 D)'!$A:$S,15,FALSE))</f>
        <v/>
      </c>
      <c r="V942" s="55" t="str">
        <f>IF(VLOOKUP(ROW()-492,'Report 1 Detail (571 D)'!$A:$S,16,FALSE)="","",VLOOKUP(ROW()-492,'Report 1 Detail (571 D)'!$A:$S,16,FALSE))</f>
        <v/>
      </c>
      <c r="W942" s="55" t="str">
        <f>IF(VLOOKUP(ROW()-492,'Report 1 Detail (571 D)'!$A:$S,17,FALSE)="","",VLOOKUP(ROW()-492,'Report 1 Detail (571 D)'!$A:$S,17,FALSE))</f>
        <v/>
      </c>
      <c r="X942" s="104" t="str">
        <f>IF(VLOOKUP(ROW()-492,'Report 1 Detail (571 D)'!$A:$S,18,FALSE)="","",VLOOKUP(ROW()-492,'Report 1 Detail (571 D)'!$A:$S,18,FALSE))</f>
        <v/>
      </c>
      <c r="Y942" s="55" t="str">
        <f>IF(VLOOKUP(ROW()-492,'Report 1 Detail (571 D)'!$A:$S,19,FALSE)="","",VLOOKUP(ROW()-492,'Report 1 Detail (571 D)'!$A:$S,19,FALSE))</f>
        <v/>
      </c>
      <c r="Z942" s="55" t="s">
        <v>81</v>
      </c>
    </row>
    <row r="943" spans="8:26" x14ac:dyDescent="0.2">
      <c r="H943" s="55" t="str">
        <f>IF(VLOOKUP(ROW()-492,'Report 1 Detail (571 D)'!$A:$S,2,FALSE)="","",VLOOKUP(ROW()-492,'Report 1 Detail (571 D)'!$A:$S,2,FALSE))</f>
        <v/>
      </c>
      <c r="I943" s="104" t="str">
        <f>IF(VLOOKUP(ROW()-492,'Report 1 Detail (571 D)'!$A:$S,3,FALSE)="","",VLOOKUP(ROW()-492,'Report 1 Detail (571 D)'!$A:$S,3,FALSE))</f>
        <v/>
      </c>
      <c r="J943" s="55" t="str">
        <f>IF(VLOOKUP(ROW()-492,'Report 1 Detail (571 D)'!$A:$S,4,FALSE)="","",VLOOKUP(ROW()-492,'Report 1 Detail (571 D)'!$A:$S,4,FALSE))</f>
        <v/>
      </c>
      <c r="K943" s="55" t="str">
        <f>IF(VLOOKUP(ROW()-492,'Report 1 Detail (571 D)'!$A:$S,5,FALSE)="","",VLOOKUP(ROW()-492,'Report 1 Detail (571 D)'!$A:$S,5,FALSE))</f>
        <v/>
      </c>
      <c r="L943" s="55" t="str">
        <f>IF(VLOOKUP(ROW()-492,'Report 1 Detail (571 D)'!$A:$S,6,FALSE)="","",VLOOKUP(ROW()-492,'Report 1 Detail (571 D)'!$A:$S,6,FALSE))</f>
        <v/>
      </c>
      <c r="M943" s="55" t="str">
        <f>IF(VLOOKUP(ROW()-492,'Report 1 Detail (571 D)'!$A:$S,7,FALSE)="","",VLOOKUP(ROW()-492,'Report 1 Detail (571 D)'!$A:$S,7,FALSE))</f>
        <v/>
      </c>
      <c r="N943" s="55" t="str">
        <f>IF(VLOOKUP(ROW()-492,'Report 1 Detail (571 D)'!$A:$S,8,FALSE)="","",VLOOKUP(ROW()-492,'Report 1 Detail (571 D)'!$A:$S,8,FALSE))</f>
        <v/>
      </c>
      <c r="O943" s="55" t="str">
        <f>IF(VLOOKUP(ROW()-492,'Report 1 Detail (571 D)'!$A:$S,9,FALSE)="","",VLOOKUP(ROW()-492,'Report 1 Detail (571 D)'!$A:$S,9,FALSE))</f>
        <v/>
      </c>
      <c r="P943" s="55" t="str">
        <f>IF(VLOOKUP(ROW()-492,'Report 1 Detail (571 D)'!$A:$S,10,FALSE)="","",VLOOKUP(ROW()-492,'Report 1 Detail (571 D)'!$A:$S,10,FALSE))</f>
        <v/>
      </c>
      <c r="Q943" s="55" t="str">
        <f>IF(VLOOKUP(ROW()-492,'Report 1 Detail (571 D)'!$A:$S,11,FALSE)="","",VLOOKUP(ROW()-492,'Report 1 Detail (571 D)'!$A:$S,11,FALSE))</f>
        <v/>
      </c>
      <c r="R943" s="55" t="str">
        <f>IF(VLOOKUP(ROW()-492,'Report 1 Detail (571 D)'!$A:$S,12,FALSE)="","",VLOOKUP(ROW()-492,'Report 1 Detail (571 D)'!$A:$S,12,FALSE))</f>
        <v/>
      </c>
      <c r="S943" s="55" t="str">
        <f>IF(VLOOKUP(ROW()-492,'Report 1 Detail (571 D)'!$A:$S,13,FALSE)="","",VLOOKUP(ROW()-492,'Report 1 Detail (571 D)'!$A:$S,13,FALSE))</f>
        <v/>
      </c>
      <c r="T943" s="55" t="str">
        <f>IF(VLOOKUP(ROW()-492,'Report 1 Detail (571 D)'!$A:$S,14,FALSE)="","",VLOOKUP(ROW()-492,'Report 1 Detail (571 D)'!$A:$S,14,FALSE))</f>
        <v/>
      </c>
      <c r="U943" s="55" t="str">
        <f>IF(VLOOKUP(ROW()-492,'Report 1 Detail (571 D)'!$A:$S,15,FALSE)="","",VLOOKUP(ROW()-492,'Report 1 Detail (571 D)'!$A:$S,15,FALSE))</f>
        <v/>
      </c>
      <c r="V943" s="55" t="str">
        <f>IF(VLOOKUP(ROW()-492,'Report 1 Detail (571 D)'!$A:$S,16,FALSE)="","",VLOOKUP(ROW()-492,'Report 1 Detail (571 D)'!$A:$S,16,FALSE))</f>
        <v/>
      </c>
      <c r="W943" s="55" t="str">
        <f>IF(VLOOKUP(ROW()-492,'Report 1 Detail (571 D)'!$A:$S,17,FALSE)="","",VLOOKUP(ROW()-492,'Report 1 Detail (571 D)'!$A:$S,17,FALSE))</f>
        <v/>
      </c>
      <c r="X943" s="104" t="str">
        <f>IF(VLOOKUP(ROW()-492,'Report 1 Detail (571 D)'!$A:$S,18,FALSE)="","",VLOOKUP(ROW()-492,'Report 1 Detail (571 D)'!$A:$S,18,FALSE))</f>
        <v/>
      </c>
      <c r="Y943" s="55" t="str">
        <f>IF(VLOOKUP(ROW()-492,'Report 1 Detail (571 D)'!$A:$S,19,FALSE)="","",VLOOKUP(ROW()-492,'Report 1 Detail (571 D)'!$A:$S,19,FALSE))</f>
        <v/>
      </c>
      <c r="Z943" s="55" t="s">
        <v>81</v>
      </c>
    </row>
    <row r="944" spans="8:26" x14ac:dyDescent="0.2">
      <c r="H944" s="55" t="str">
        <f>IF(VLOOKUP(ROW()-492,'Report 1 Detail (571 D)'!$A:$S,2,FALSE)="","",VLOOKUP(ROW()-492,'Report 1 Detail (571 D)'!$A:$S,2,FALSE))</f>
        <v/>
      </c>
      <c r="I944" s="104" t="str">
        <f>IF(VLOOKUP(ROW()-492,'Report 1 Detail (571 D)'!$A:$S,3,FALSE)="","",VLOOKUP(ROW()-492,'Report 1 Detail (571 D)'!$A:$S,3,FALSE))</f>
        <v/>
      </c>
      <c r="J944" s="55" t="str">
        <f>IF(VLOOKUP(ROW()-492,'Report 1 Detail (571 D)'!$A:$S,4,FALSE)="","",VLOOKUP(ROW()-492,'Report 1 Detail (571 D)'!$A:$S,4,FALSE))</f>
        <v/>
      </c>
      <c r="K944" s="55" t="str">
        <f>IF(VLOOKUP(ROW()-492,'Report 1 Detail (571 D)'!$A:$S,5,FALSE)="","",VLOOKUP(ROW()-492,'Report 1 Detail (571 D)'!$A:$S,5,FALSE))</f>
        <v/>
      </c>
      <c r="L944" s="55" t="str">
        <f>IF(VLOOKUP(ROW()-492,'Report 1 Detail (571 D)'!$A:$S,6,FALSE)="","",VLOOKUP(ROW()-492,'Report 1 Detail (571 D)'!$A:$S,6,FALSE))</f>
        <v/>
      </c>
      <c r="M944" s="55" t="str">
        <f>IF(VLOOKUP(ROW()-492,'Report 1 Detail (571 D)'!$A:$S,7,FALSE)="","",VLOOKUP(ROW()-492,'Report 1 Detail (571 D)'!$A:$S,7,FALSE))</f>
        <v/>
      </c>
      <c r="N944" s="55" t="str">
        <f>IF(VLOOKUP(ROW()-492,'Report 1 Detail (571 D)'!$A:$S,8,FALSE)="","",VLOOKUP(ROW()-492,'Report 1 Detail (571 D)'!$A:$S,8,FALSE))</f>
        <v/>
      </c>
      <c r="O944" s="55" t="str">
        <f>IF(VLOOKUP(ROW()-492,'Report 1 Detail (571 D)'!$A:$S,9,FALSE)="","",VLOOKUP(ROW()-492,'Report 1 Detail (571 D)'!$A:$S,9,FALSE))</f>
        <v/>
      </c>
      <c r="P944" s="55" t="str">
        <f>IF(VLOOKUP(ROW()-492,'Report 1 Detail (571 D)'!$A:$S,10,FALSE)="","",VLOOKUP(ROW()-492,'Report 1 Detail (571 D)'!$A:$S,10,FALSE))</f>
        <v/>
      </c>
      <c r="Q944" s="55" t="str">
        <f>IF(VLOOKUP(ROW()-492,'Report 1 Detail (571 D)'!$A:$S,11,FALSE)="","",VLOOKUP(ROW()-492,'Report 1 Detail (571 D)'!$A:$S,11,FALSE))</f>
        <v/>
      </c>
      <c r="R944" s="55" t="str">
        <f>IF(VLOOKUP(ROW()-492,'Report 1 Detail (571 D)'!$A:$S,12,FALSE)="","",VLOOKUP(ROW()-492,'Report 1 Detail (571 D)'!$A:$S,12,FALSE))</f>
        <v/>
      </c>
      <c r="S944" s="55" t="str">
        <f>IF(VLOOKUP(ROW()-492,'Report 1 Detail (571 D)'!$A:$S,13,FALSE)="","",VLOOKUP(ROW()-492,'Report 1 Detail (571 D)'!$A:$S,13,FALSE))</f>
        <v/>
      </c>
      <c r="T944" s="55" t="str">
        <f>IF(VLOOKUP(ROW()-492,'Report 1 Detail (571 D)'!$A:$S,14,FALSE)="","",VLOOKUP(ROW()-492,'Report 1 Detail (571 D)'!$A:$S,14,FALSE))</f>
        <v/>
      </c>
      <c r="U944" s="55" t="str">
        <f>IF(VLOOKUP(ROW()-492,'Report 1 Detail (571 D)'!$A:$S,15,FALSE)="","",VLOOKUP(ROW()-492,'Report 1 Detail (571 D)'!$A:$S,15,FALSE))</f>
        <v/>
      </c>
      <c r="V944" s="55" t="str">
        <f>IF(VLOOKUP(ROW()-492,'Report 1 Detail (571 D)'!$A:$S,16,FALSE)="","",VLOOKUP(ROW()-492,'Report 1 Detail (571 D)'!$A:$S,16,FALSE))</f>
        <v/>
      </c>
      <c r="W944" s="55" t="str">
        <f>IF(VLOOKUP(ROW()-492,'Report 1 Detail (571 D)'!$A:$S,17,FALSE)="","",VLOOKUP(ROW()-492,'Report 1 Detail (571 D)'!$A:$S,17,FALSE))</f>
        <v/>
      </c>
      <c r="X944" s="104" t="str">
        <f>IF(VLOOKUP(ROW()-492,'Report 1 Detail (571 D)'!$A:$S,18,FALSE)="","",VLOOKUP(ROW()-492,'Report 1 Detail (571 D)'!$A:$S,18,FALSE))</f>
        <v/>
      </c>
      <c r="Y944" s="55" t="str">
        <f>IF(VLOOKUP(ROW()-492,'Report 1 Detail (571 D)'!$A:$S,19,FALSE)="","",VLOOKUP(ROW()-492,'Report 1 Detail (571 D)'!$A:$S,19,FALSE))</f>
        <v/>
      </c>
      <c r="Z944" s="55" t="s">
        <v>81</v>
      </c>
    </row>
    <row r="945" spans="8:26" x14ac:dyDescent="0.2">
      <c r="H945" s="55" t="str">
        <f>IF(VLOOKUP(ROW()-492,'Report 1 Detail (571 D)'!$A:$S,2,FALSE)="","",VLOOKUP(ROW()-492,'Report 1 Detail (571 D)'!$A:$S,2,FALSE))</f>
        <v/>
      </c>
      <c r="I945" s="104" t="str">
        <f>IF(VLOOKUP(ROW()-492,'Report 1 Detail (571 D)'!$A:$S,3,FALSE)="","",VLOOKUP(ROW()-492,'Report 1 Detail (571 D)'!$A:$S,3,FALSE))</f>
        <v/>
      </c>
      <c r="J945" s="55" t="str">
        <f>IF(VLOOKUP(ROW()-492,'Report 1 Detail (571 D)'!$A:$S,4,FALSE)="","",VLOOKUP(ROW()-492,'Report 1 Detail (571 D)'!$A:$S,4,FALSE))</f>
        <v/>
      </c>
      <c r="K945" s="55" t="str">
        <f>IF(VLOOKUP(ROW()-492,'Report 1 Detail (571 D)'!$A:$S,5,FALSE)="","",VLOOKUP(ROW()-492,'Report 1 Detail (571 D)'!$A:$S,5,FALSE))</f>
        <v/>
      </c>
      <c r="L945" s="55" t="str">
        <f>IF(VLOOKUP(ROW()-492,'Report 1 Detail (571 D)'!$A:$S,6,FALSE)="","",VLOOKUP(ROW()-492,'Report 1 Detail (571 D)'!$A:$S,6,FALSE))</f>
        <v/>
      </c>
      <c r="M945" s="55" t="str">
        <f>IF(VLOOKUP(ROW()-492,'Report 1 Detail (571 D)'!$A:$S,7,FALSE)="","",VLOOKUP(ROW()-492,'Report 1 Detail (571 D)'!$A:$S,7,FALSE))</f>
        <v/>
      </c>
      <c r="N945" s="55" t="str">
        <f>IF(VLOOKUP(ROW()-492,'Report 1 Detail (571 D)'!$A:$S,8,FALSE)="","",VLOOKUP(ROW()-492,'Report 1 Detail (571 D)'!$A:$S,8,FALSE))</f>
        <v/>
      </c>
      <c r="O945" s="55" t="str">
        <f>IF(VLOOKUP(ROW()-492,'Report 1 Detail (571 D)'!$A:$S,9,FALSE)="","",VLOOKUP(ROW()-492,'Report 1 Detail (571 D)'!$A:$S,9,FALSE))</f>
        <v/>
      </c>
      <c r="P945" s="55" t="str">
        <f>IF(VLOOKUP(ROW()-492,'Report 1 Detail (571 D)'!$A:$S,10,FALSE)="","",VLOOKUP(ROW()-492,'Report 1 Detail (571 D)'!$A:$S,10,FALSE))</f>
        <v/>
      </c>
      <c r="Q945" s="55" t="str">
        <f>IF(VLOOKUP(ROW()-492,'Report 1 Detail (571 D)'!$A:$S,11,FALSE)="","",VLOOKUP(ROW()-492,'Report 1 Detail (571 D)'!$A:$S,11,FALSE))</f>
        <v/>
      </c>
      <c r="R945" s="55" t="str">
        <f>IF(VLOOKUP(ROW()-492,'Report 1 Detail (571 D)'!$A:$S,12,FALSE)="","",VLOOKUP(ROW()-492,'Report 1 Detail (571 D)'!$A:$S,12,FALSE))</f>
        <v/>
      </c>
      <c r="S945" s="55" t="str">
        <f>IF(VLOOKUP(ROW()-492,'Report 1 Detail (571 D)'!$A:$S,13,FALSE)="","",VLOOKUP(ROW()-492,'Report 1 Detail (571 D)'!$A:$S,13,FALSE))</f>
        <v/>
      </c>
      <c r="T945" s="55" t="str">
        <f>IF(VLOOKUP(ROW()-492,'Report 1 Detail (571 D)'!$A:$S,14,FALSE)="","",VLOOKUP(ROW()-492,'Report 1 Detail (571 D)'!$A:$S,14,FALSE))</f>
        <v/>
      </c>
      <c r="U945" s="55" t="str">
        <f>IF(VLOOKUP(ROW()-492,'Report 1 Detail (571 D)'!$A:$S,15,FALSE)="","",VLOOKUP(ROW()-492,'Report 1 Detail (571 D)'!$A:$S,15,FALSE))</f>
        <v/>
      </c>
      <c r="V945" s="55" t="str">
        <f>IF(VLOOKUP(ROW()-492,'Report 1 Detail (571 D)'!$A:$S,16,FALSE)="","",VLOOKUP(ROW()-492,'Report 1 Detail (571 D)'!$A:$S,16,FALSE))</f>
        <v/>
      </c>
      <c r="W945" s="55" t="str">
        <f>IF(VLOOKUP(ROW()-492,'Report 1 Detail (571 D)'!$A:$S,17,FALSE)="","",VLOOKUP(ROW()-492,'Report 1 Detail (571 D)'!$A:$S,17,FALSE))</f>
        <v/>
      </c>
      <c r="X945" s="104" t="str">
        <f>IF(VLOOKUP(ROW()-492,'Report 1 Detail (571 D)'!$A:$S,18,FALSE)="","",VLOOKUP(ROW()-492,'Report 1 Detail (571 D)'!$A:$S,18,FALSE))</f>
        <v/>
      </c>
      <c r="Y945" s="55" t="str">
        <f>IF(VLOOKUP(ROW()-492,'Report 1 Detail (571 D)'!$A:$S,19,FALSE)="","",VLOOKUP(ROW()-492,'Report 1 Detail (571 D)'!$A:$S,19,FALSE))</f>
        <v/>
      </c>
      <c r="Z945" s="55" t="s">
        <v>81</v>
      </c>
    </row>
    <row r="946" spans="8:26" x14ac:dyDescent="0.2">
      <c r="H946" s="55" t="str">
        <f>IF(VLOOKUP(ROW()-492,'Report 1 Detail (571 D)'!$A:$S,2,FALSE)="","",VLOOKUP(ROW()-492,'Report 1 Detail (571 D)'!$A:$S,2,FALSE))</f>
        <v/>
      </c>
      <c r="I946" s="104" t="str">
        <f>IF(VLOOKUP(ROW()-492,'Report 1 Detail (571 D)'!$A:$S,3,FALSE)="","",VLOOKUP(ROW()-492,'Report 1 Detail (571 D)'!$A:$S,3,FALSE))</f>
        <v/>
      </c>
      <c r="J946" s="55" t="str">
        <f>IF(VLOOKUP(ROW()-492,'Report 1 Detail (571 D)'!$A:$S,4,FALSE)="","",VLOOKUP(ROW()-492,'Report 1 Detail (571 D)'!$A:$S,4,FALSE))</f>
        <v/>
      </c>
      <c r="K946" s="55" t="str">
        <f>IF(VLOOKUP(ROW()-492,'Report 1 Detail (571 D)'!$A:$S,5,FALSE)="","",VLOOKUP(ROW()-492,'Report 1 Detail (571 D)'!$A:$S,5,FALSE))</f>
        <v/>
      </c>
      <c r="L946" s="55" t="str">
        <f>IF(VLOOKUP(ROW()-492,'Report 1 Detail (571 D)'!$A:$S,6,FALSE)="","",VLOOKUP(ROW()-492,'Report 1 Detail (571 D)'!$A:$S,6,FALSE))</f>
        <v/>
      </c>
      <c r="M946" s="55" t="str">
        <f>IF(VLOOKUP(ROW()-492,'Report 1 Detail (571 D)'!$A:$S,7,FALSE)="","",VLOOKUP(ROW()-492,'Report 1 Detail (571 D)'!$A:$S,7,FALSE))</f>
        <v/>
      </c>
      <c r="N946" s="55" t="str">
        <f>IF(VLOOKUP(ROW()-492,'Report 1 Detail (571 D)'!$A:$S,8,FALSE)="","",VLOOKUP(ROW()-492,'Report 1 Detail (571 D)'!$A:$S,8,FALSE))</f>
        <v/>
      </c>
      <c r="O946" s="55" t="str">
        <f>IF(VLOOKUP(ROW()-492,'Report 1 Detail (571 D)'!$A:$S,9,FALSE)="","",VLOOKUP(ROW()-492,'Report 1 Detail (571 D)'!$A:$S,9,FALSE))</f>
        <v/>
      </c>
      <c r="P946" s="55" t="str">
        <f>IF(VLOOKUP(ROW()-492,'Report 1 Detail (571 D)'!$A:$S,10,FALSE)="","",VLOOKUP(ROW()-492,'Report 1 Detail (571 D)'!$A:$S,10,FALSE))</f>
        <v/>
      </c>
      <c r="Q946" s="55" t="str">
        <f>IF(VLOOKUP(ROW()-492,'Report 1 Detail (571 D)'!$A:$S,11,FALSE)="","",VLOOKUP(ROW()-492,'Report 1 Detail (571 D)'!$A:$S,11,FALSE))</f>
        <v/>
      </c>
      <c r="R946" s="55" t="str">
        <f>IF(VLOOKUP(ROW()-492,'Report 1 Detail (571 D)'!$A:$S,12,FALSE)="","",VLOOKUP(ROW()-492,'Report 1 Detail (571 D)'!$A:$S,12,FALSE))</f>
        <v/>
      </c>
      <c r="S946" s="55" t="str">
        <f>IF(VLOOKUP(ROW()-492,'Report 1 Detail (571 D)'!$A:$S,13,FALSE)="","",VLOOKUP(ROW()-492,'Report 1 Detail (571 D)'!$A:$S,13,FALSE))</f>
        <v/>
      </c>
      <c r="T946" s="55" t="str">
        <f>IF(VLOOKUP(ROW()-492,'Report 1 Detail (571 D)'!$A:$S,14,FALSE)="","",VLOOKUP(ROW()-492,'Report 1 Detail (571 D)'!$A:$S,14,FALSE))</f>
        <v/>
      </c>
      <c r="U946" s="55" t="str">
        <f>IF(VLOOKUP(ROW()-492,'Report 1 Detail (571 D)'!$A:$S,15,FALSE)="","",VLOOKUP(ROW()-492,'Report 1 Detail (571 D)'!$A:$S,15,FALSE))</f>
        <v/>
      </c>
      <c r="V946" s="55" t="str">
        <f>IF(VLOOKUP(ROW()-492,'Report 1 Detail (571 D)'!$A:$S,16,FALSE)="","",VLOOKUP(ROW()-492,'Report 1 Detail (571 D)'!$A:$S,16,FALSE))</f>
        <v/>
      </c>
      <c r="W946" s="55" t="str">
        <f>IF(VLOOKUP(ROW()-492,'Report 1 Detail (571 D)'!$A:$S,17,FALSE)="","",VLOOKUP(ROW()-492,'Report 1 Detail (571 D)'!$A:$S,17,FALSE))</f>
        <v/>
      </c>
      <c r="X946" s="104" t="str">
        <f>IF(VLOOKUP(ROW()-492,'Report 1 Detail (571 D)'!$A:$S,18,FALSE)="","",VLOOKUP(ROW()-492,'Report 1 Detail (571 D)'!$A:$S,18,FALSE))</f>
        <v/>
      </c>
      <c r="Y946" s="55" t="str">
        <f>IF(VLOOKUP(ROW()-492,'Report 1 Detail (571 D)'!$A:$S,19,FALSE)="","",VLOOKUP(ROW()-492,'Report 1 Detail (571 D)'!$A:$S,19,FALSE))</f>
        <v/>
      </c>
      <c r="Z946" s="55" t="s">
        <v>81</v>
      </c>
    </row>
    <row r="947" spans="8:26" x14ac:dyDescent="0.2">
      <c r="H947" s="55" t="str">
        <f>IF(VLOOKUP(ROW()-492,'Report 1 Detail (571 D)'!$A:$S,2,FALSE)="","",VLOOKUP(ROW()-492,'Report 1 Detail (571 D)'!$A:$S,2,FALSE))</f>
        <v/>
      </c>
      <c r="I947" s="104" t="str">
        <f>IF(VLOOKUP(ROW()-492,'Report 1 Detail (571 D)'!$A:$S,3,FALSE)="","",VLOOKUP(ROW()-492,'Report 1 Detail (571 D)'!$A:$S,3,FALSE))</f>
        <v/>
      </c>
      <c r="J947" s="55" t="str">
        <f>IF(VLOOKUP(ROW()-492,'Report 1 Detail (571 D)'!$A:$S,4,FALSE)="","",VLOOKUP(ROW()-492,'Report 1 Detail (571 D)'!$A:$S,4,FALSE))</f>
        <v/>
      </c>
      <c r="K947" s="55" t="str">
        <f>IF(VLOOKUP(ROW()-492,'Report 1 Detail (571 D)'!$A:$S,5,FALSE)="","",VLOOKUP(ROW()-492,'Report 1 Detail (571 D)'!$A:$S,5,FALSE))</f>
        <v/>
      </c>
      <c r="L947" s="55" t="str">
        <f>IF(VLOOKUP(ROW()-492,'Report 1 Detail (571 D)'!$A:$S,6,FALSE)="","",VLOOKUP(ROW()-492,'Report 1 Detail (571 D)'!$A:$S,6,FALSE))</f>
        <v/>
      </c>
      <c r="M947" s="55" t="str">
        <f>IF(VLOOKUP(ROW()-492,'Report 1 Detail (571 D)'!$A:$S,7,FALSE)="","",VLOOKUP(ROW()-492,'Report 1 Detail (571 D)'!$A:$S,7,FALSE))</f>
        <v/>
      </c>
      <c r="N947" s="55" t="str">
        <f>IF(VLOOKUP(ROW()-492,'Report 1 Detail (571 D)'!$A:$S,8,FALSE)="","",VLOOKUP(ROW()-492,'Report 1 Detail (571 D)'!$A:$S,8,FALSE))</f>
        <v/>
      </c>
      <c r="O947" s="55" t="str">
        <f>IF(VLOOKUP(ROW()-492,'Report 1 Detail (571 D)'!$A:$S,9,FALSE)="","",VLOOKUP(ROW()-492,'Report 1 Detail (571 D)'!$A:$S,9,FALSE))</f>
        <v/>
      </c>
      <c r="P947" s="55" t="str">
        <f>IF(VLOOKUP(ROW()-492,'Report 1 Detail (571 D)'!$A:$S,10,FALSE)="","",VLOOKUP(ROW()-492,'Report 1 Detail (571 D)'!$A:$S,10,FALSE))</f>
        <v/>
      </c>
      <c r="Q947" s="55" t="str">
        <f>IF(VLOOKUP(ROW()-492,'Report 1 Detail (571 D)'!$A:$S,11,FALSE)="","",VLOOKUP(ROW()-492,'Report 1 Detail (571 D)'!$A:$S,11,FALSE))</f>
        <v/>
      </c>
      <c r="R947" s="55" t="str">
        <f>IF(VLOOKUP(ROW()-492,'Report 1 Detail (571 D)'!$A:$S,12,FALSE)="","",VLOOKUP(ROW()-492,'Report 1 Detail (571 D)'!$A:$S,12,FALSE))</f>
        <v/>
      </c>
      <c r="S947" s="55" t="str">
        <f>IF(VLOOKUP(ROW()-492,'Report 1 Detail (571 D)'!$A:$S,13,FALSE)="","",VLOOKUP(ROW()-492,'Report 1 Detail (571 D)'!$A:$S,13,FALSE))</f>
        <v/>
      </c>
      <c r="T947" s="55" t="str">
        <f>IF(VLOOKUP(ROW()-492,'Report 1 Detail (571 D)'!$A:$S,14,FALSE)="","",VLOOKUP(ROW()-492,'Report 1 Detail (571 D)'!$A:$S,14,FALSE))</f>
        <v/>
      </c>
      <c r="U947" s="55" t="str">
        <f>IF(VLOOKUP(ROW()-492,'Report 1 Detail (571 D)'!$A:$S,15,FALSE)="","",VLOOKUP(ROW()-492,'Report 1 Detail (571 D)'!$A:$S,15,FALSE))</f>
        <v/>
      </c>
      <c r="V947" s="55" t="str">
        <f>IF(VLOOKUP(ROW()-492,'Report 1 Detail (571 D)'!$A:$S,16,FALSE)="","",VLOOKUP(ROW()-492,'Report 1 Detail (571 D)'!$A:$S,16,FALSE))</f>
        <v/>
      </c>
      <c r="W947" s="55" t="str">
        <f>IF(VLOOKUP(ROW()-492,'Report 1 Detail (571 D)'!$A:$S,17,FALSE)="","",VLOOKUP(ROW()-492,'Report 1 Detail (571 D)'!$A:$S,17,FALSE))</f>
        <v/>
      </c>
      <c r="X947" s="104" t="str">
        <f>IF(VLOOKUP(ROW()-492,'Report 1 Detail (571 D)'!$A:$S,18,FALSE)="","",VLOOKUP(ROW()-492,'Report 1 Detail (571 D)'!$A:$S,18,FALSE))</f>
        <v/>
      </c>
      <c r="Y947" s="55" t="str">
        <f>IF(VLOOKUP(ROW()-492,'Report 1 Detail (571 D)'!$A:$S,19,FALSE)="","",VLOOKUP(ROW()-492,'Report 1 Detail (571 D)'!$A:$S,19,FALSE))</f>
        <v/>
      </c>
      <c r="Z947" s="55" t="s">
        <v>81</v>
      </c>
    </row>
    <row r="948" spans="8:26" x14ac:dyDescent="0.2">
      <c r="H948" s="55" t="str">
        <f>IF(VLOOKUP(ROW()-492,'Report 1 Detail (571 D)'!$A:$S,2,FALSE)="","",VLOOKUP(ROW()-492,'Report 1 Detail (571 D)'!$A:$S,2,FALSE))</f>
        <v/>
      </c>
      <c r="I948" s="104" t="str">
        <f>IF(VLOOKUP(ROW()-492,'Report 1 Detail (571 D)'!$A:$S,3,FALSE)="","",VLOOKUP(ROW()-492,'Report 1 Detail (571 D)'!$A:$S,3,FALSE))</f>
        <v/>
      </c>
      <c r="J948" s="55" t="str">
        <f>IF(VLOOKUP(ROW()-492,'Report 1 Detail (571 D)'!$A:$S,4,FALSE)="","",VLOOKUP(ROW()-492,'Report 1 Detail (571 D)'!$A:$S,4,FALSE))</f>
        <v/>
      </c>
      <c r="K948" s="55" t="str">
        <f>IF(VLOOKUP(ROW()-492,'Report 1 Detail (571 D)'!$A:$S,5,FALSE)="","",VLOOKUP(ROW()-492,'Report 1 Detail (571 D)'!$A:$S,5,FALSE))</f>
        <v/>
      </c>
      <c r="L948" s="55" t="str">
        <f>IF(VLOOKUP(ROW()-492,'Report 1 Detail (571 D)'!$A:$S,6,FALSE)="","",VLOOKUP(ROW()-492,'Report 1 Detail (571 D)'!$A:$S,6,FALSE))</f>
        <v/>
      </c>
      <c r="M948" s="55" t="str">
        <f>IF(VLOOKUP(ROW()-492,'Report 1 Detail (571 D)'!$A:$S,7,FALSE)="","",VLOOKUP(ROW()-492,'Report 1 Detail (571 D)'!$A:$S,7,FALSE))</f>
        <v/>
      </c>
      <c r="N948" s="55" t="str">
        <f>IF(VLOOKUP(ROW()-492,'Report 1 Detail (571 D)'!$A:$S,8,FALSE)="","",VLOOKUP(ROW()-492,'Report 1 Detail (571 D)'!$A:$S,8,FALSE))</f>
        <v/>
      </c>
      <c r="O948" s="55" t="str">
        <f>IF(VLOOKUP(ROW()-492,'Report 1 Detail (571 D)'!$A:$S,9,FALSE)="","",VLOOKUP(ROW()-492,'Report 1 Detail (571 D)'!$A:$S,9,FALSE))</f>
        <v/>
      </c>
      <c r="P948" s="55" t="str">
        <f>IF(VLOOKUP(ROW()-492,'Report 1 Detail (571 D)'!$A:$S,10,FALSE)="","",VLOOKUP(ROW()-492,'Report 1 Detail (571 D)'!$A:$S,10,FALSE))</f>
        <v/>
      </c>
      <c r="Q948" s="55" t="str">
        <f>IF(VLOOKUP(ROW()-492,'Report 1 Detail (571 D)'!$A:$S,11,FALSE)="","",VLOOKUP(ROW()-492,'Report 1 Detail (571 D)'!$A:$S,11,FALSE))</f>
        <v/>
      </c>
      <c r="R948" s="55" t="str">
        <f>IF(VLOOKUP(ROW()-492,'Report 1 Detail (571 D)'!$A:$S,12,FALSE)="","",VLOOKUP(ROW()-492,'Report 1 Detail (571 D)'!$A:$S,12,FALSE))</f>
        <v/>
      </c>
      <c r="S948" s="55" t="str">
        <f>IF(VLOOKUP(ROW()-492,'Report 1 Detail (571 D)'!$A:$S,13,FALSE)="","",VLOOKUP(ROW()-492,'Report 1 Detail (571 D)'!$A:$S,13,FALSE))</f>
        <v/>
      </c>
      <c r="T948" s="55" t="str">
        <f>IF(VLOOKUP(ROW()-492,'Report 1 Detail (571 D)'!$A:$S,14,FALSE)="","",VLOOKUP(ROW()-492,'Report 1 Detail (571 D)'!$A:$S,14,FALSE))</f>
        <v/>
      </c>
      <c r="U948" s="55" t="str">
        <f>IF(VLOOKUP(ROW()-492,'Report 1 Detail (571 D)'!$A:$S,15,FALSE)="","",VLOOKUP(ROW()-492,'Report 1 Detail (571 D)'!$A:$S,15,FALSE))</f>
        <v/>
      </c>
      <c r="V948" s="55" t="str">
        <f>IF(VLOOKUP(ROW()-492,'Report 1 Detail (571 D)'!$A:$S,16,FALSE)="","",VLOOKUP(ROW()-492,'Report 1 Detail (571 D)'!$A:$S,16,FALSE))</f>
        <v/>
      </c>
      <c r="W948" s="55" t="str">
        <f>IF(VLOOKUP(ROW()-492,'Report 1 Detail (571 D)'!$A:$S,17,FALSE)="","",VLOOKUP(ROW()-492,'Report 1 Detail (571 D)'!$A:$S,17,FALSE))</f>
        <v/>
      </c>
      <c r="X948" s="104" t="str">
        <f>IF(VLOOKUP(ROW()-492,'Report 1 Detail (571 D)'!$A:$S,18,FALSE)="","",VLOOKUP(ROW()-492,'Report 1 Detail (571 D)'!$A:$S,18,FALSE))</f>
        <v/>
      </c>
      <c r="Y948" s="55" t="str">
        <f>IF(VLOOKUP(ROW()-492,'Report 1 Detail (571 D)'!$A:$S,19,FALSE)="","",VLOOKUP(ROW()-492,'Report 1 Detail (571 D)'!$A:$S,19,FALSE))</f>
        <v/>
      </c>
      <c r="Z948" s="55" t="s">
        <v>81</v>
      </c>
    </row>
    <row r="949" spans="8:26" x14ac:dyDescent="0.2">
      <c r="H949" s="55" t="str">
        <f>IF(VLOOKUP(ROW()-492,'Report 1 Detail (571 D)'!$A:$S,2,FALSE)="","",VLOOKUP(ROW()-492,'Report 1 Detail (571 D)'!$A:$S,2,FALSE))</f>
        <v/>
      </c>
      <c r="I949" s="104" t="str">
        <f>IF(VLOOKUP(ROW()-492,'Report 1 Detail (571 D)'!$A:$S,3,FALSE)="","",VLOOKUP(ROW()-492,'Report 1 Detail (571 D)'!$A:$S,3,FALSE))</f>
        <v/>
      </c>
      <c r="J949" s="55" t="str">
        <f>IF(VLOOKUP(ROW()-492,'Report 1 Detail (571 D)'!$A:$S,4,FALSE)="","",VLOOKUP(ROW()-492,'Report 1 Detail (571 D)'!$A:$S,4,FALSE))</f>
        <v/>
      </c>
      <c r="K949" s="55" t="str">
        <f>IF(VLOOKUP(ROW()-492,'Report 1 Detail (571 D)'!$A:$S,5,FALSE)="","",VLOOKUP(ROW()-492,'Report 1 Detail (571 D)'!$A:$S,5,FALSE))</f>
        <v/>
      </c>
      <c r="L949" s="55" t="str">
        <f>IF(VLOOKUP(ROW()-492,'Report 1 Detail (571 D)'!$A:$S,6,FALSE)="","",VLOOKUP(ROW()-492,'Report 1 Detail (571 D)'!$A:$S,6,FALSE))</f>
        <v/>
      </c>
      <c r="M949" s="55" t="str">
        <f>IF(VLOOKUP(ROW()-492,'Report 1 Detail (571 D)'!$A:$S,7,FALSE)="","",VLOOKUP(ROW()-492,'Report 1 Detail (571 D)'!$A:$S,7,FALSE))</f>
        <v/>
      </c>
      <c r="N949" s="55" t="str">
        <f>IF(VLOOKUP(ROW()-492,'Report 1 Detail (571 D)'!$A:$S,8,FALSE)="","",VLOOKUP(ROW()-492,'Report 1 Detail (571 D)'!$A:$S,8,FALSE))</f>
        <v/>
      </c>
      <c r="O949" s="55" t="str">
        <f>IF(VLOOKUP(ROW()-492,'Report 1 Detail (571 D)'!$A:$S,9,FALSE)="","",VLOOKUP(ROW()-492,'Report 1 Detail (571 D)'!$A:$S,9,FALSE))</f>
        <v/>
      </c>
      <c r="P949" s="55" t="str">
        <f>IF(VLOOKUP(ROW()-492,'Report 1 Detail (571 D)'!$A:$S,10,FALSE)="","",VLOOKUP(ROW()-492,'Report 1 Detail (571 D)'!$A:$S,10,FALSE))</f>
        <v/>
      </c>
      <c r="Q949" s="55" t="str">
        <f>IF(VLOOKUP(ROW()-492,'Report 1 Detail (571 D)'!$A:$S,11,FALSE)="","",VLOOKUP(ROW()-492,'Report 1 Detail (571 D)'!$A:$S,11,FALSE))</f>
        <v/>
      </c>
      <c r="R949" s="55" t="str">
        <f>IF(VLOOKUP(ROW()-492,'Report 1 Detail (571 D)'!$A:$S,12,FALSE)="","",VLOOKUP(ROW()-492,'Report 1 Detail (571 D)'!$A:$S,12,FALSE))</f>
        <v/>
      </c>
      <c r="S949" s="55" t="str">
        <f>IF(VLOOKUP(ROW()-492,'Report 1 Detail (571 D)'!$A:$S,13,FALSE)="","",VLOOKUP(ROW()-492,'Report 1 Detail (571 D)'!$A:$S,13,FALSE))</f>
        <v/>
      </c>
      <c r="T949" s="55" t="str">
        <f>IF(VLOOKUP(ROW()-492,'Report 1 Detail (571 D)'!$A:$S,14,FALSE)="","",VLOOKUP(ROW()-492,'Report 1 Detail (571 D)'!$A:$S,14,FALSE))</f>
        <v/>
      </c>
      <c r="U949" s="55" t="str">
        <f>IF(VLOOKUP(ROW()-492,'Report 1 Detail (571 D)'!$A:$S,15,FALSE)="","",VLOOKUP(ROW()-492,'Report 1 Detail (571 D)'!$A:$S,15,FALSE))</f>
        <v/>
      </c>
      <c r="V949" s="55" t="str">
        <f>IF(VLOOKUP(ROW()-492,'Report 1 Detail (571 D)'!$A:$S,16,FALSE)="","",VLOOKUP(ROW()-492,'Report 1 Detail (571 D)'!$A:$S,16,FALSE))</f>
        <v/>
      </c>
      <c r="W949" s="55" t="str">
        <f>IF(VLOOKUP(ROW()-492,'Report 1 Detail (571 D)'!$A:$S,17,FALSE)="","",VLOOKUP(ROW()-492,'Report 1 Detail (571 D)'!$A:$S,17,FALSE))</f>
        <v/>
      </c>
      <c r="X949" s="104" t="str">
        <f>IF(VLOOKUP(ROW()-492,'Report 1 Detail (571 D)'!$A:$S,18,FALSE)="","",VLOOKUP(ROW()-492,'Report 1 Detail (571 D)'!$A:$S,18,FALSE))</f>
        <v/>
      </c>
      <c r="Y949" s="55" t="str">
        <f>IF(VLOOKUP(ROW()-492,'Report 1 Detail (571 D)'!$A:$S,19,FALSE)="","",VLOOKUP(ROW()-492,'Report 1 Detail (571 D)'!$A:$S,19,FALSE))</f>
        <v/>
      </c>
      <c r="Z949" s="55" t="s">
        <v>81</v>
      </c>
    </row>
    <row r="950" spans="8:26" x14ac:dyDescent="0.2">
      <c r="H950" s="55" t="str">
        <f>IF(VLOOKUP(ROW()-492,'Report 1 Detail (571 D)'!$A:$S,2,FALSE)="","",VLOOKUP(ROW()-492,'Report 1 Detail (571 D)'!$A:$S,2,FALSE))</f>
        <v/>
      </c>
      <c r="I950" s="104" t="str">
        <f>IF(VLOOKUP(ROW()-492,'Report 1 Detail (571 D)'!$A:$S,3,FALSE)="","",VLOOKUP(ROW()-492,'Report 1 Detail (571 D)'!$A:$S,3,FALSE))</f>
        <v/>
      </c>
      <c r="J950" s="55" t="str">
        <f>IF(VLOOKUP(ROW()-492,'Report 1 Detail (571 D)'!$A:$S,4,FALSE)="","",VLOOKUP(ROW()-492,'Report 1 Detail (571 D)'!$A:$S,4,FALSE))</f>
        <v/>
      </c>
      <c r="K950" s="55" t="str">
        <f>IF(VLOOKUP(ROW()-492,'Report 1 Detail (571 D)'!$A:$S,5,FALSE)="","",VLOOKUP(ROW()-492,'Report 1 Detail (571 D)'!$A:$S,5,FALSE))</f>
        <v/>
      </c>
      <c r="L950" s="55" t="str">
        <f>IF(VLOOKUP(ROW()-492,'Report 1 Detail (571 D)'!$A:$S,6,FALSE)="","",VLOOKUP(ROW()-492,'Report 1 Detail (571 D)'!$A:$S,6,FALSE))</f>
        <v/>
      </c>
      <c r="M950" s="55" t="str">
        <f>IF(VLOOKUP(ROW()-492,'Report 1 Detail (571 D)'!$A:$S,7,FALSE)="","",VLOOKUP(ROW()-492,'Report 1 Detail (571 D)'!$A:$S,7,FALSE))</f>
        <v/>
      </c>
      <c r="N950" s="55" t="str">
        <f>IF(VLOOKUP(ROW()-492,'Report 1 Detail (571 D)'!$A:$S,8,FALSE)="","",VLOOKUP(ROW()-492,'Report 1 Detail (571 D)'!$A:$S,8,FALSE))</f>
        <v/>
      </c>
      <c r="O950" s="55" t="str">
        <f>IF(VLOOKUP(ROW()-492,'Report 1 Detail (571 D)'!$A:$S,9,FALSE)="","",VLOOKUP(ROW()-492,'Report 1 Detail (571 D)'!$A:$S,9,FALSE))</f>
        <v/>
      </c>
      <c r="P950" s="55" t="str">
        <f>IF(VLOOKUP(ROW()-492,'Report 1 Detail (571 D)'!$A:$S,10,FALSE)="","",VLOOKUP(ROW()-492,'Report 1 Detail (571 D)'!$A:$S,10,FALSE))</f>
        <v/>
      </c>
      <c r="Q950" s="55" t="str">
        <f>IF(VLOOKUP(ROW()-492,'Report 1 Detail (571 D)'!$A:$S,11,FALSE)="","",VLOOKUP(ROW()-492,'Report 1 Detail (571 D)'!$A:$S,11,FALSE))</f>
        <v/>
      </c>
      <c r="R950" s="55" t="str">
        <f>IF(VLOOKUP(ROW()-492,'Report 1 Detail (571 D)'!$A:$S,12,FALSE)="","",VLOOKUP(ROW()-492,'Report 1 Detail (571 D)'!$A:$S,12,FALSE))</f>
        <v/>
      </c>
      <c r="S950" s="55" t="str">
        <f>IF(VLOOKUP(ROW()-492,'Report 1 Detail (571 D)'!$A:$S,13,FALSE)="","",VLOOKUP(ROW()-492,'Report 1 Detail (571 D)'!$A:$S,13,FALSE))</f>
        <v/>
      </c>
      <c r="T950" s="55" t="str">
        <f>IF(VLOOKUP(ROW()-492,'Report 1 Detail (571 D)'!$A:$S,14,FALSE)="","",VLOOKUP(ROW()-492,'Report 1 Detail (571 D)'!$A:$S,14,FALSE))</f>
        <v/>
      </c>
      <c r="U950" s="55" t="str">
        <f>IF(VLOOKUP(ROW()-492,'Report 1 Detail (571 D)'!$A:$S,15,FALSE)="","",VLOOKUP(ROW()-492,'Report 1 Detail (571 D)'!$A:$S,15,FALSE))</f>
        <v/>
      </c>
      <c r="V950" s="55" t="str">
        <f>IF(VLOOKUP(ROW()-492,'Report 1 Detail (571 D)'!$A:$S,16,FALSE)="","",VLOOKUP(ROW()-492,'Report 1 Detail (571 D)'!$A:$S,16,FALSE))</f>
        <v/>
      </c>
      <c r="W950" s="55" t="str">
        <f>IF(VLOOKUP(ROW()-492,'Report 1 Detail (571 D)'!$A:$S,17,FALSE)="","",VLOOKUP(ROW()-492,'Report 1 Detail (571 D)'!$A:$S,17,FALSE))</f>
        <v/>
      </c>
      <c r="X950" s="104" t="str">
        <f>IF(VLOOKUP(ROW()-492,'Report 1 Detail (571 D)'!$A:$S,18,FALSE)="","",VLOOKUP(ROW()-492,'Report 1 Detail (571 D)'!$A:$S,18,FALSE))</f>
        <v/>
      </c>
      <c r="Y950" s="55" t="str">
        <f>IF(VLOOKUP(ROW()-492,'Report 1 Detail (571 D)'!$A:$S,19,FALSE)="","",VLOOKUP(ROW()-492,'Report 1 Detail (571 D)'!$A:$S,19,FALSE))</f>
        <v/>
      </c>
      <c r="Z950" s="55" t="s">
        <v>81</v>
      </c>
    </row>
    <row r="951" spans="8:26" x14ac:dyDescent="0.2">
      <c r="H951" s="55" t="str">
        <f>IF(VLOOKUP(ROW()-492,'Report 1 Detail (571 D)'!$A:$S,2,FALSE)="","",VLOOKUP(ROW()-492,'Report 1 Detail (571 D)'!$A:$S,2,FALSE))</f>
        <v/>
      </c>
      <c r="I951" s="104" t="str">
        <f>IF(VLOOKUP(ROW()-492,'Report 1 Detail (571 D)'!$A:$S,3,FALSE)="","",VLOOKUP(ROW()-492,'Report 1 Detail (571 D)'!$A:$S,3,FALSE))</f>
        <v/>
      </c>
      <c r="J951" s="55" t="str">
        <f>IF(VLOOKUP(ROW()-492,'Report 1 Detail (571 D)'!$A:$S,4,FALSE)="","",VLOOKUP(ROW()-492,'Report 1 Detail (571 D)'!$A:$S,4,FALSE))</f>
        <v/>
      </c>
      <c r="K951" s="55" t="str">
        <f>IF(VLOOKUP(ROW()-492,'Report 1 Detail (571 D)'!$A:$S,5,FALSE)="","",VLOOKUP(ROW()-492,'Report 1 Detail (571 D)'!$A:$S,5,FALSE))</f>
        <v/>
      </c>
      <c r="L951" s="55" t="str">
        <f>IF(VLOOKUP(ROW()-492,'Report 1 Detail (571 D)'!$A:$S,6,FALSE)="","",VLOOKUP(ROW()-492,'Report 1 Detail (571 D)'!$A:$S,6,FALSE))</f>
        <v/>
      </c>
      <c r="M951" s="55" t="str">
        <f>IF(VLOOKUP(ROW()-492,'Report 1 Detail (571 D)'!$A:$S,7,FALSE)="","",VLOOKUP(ROW()-492,'Report 1 Detail (571 D)'!$A:$S,7,FALSE))</f>
        <v/>
      </c>
      <c r="N951" s="55" t="str">
        <f>IF(VLOOKUP(ROW()-492,'Report 1 Detail (571 D)'!$A:$S,8,FALSE)="","",VLOOKUP(ROW()-492,'Report 1 Detail (571 D)'!$A:$S,8,FALSE))</f>
        <v/>
      </c>
      <c r="O951" s="55" t="str">
        <f>IF(VLOOKUP(ROW()-492,'Report 1 Detail (571 D)'!$A:$S,9,FALSE)="","",VLOOKUP(ROW()-492,'Report 1 Detail (571 D)'!$A:$S,9,FALSE))</f>
        <v/>
      </c>
      <c r="P951" s="55" t="str">
        <f>IF(VLOOKUP(ROW()-492,'Report 1 Detail (571 D)'!$A:$S,10,FALSE)="","",VLOOKUP(ROW()-492,'Report 1 Detail (571 D)'!$A:$S,10,FALSE))</f>
        <v/>
      </c>
      <c r="Q951" s="55" t="str">
        <f>IF(VLOOKUP(ROW()-492,'Report 1 Detail (571 D)'!$A:$S,11,FALSE)="","",VLOOKUP(ROW()-492,'Report 1 Detail (571 D)'!$A:$S,11,FALSE))</f>
        <v/>
      </c>
      <c r="R951" s="55" t="str">
        <f>IF(VLOOKUP(ROW()-492,'Report 1 Detail (571 D)'!$A:$S,12,FALSE)="","",VLOOKUP(ROW()-492,'Report 1 Detail (571 D)'!$A:$S,12,FALSE))</f>
        <v/>
      </c>
      <c r="S951" s="55" t="str">
        <f>IF(VLOOKUP(ROW()-492,'Report 1 Detail (571 D)'!$A:$S,13,FALSE)="","",VLOOKUP(ROW()-492,'Report 1 Detail (571 D)'!$A:$S,13,FALSE))</f>
        <v/>
      </c>
      <c r="T951" s="55" t="str">
        <f>IF(VLOOKUP(ROW()-492,'Report 1 Detail (571 D)'!$A:$S,14,FALSE)="","",VLOOKUP(ROW()-492,'Report 1 Detail (571 D)'!$A:$S,14,FALSE))</f>
        <v/>
      </c>
      <c r="U951" s="55" t="str">
        <f>IF(VLOOKUP(ROW()-492,'Report 1 Detail (571 D)'!$A:$S,15,FALSE)="","",VLOOKUP(ROW()-492,'Report 1 Detail (571 D)'!$A:$S,15,FALSE))</f>
        <v/>
      </c>
      <c r="V951" s="55" t="str">
        <f>IF(VLOOKUP(ROW()-492,'Report 1 Detail (571 D)'!$A:$S,16,FALSE)="","",VLOOKUP(ROW()-492,'Report 1 Detail (571 D)'!$A:$S,16,FALSE))</f>
        <v/>
      </c>
      <c r="W951" s="55" t="str">
        <f>IF(VLOOKUP(ROW()-492,'Report 1 Detail (571 D)'!$A:$S,17,FALSE)="","",VLOOKUP(ROW()-492,'Report 1 Detail (571 D)'!$A:$S,17,FALSE))</f>
        <v/>
      </c>
      <c r="X951" s="104" t="str">
        <f>IF(VLOOKUP(ROW()-492,'Report 1 Detail (571 D)'!$A:$S,18,FALSE)="","",VLOOKUP(ROW()-492,'Report 1 Detail (571 D)'!$A:$S,18,FALSE))</f>
        <v/>
      </c>
      <c r="Y951" s="55" t="str">
        <f>IF(VLOOKUP(ROW()-492,'Report 1 Detail (571 D)'!$A:$S,19,FALSE)="","",VLOOKUP(ROW()-492,'Report 1 Detail (571 D)'!$A:$S,19,FALSE))</f>
        <v/>
      </c>
      <c r="Z951" s="55" t="s">
        <v>81</v>
      </c>
    </row>
    <row r="952" spans="8:26" x14ac:dyDescent="0.2">
      <c r="H952" s="55" t="str">
        <f>IF(VLOOKUP(ROW()-492,'Report 1 Detail (571 D)'!$A:$S,2,FALSE)="","",VLOOKUP(ROW()-492,'Report 1 Detail (571 D)'!$A:$S,2,FALSE))</f>
        <v/>
      </c>
      <c r="I952" s="104" t="str">
        <f>IF(VLOOKUP(ROW()-492,'Report 1 Detail (571 D)'!$A:$S,3,FALSE)="","",VLOOKUP(ROW()-492,'Report 1 Detail (571 D)'!$A:$S,3,FALSE))</f>
        <v/>
      </c>
      <c r="J952" s="55" t="str">
        <f>IF(VLOOKUP(ROW()-492,'Report 1 Detail (571 D)'!$A:$S,4,FALSE)="","",VLOOKUP(ROW()-492,'Report 1 Detail (571 D)'!$A:$S,4,FALSE))</f>
        <v/>
      </c>
      <c r="K952" s="55" t="str">
        <f>IF(VLOOKUP(ROW()-492,'Report 1 Detail (571 D)'!$A:$S,5,FALSE)="","",VLOOKUP(ROW()-492,'Report 1 Detail (571 D)'!$A:$S,5,FALSE))</f>
        <v/>
      </c>
      <c r="L952" s="55" t="str">
        <f>IF(VLOOKUP(ROW()-492,'Report 1 Detail (571 D)'!$A:$S,6,FALSE)="","",VLOOKUP(ROW()-492,'Report 1 Detail (571 D)'!$A:$S,6,FALSE))</f>
        <v/>
      </c>
      <c r="M952" s="55" t="str">
        <f>IF(VLOOKUP(ROW()-492,'Report 1 Detail (571 D)'!$A:$S,7,FALSE)="","",VLOOKUP(ROW()-492,'Report 1 Detail (571 D)'!$A:$S,7,FALSE))</f>
        <v/>
      </c>
      <c r="N952" s="55" t="str">
        <f>IF(VLOOKUP(ROW()-492,'Report 1 Detail (571 D)'!$A:$S,8,FALSE)="","",VLOOKUP(ROW()-492,'Report 1 Detail (571 D)'!$A:$S,8,FALSE))</f>
        <v/>
      </c>
      <c r="O952" s="55" t="str">
        <f>IF(VLOOKUP(ROW()-492,'Report 1 Detail (571 D)'!$A:$S,9,FALSE)="","",VLOOKUP(ROW()-492,'Report 1 Detail (571 D)'!$A:$S,9,FALSE))</f>
        <v/>
      </c>
      <c r="P952" s="55" t="str">
        <f>IF(VLOOKUP(ROW()-492,'Report 1 Detail (571 D)'!$A:$S,10,FALSE)="","",VLOOKUP(ROW()-492,'Report 1 Detail (571 D)'!$A:$S,10,FALSE))</f>
        <v/>
      </c>
      <c r="Q952" s="55" t="str">
        <f>IF(VLOOKUP(ROW()-492,'Report 1 Detail (571 D)'!$A:$S,11,FALSE)="","",VLOOKUP(ROW()-492,'Report 1 Detail (571 D)'!$A:$S,11,FALSE))</f>
        <v/>
      </c>
      <c r="R952" s="55" t="str">
        <f>IF(VLOOKUP(ROW()-492,'Report 1 Detail (571 D)'!$A:$S,12,FALSE)="","",VLOOKUP(ROW()-492,'Report 1 Detail (571 D)'!$A:$S,12,FALSE))</f>
        <v/>
      </c>
      <c r="S952" s="55" t="str">
        <f>IF(VLOOKUP(ROW()-492,'Report 1 Detail (571 D)'!$A:$S,13,FALSE)="","",VLOOKUP(ROW()-492,'Report 1 Detail (571 D)'!$A:$S,13,FALSE))</f>
        <v/>
      </c>
      <c r="T952" s="55" t="str">
        <f>IF(VLOOKUP(ROW()-492,'Report 1 Detail (571 D)'!$A:$S,14,FALSE)="","",VLOOKUP(ROW()-492,'Report 1 Detail (571 D)'!$A:$S,14,FALSE))</f>
        <v/>
      </c>
      <c r="U952" s="55" t="str">
        <f>IF(VLOOKUP(ROW()-492,'Report 1 Detail (571 D)'!$A:$S,15,FALSE)="","",VLOOKUP(ROW()-492,'Report 1 Detail (571 D)'!$A:$S,15,FALSE))</f>
        <v/>
      </c>
      <c r="V952" s="55" t="str">
        <f>IF(VLOOKUP(ROW()-492,'Report 1 Detail (571 D)'!$A:$S,16,FALSE)="","",VLOOKUP(ROW()-492,'Report 1 Detail (571 D)'!$A:$S,16,FALSE))</f>
        <v/>
      </c>
      <c r="W952" s="55" t="str">
        <f>IF(VLOOKUP(ROW()-492,'Report 1 Detail (571 D)'!$A:$S,17,FALSE)="","",VLOOKUP(ROW()-492,'Report 1 Detail (571 D)'!$A:$S,17,FALSE))</f>
        <v/>
      </c>
      <c r="X952" s="104" t="str">
        <f>IF(VLOOKUP(ROW()-492,'Report 1 Detail (571 D)'!$A:$S,18,FALSE)="","",VLOOKUP(ROW()-492,'Report 1 Detail (571 D)'!$A:$S,18,FALSE))</f>
        <v/>
      </c>
      <c r="Y952" s="55" t="str">
        <f>IF(VLOOKUP(ROW()-492,'Report 1 Detail (571 D)'!$A:$S,19,FALSE)="","",VLOOKUP(ROW()-492,'Report 1 Detail (571 D)'!$A:$S,19,FALSE))</f>
        <v/>
      </c>
      <c r="Z952" s="55" t="s">
        <v>81</v>
      </c>
    </row>
    <row r="953" spans="8:26" x14ac:dyDescent="0.2">
      <c r="H953" s="55" t="str">
        <f>IF(VLOOKUP(ROW()-492,'Report 1 Detail (571 D)'!$A:$S,2,FALSE)="","",VLOOKUP(ROW()-492,'Report 1 Detail (571 D)'!$A:$S,2,FALSE))</f>
        <v/>
      </c>
      <c r="I953" s="104" t="str">
        <f>IF(VLOOKUP(ROW()-492,'Report 1 Detail (571 D)'!$A:$S,3,FALSE)="","",VLOOKUP(ROW()-492,'Report 1 Detail (571 D)'!$A:$S,3,FALSE))</f>
        <v/>
      </c>
      <c r="J953" s="55" t="str">
        <f>IF(VLOOKUP(ROW()-492,'Report 1 Detail (571 D)'!$A:$S,4,FALSE)="","",VLOOKUP(ROW()-492,'Report 1 Detail (571 D)'!$A:$S,4,FALSE))</f>
        <v/>
      </c>
      <c r="K953" s="55" t="str">
        <f>IF(VLOOKUP(ROW()-492,'Report 1 Detail (571 D)'!$A:$S,5,FALSE)="","",VLOOKUP(ROW()-492,'Report 1 Detail (571 D)'!$A:$S,5,FALSE))</f>
        <v/>
      </c>
      <c r="L953" s="55" t="str">
        <f>IF(VLOOKUP(ROW()-492,'Report 1 Detail (571 D)'!$A:$S,6,FALSE)="","",VLOOKUP(ROW()-492,'Report 1 Detail (571 D)'!$A:$S,6,FALSE))</f>
        <v/>
      </c>
      <c r="M953" s="55" t="str">
        <f>IF(VLOOKUP(ROW()-492,'Report 1 Detail (571 D)'!$A:$S,7,FALSE)="","",VLOOKUP(ROW()-492,'Report 1 Detail (571 D)'!$A:$S,7,FALSE))</f>
        <v/>
      </c>
      <c r="N953" s="55" t="str">
        <f>IF(VLOOKUP(ROW()-492,'Report 1 Detail (571 D)'!$A:$S,8,FALSE)="","",VLOOKUP(ROW()-492,'Report 1 Detail (571 D)'!$A:$S,8,FALSE))</f>
        <v/>
      </c>
      <c r="O953" s="55" t="str">
        <f>IF(VLOOKUP(ROW()-492,'Report 1 Detail (571 D)'!$A:$S,9,FALSE)="","",VLOOKUP(ROW()-492,'Report 1 Detail (571 D)'!$A:$S,9,FALSE))</f>
        <v/>
      </c>
      <c r="P953" s="55" t="str">
        <f>IF(VLOOKUP(ROW()-492,'Report 1 Detail (571 D)'!$A:$S,10,FALSE)="","",VLOOKUP(ROW()-492,'Report 1 Detail (571 D)'!$A:$S,10,FALSE))</f>
        <v/>
      </c>
      <c r="Q953" s="55" t="str">
        <f>IF(VLOOKUP(ROW()-492,'Report 1 Detail (571 D)'!$A:$S,11,FALSE)="","",VLOOKUP(ROW()-492,'Report 1 Detail (571 D)'!$A:$S,11,FALSE))</f>
        <v/>
      </c>
      <c r="R953" s="55" t="str">
        <f>IF(VLOOKUP(ROW()-492,'Report 1 Detail (571 D)'!$A:$S,12,FALSE)="","",VLOOKUP(ROW()-492,'Report 1 Detail (571 D)'!$A:$S,12,FALSE))</f>
        <v/>
      </c>
      <c r="S953" s="55" t="str">
        <f>IF(VLOOKUP(ROW()-492,'Report 1 Detail (571 D)'!$A:$S,13,FALSE)="","",VLOOKUP(ROW()-492,'Report 1 Detail (571 D)'!$A:$S,13,FALSE))</f>
        <v/>
      </c>
      <c r="T953" s="55" t="str">
        <f>IF(VLOOKUP(ROW()-492,'Report 1 Detail (571 D)'!$A:$S,14,FALSE)="","",VLOOKUP(ROW()-492,'Report 1 Detail (571 D)'!$A:$S,14,FALSE))</f>
        <v/>
      </c>
      <c r="U953" s="55" t="str">
        <f>IF(VLOOKUP(ROW()-492,'Report 1 Detail (571 D)'!$A:$S,15,FALSE)="","",VLOOKUP(ROW()-492,'Report 1 Detail (571 D)'!$A:$S,15,FALSE))</f>
        <v/>
      </c>
      <c r="V953" s="55" t="str">
        <f>IF(VLOOKUP(ROW()-492,'Report 1 Detail (571 D)'!$A:$S,16,FALSE)="","",VLOOKUP(ROW()-492,'Report 1 Detail (571 D)'!$A:$S,16,FALSE))</f>
        <v/>
      </c>
      <c r="W953" s="55" t="str">
        <f>IF(VLOOKUP(ROW()-492,'Report 1 Detail (571 D)'!$A:$S,17,FALSE)="","",VLOOKUP(ROW()-492,'Report 1 Detail (571 D)'!$A:$S,17,FALSE))</f>
        <v/>
      </c>
      <c r="X953" s="104" t="str">
        <f>IF(VLOOKUP(ROW()-492,'Report 1 Detail (571 D)'!$A:$S,18,FALSE)="","",VLOOKUP(ROW()-492,'Report 1 Detail (571 D)'!$A:$S,18,FALSE))</f>
        <v/>
      </c>
      <c r="Y953" s="55" t="str">
        <f>IF(VLOOKUP(ROW()-492,'Report 1 Detail (571 D)'!$A:$S,19,FALSE)="","",VLOOKUP(ROW()-492,'Report 1 Detail (571 D)'!$A:$S,19,FALSE))</f>
        <v/>
      </c>
      <c r="Z953" s="55" t="s">
        <v>81</v>
      </c>
    </row>
    <row r="954" spans="8:26" x14ac:dyDescent="0.2">
      <c r="H954" s="55" t="str">
        <f>IF(VLOOKUP(ROW()-492,'Report 1 Detail (571 D)'!$A:$S,2,FALSE)="","",VLOOKUP(ROW()-492,'Report 1 Detail (571 D)'!$A:$S,2,FALSE))</f>
        <v/>
      </c>
      <c r="I954" s="104" t="str">
        <f>IF(VLOOKUP(ROW()-492,'Report 1 Detail (571 D)'!$A:$S,3,FALSE)="","",VLOOKUP(ROW()-492,'Report 1 Detail (571 D)'!$A:$S,3,FALSE))</f>
        <v/>
      </c>
      <c r="J954" s="55" t="str">
        <f>IF(VLOOKUP(ROW()-492,'Report 1 Detail (571 D)'!$A:$S,4,FALSE)="","",VLOOKUP(ROW()-492,'Report 1 Detail (571 D)'!$A:$S,4,FALSE))</f>
        <v/>
      </c>
      <c r="K954" s="55" t="str">
        <f>IF(VLOOKUP(ROW()-492,'Report 1 Detail (571 D)'!$A:$S,5,FALSE)="","",VLOOKUP(ROW()-492,'Report 1 Detail (571 D)'!$A:$S,5,FALSE))</f>
        <v/>
      </c>
      <c r="L954" s="55" t="str">
        <f>IF(VLOOKUP(ROW()-492,'Report 1 Detail (571 D)'!$A:$S,6,FALSE)="","",VLOOKUP(ROW()-492,'Report 1 Detail (571 D)'!$A:$S,6,FALSE))</f>
        <v/>
      </c>
      <c r="M954" s="55" t="str">
        <f>IF(VLOOKUP(ROW()-492,'Report 1 Detail (571 D)'!$A:$S,7,FALSE)="","",VLOOKUP(ROW()-492,'Report 1 Detail (571 D)'!$A:$S,7,FALSE))</f>
        <v/>
      </c>
      <c r="N954" s="55" t="str">
        <f>IF(VLOOKUP(ROW()-492,'Report 1 Detail (571 D)'!$A:$S,8,FALSE)="","",VLOOKUP(ROW()-492,'Report 1 Detail (571 D)'!$A:$S,8,FALSE))</f>
        <v/>
      </c>
      <c r="O954" s="55" t="str">
        <f>IF(VLOOKUP(ROW()-492,'Report 1 Detail (571 D)'!$A:$S,9,FALSE)="","",VLOOKUP(ROW()-492,'Report 1 Detail (571 D)'!$A:$S,9,FALSE))</f>
        <v/>
      </c>
      <c r="P954" s="55" t="str">
        <f>IF(VLOOKUP(ROW()-492,'Report 1 Detail (571 D)'!$A:$S,10,FALSE)="","",VLOOKUP(ROW()-492,'Report 1 Detail (571 D)'!$A:$S,10,FALSE))</f>
        <v/>
      </c>
      <c r="Q954" s="55" t="str">
        <f>IF(VLOOKUP(ROW()-492,'Report 1 Detail (571 D)'!$A:$S,11,FALSE)="","",VLOOKUP(ROW()-492,'Report 1 Detail (571 D)'!$A:$S,11,FALSE))</f>
        <v/>
      </c>
      <c r="R954" s="55" t="str">
        <f>IF(VLOOKUP(ROW()-492,'Report 1 Detail (571 D)'!$A:$S,12,FALSE)="","",VLOOKUP(ROW()-492,'Report 1 Detail (571 D)'!$A:$S,12,FALSE))</f>
        <v/>
      </c>
      <c r="S954" s="55" t="str">
        <f>IF(VLOOKUP(ROW()-492,'Report 1 Detail (571 D)'!$A:$S,13,FALSE)="","",VLOOKUP(ROW()-492,'Report 1 Detail (571 D)'!$A:$S,13,FALSE))</f>
        <v/>
      </c>
      <c r="T954" s="55" t="str">
        <f>IF(VLOOKUP(ROW()-492,'Report 1 Detail (571 D)'!$A:$S,14,FALSE)="","",VLOOKUP(ROW()-492,'Report 1 Detail (571 D)'!$A:$S,14,FALSE))</f>
        <v/>
      </c>
      <c r="U954" s="55" t="str">
        <f>IF(VLOOKUP(ROW()-492,'Report 1 Detail (571 D)'!$A:$S,15,FALSE)="","",VLOOKUP(ROW()-492,'Report 1 Detail (571 D)'!$A:$S,15,FALSE))</f>
        <v/>
      </c>
      <c r="V954" s="55" t="str">
        <f>IF(VLOOKUP(ROW()-492,'Report 1 Detail (571 D)'!$A:$S,16,FALSE)="","",VLOOKUP(ROW()-492,'Report 1 Detail (571 D)'!$A:$S,16,FALSE))</f>
        <v/>
      </c>
      <c r="W954" s="55" t="str">
        <f>IF(VLOOKUP(ROW()-492,'Report 1 Detail (571 D)'!$A:$S,17,FALSE)="","",VLOOKUP(ROW()-492,'Report 1 Detail (571 D)'!$A:$S,17,FALSE))</f>
        <v/>
      </c>
      <c r="X954" s="104" t="str">
        <f>IF(VLOOKUP(ROW()-492,'Report 1 Detail (571 D)'!$A:$S,18,FALSE)="","",VLOOKUP(ROW()-492,'Report 1 Detail (571 D)'!$A:$S,18,FALSE))</f>
        <v/>
      </c>
      <c r="Y954" s="55" t="str">
        <f>IF(VLOOKUP(ROW()-492,'Report 1 Detail (571 D)'!$A:$S,19,FALSE)="","",VLOOKUP(ROW()-492,'Report 1 Detail (571 D)'!$A:$S,19,FALSE))</f>
        <v/>
      </c>
      <c r="Z954" s="55" t="s">
        <v>81</v>
      </c>
    </row>
    <row r="955" spans="8:26" x14ac:dyDescent="0.2">
      <c r="H955" s="55" t="str">
        <f>IF(VLOOKUP(ROW()-492,'Report 1 Detail (571 D)'!$A:$S,2,FALSE)="","",VLOOKUP(ROW()-492,'Report 1 Detail (571 D)'!$A:$S,2,FALSE))</f>
        <v/>
      </c>
      <c r="I955" s="104" t="str">
        <f>IF(VLOOKUP(ROW()-492,'Report 1 Detail (571 D)'!$A:$S,3,FALSE)="","",VLOOKUP(ROW()-492,'Report 1 Detail (571 D)'!$A:$S,3,FALSE))</f>
        <v/>
      </c>
      <c r="J955" s="55" t="str">
        <f>IF(VLOOKUP(ROW()-492,'Report 1 Detail (571 D)'!$A:$S,4,FALSE)="","",VLOOKUP(ROW()-492,'Report 1 Detail (571 D)'!$A:$S,4,FALSE))</f>
        <v/>
      </c>
      <c r="K955" s="55" t="str">
        <f>IF(VLOOKUP(ROW()-492,'Report 1 Detail (571 D)'!$A:$S,5,FALSE)="","",VLOOKUP(ROW()-492,'Report 1 Detail (571 D)'!$A:$S,5,FALSE))</f>
        <v/>
      </c>
      <c r="L955" s="55" t="str">
        <f>IF(VLOOKUP(ROW()-492,'Report 1 Detail (571 D)'!$A:$S,6,FALSE)="","",VLOOKUP(ROW()-492,'Report 1 Detail (571 D)'!$A:$S,6,FALSE))</f>
        <v/>
      </c>
      <c r="M955" s="55" t="str">
        <f>IF(VLOOKUP(ROW()-492,'Report 1 Detail (571 D)'!$A:$S,7,FALSE)="","",VLOOKUP(ROW()-492,'Report 1 Detail (571 D)'!$A:$S,7,FALSE))</f>
        <v/>
      </c>
      <c r="N955" s="55" t="str">
        <f>IF(VLOOKUP(ROW()-492,'Report 1 Detail (571 D)'!$A:$S,8,FALSE)="","",VLOOKUP(ROW()-492,'Report 1 Detail (571 D)'!$A:$S,8,FALSE))</f>
        <v/>
      </c>
      <c r="O955" s="55" t="str">
        <f>IF(VLOOKUP(ROW()-492,'Report 1 Detail (571 D)'!$A:$S,9,FALSE)="","",VLOOKUP(ROW()-492,'Report 1 Detail (571 D)'!$A:$S,9,FALSE))</f>
        <v/>
      </c>
      <c r="P955" s="55" t="str">
        <f>IF(VLOOKUP(ROW()-492,'Report 1 Detail (571 D)'!$A:$S,10,FALSE)="","",VLOOKUP(ROW()-492,'Report 1 Detail (571 D)'!$A:$S,10,FALSE))</f>
        <v/>
      </c>
      <c r="Q955" s="55" t="str">
        <f>IF(VLOOKUP(ROW()-492,'Report 1 Detail (571 D)'!$A:$S,11,FALSE)="","",VLOOKUP(ROW()-492,'Report 1 Detail (571 D)'!$A:$S,11,FALSE))</f>
        <v/>
      </c>
      <c r="R955" s="55" t="str">
        <f>IF(VLOOKUP(ROW()-492,'Report 1 Detail (571 D)'!$A:$S,12,FALSE)="","",VLOOKUP(ROW()-492,'Report 1 Detail (571 D)'!$A:$S,12,FALSE))</f>
        <v/>
      </c>
      <c r="S955" s="55" t="str">
        <f>IF(VLOOKUP(ROW()-492,'Report 1 Detail (571 D)'!$A:$S,13,FALSE)="","",VLOOKUP(ROW()-492,'Report 1 Detail (571 D)'!$A:$S,13,FALSE))</f>
        <v/>
      </c>
      <c r="T955" s="55" t="str">
        <f>IF(VLOOKUP(ROW()-492,'Report 1 Detail (571 D)'!$A:$S,14,FALSE)="","",VLOOKUP(ROW()-492,'Report 1 Detail (571 D)'!$A:$S,14,FALSE))</f>
        <v/>
      </c>
      <c r="U955" s="55" t="str">
        <f>IF(VLOOKUP(ROW()-492,'Report 1 Detail (571 D)'!$A:$S,15,FALSE)="","",VLOOKUP(ROW()-492,'Report 1 Detail (571 D)'!$A:$S,15,FALSE))</f>
        <v/>
      </c>
      <c r="V955" s="55" t="str">
        <f>IF(VLOOKUP(ROW()-492,'Report 1 Detail (571 D)'!$A:$S,16,FALSE)="","",VLOOKUP(ROW()-492,'Report 1 Detail (571 D)'!$A:$S,16,FALSE))</f>
        <v/>
      </c>
      <c r="W955" s="55" t="str">
        <f>IF(VLOOKUP(ROW()-492,'Report 1 Detail (571 D)'!$A:$S,17,FALSE)="","",VLOOKUP(ROW()-492,'Report 1 Detail (571 D)'!$A:$S,17,FALSE))</f>
        <v/>
      </c>
      <c r="X955" s="104" t="str">
        <f>IF(VLOOKUP(ROW()-492,'Report 1 Detail (571 D)'!$A:$S,18,FALSE)="","",VLOOKUP(ROW()-492,'Report 1 Detail (571 D)'!$A:$S,18,FALSE))</f>
        <v/>
      </c>
      <c r="Y955" s="55" t="str">
        <f>IF(VLOOKUP(ROW()-492,'Report 1 Detail (571 D)'!$A:$S,19,FALSE)="","",VLOOKUP(ROW()-492,'Report 1 Detail (571 D)'!$A:$S,19,FALSE))</f>
        <v/>
      </c>
      <c r="Z955" s="55" t="s">
        <v>81</v>
      </c>
    </row>
    <row r="956" spans="8:26" x14ac:dyDescent="0.2">
      <c r="H956" s="55" t="str">
        <f>IF(VLOOKUP(ROW()-492,'Report 1 Detail (571 D)'!$A:$S,2,FALSE)="","",VLOOKUP(ROW()-492,'Report 1 Detail (571 D)'!$A:$S,2,FALSE))</f>
        <v/>
      </c>
      <c r="I956" s="104" t="str">
        <f>IF(VLOOKUP(ROW()-492,'Report 1 Detail (571 D)'!$A:$S,3,FALSE)="","",VLOOKUP(ROW()-492,'Report 1 Detail (571 D)'!$A:$S,3,FALSE))</f>
        <v/>
      </c>
      <c r="J956" s="55" t="str">
        <f>IF(VLOOKUP(ROW()-492,'Report 1 Detail (571 D)'!$A:$S,4,FALSE)="","",VLOOKUP(ROW()-492,'Report 1 Detail (571 D)'!$A:$S,4,FALSE))</f>
        <v/>
      </c>
      <c r="K956" s="55" t="str">
        <f>IF(VLOOKUP(ROW()-492,'Report 1 Detail (571 D)'!$A:$S,5,FALSE)="","",VLOOKUP(ROW()-492,'Report 1 Detail (571 D)'!$A:$S,5,FALSE))</f>
        <v/>
      </c>
      <c r="L956" s="55" t="str">
        <f>IF(VLOOKUP(ROW()-492,'Report 1 Detail (571 D)'!$A:$S,6,FALSE)="","",VLOOKUP(ROW()-492,'Report 1 Detail (571 D)'!$A:$S,6,FALSE))</f>
        <v/>
      </c>
      <c r="M956" s="55" t="str">
        <f>IF(VLOOKUP(ROW()-492,'Report 1 Detail (571 D)'!$A:$S,7,FALSE)="","",VLOOKUP(ROW()-492,'Report 1 Detail (571 D)'!$A:$S,7,FALSE))</f>
        <v/>
      </c>
      <c r="N956" s="55" t="str">
        <f>IF(VLOOKUP(ROW()-492,'Report 1 Detail (571 D)'!$A:$S,8,FALSE)="","",VLOOKUP(ROW()-492,'Report 1 Detail (571 D)'!$A:$S,8,FALSE))</f>
        <v/>
      </c>
      <c r="O956" s="55" t="str">
        <f>IF(VLOOKUP(ROW()-492,'Report 1 Detail (571 D)'!$A:$S,9,FALSE)="","",VLOOKUP(ROW()-492,'Report 1 Detail (571 D)'!$A:$S,9,FALSE))</f>
        <v/>
      </c>
      <c r="P956" s="55" t="str">
        <f>IF(VLOOKUP(ROW()-492,'Report 1 Detail (571 D)'!$A:$S,10,FALSE)="","",VLOOKUP(ROW()-492,'Report 1 Detail (571 D)'!$A:$S,10,FALSE))</f>
        <v/>
      </c>
      <c r="Q956" s="55" t="str">
        <f>IF(VLOOKUP(ROW()-492,'Report 1 Detail (571 D)'!$A:$S,11,FALSE)="","",VLOOKUP(ROW()-492,'Report 1 Detail (571 D)'!$A:$S,11,FALSE))</f>
        <v/>
      </c>
      <c r="R956" s="55" t="str">
        <f>IF(VLOOKUP(ROW()-492,'Report 1 Detail (571 D)'!$A:$S,12,FALSE)="","",VLOOKUP(ROW()-492,'Report 1 Detail (571 D)'!$A:$S,12,FALSE))</f>
        <v/>
      </c>
      <c r="S956" s="55" t="str">
        <f>IF(VLOOKUP(ROW()-492,'Report 1 Detail (571 D)'!$A:$S,13,FALSE)="","",VLOOKUP(ROW()-492,'Report 1 Detail (571 D)'!$A:$S,13,FALSE))</f>
        <v/>
      </c>
      <c r="T956" s="55" t="str">
        <f>IF(VLOOKUP(ROW()-492,'Report 1 Detail (571 D)'!$A:$S,14,FALSE)="","",VLOOKUP(ROW()-492,'Report 1 Detail (571 D)'!$A:$S,14,FALSE))</f>
        <v/>
      </c>
      <c r="U956" s="55" t="str">
        <f>IF(VLOOKUP(ROW()-492,'Report 1 Detail (571 D)'!$A:$S,15,FALSE)="","",VLOOKUP(ROW()-492,'Report 1 Detail (571 D)'!$A:$S,15,FALSE))</f>
        <v/>
      </c>
      <c r="V956" s="55" t="str">
        <f>IF(VLOOKUP(ROW()-492,'Report 1 Detail (571 D)'!$A:$S,16,FALSE)="","",VLOOKUP(ROW()-492,'Report 1 Detail (571 D)'!$A:$S,16,FALSE))</f>
        <v/>
      </c>
      <c r="W956" s="55" t="str">
        <f>IF(VLOOKUP(ROW()-492,'Report 1 Detail (571 D)'!$A:$S,17,FALSE)="","",VLOOKUP(ROW()-492,'Report 1 Detail (571 D)'!$A:$S,17,FALSE))</f>
        <v/>
      </c>
      <c r="X956" s="104" t="str">
        <f>IF(VLOOKUP(ROW()-492,'Report 1 Detail (571 D)'!$A:$S,18,FALSE)="","",VLOOKUP(ROW()-492,'Report 1 Detail (571 D)'!$A:$S,18,FALSE))</f>
        <v/>
      </c>
      <c r="Y956" s="55" t="str">
        <f>IF(VLOOKUP(ROW()-492,'Report 1 Detail (571 D)'!$A:$S,19,FALSE)="","",VLOOKUP(ROW()-492,'Report 1 Detail (571 D)'!$A:$S,19,FALSE))</f>
        <v/>
      </c>
      <c r="Z956" s="55" t="s">
        <v>81</v>
      </c>
    </row>
    <row r="957" spans="8:26" x14ac:dyDescent="0.2">
      <c r="H957" s="55" t="str">
        <f>IF(VLOOKUP(ROW()-492,'Report 1 Detail (571 D)'!$A:$S,2,FALSE)="","",VLOOKUP(ROW()-492,'Report 1 Detail (571 D)'!$A:$S,2,FALSE))</f>
        <v/>
      </c>
      <c r="I957" s="104" t="str">
        <f>IF(VLOOKUP(ROW()-492,'Report 1 Detail (571 D)'!$A:$S,3,FALSE)="","",VLOOKUP(ROW()-492,'Report 1 Detail (571 D)'!$A:$S,3,FALSE))</f>
        <v/>
      </c>
      <c r="J957" s="55" t="str">
        <f>IF(VLOOKUP(ROW()-492,'Report 1 Detail (571 D)'!$A:$S,4,FALSE)="","",VLOOKUP(ROW()-492,'Report 1 Detail (571 D)'!$A:$S,4,FALSE))</f>
        <v/>
      </c>
      <c r="K957" s="55" t="str">
        <f>IF(VLOOKUP(ROW()-492,'Report 1 Detail (571 D)'!$A:$S,5,FALSE)="","",VLOOKUP(ROW()-492,'Report 1 Detail (571 D)'!$A:$S,5,FALSE))</f>
        <v/>
      </c>
      <c r="L957" s="55" t="str">
        <f>IF(VLOOKUP(ROW()-492,'Report 1 Detail (571 D)'!$A:$S,6,FALSE)="","",VLOOKUP(ROW()-492,'Report 1 Detail (571 D)'!$A:$S,6,FALSE))</f>
        <v/>
      </c>
      <c r="M957" s="55" t="str">
        <f>IF(VLOOKUP(ROW()-492,'Report 1 Detail (571 D)'!$A:$S,7,FALSE)="","",VLOOKUP(ROW()-492,'Report 1 Detail (571 D)'!$A:$S,7,FALSE))</f>
        <v/>
      </c>
      <c r="N957" s="55" t="str">
        <f>IF(VLOOKUP(ROW()-492,'Report 1 Detail (571 D)'!$A:$S,8,FALSE)="","",VLOOKUP(ROW()-492,'Report 1 Detail (571 D)'!$A:$S,8,FALSE))</f>
        <v/>
      </c>
      <c r="O957" s="55" t="str">
        <f>IF(VLOOKUP(ROW()-492,'Report 1 Detail (571 D)'!$A:$S,9,FALSE)="","",VLOOKUP(ROW()-492,'Report 1 Detail (571 D)'!$A:$S,9,FALSE))</f>
        <v/>
      </c>
      <c r="P957" s="55" t="str">
        <f>IF(VLOOKUP(ROW()-492,'Report 1 Detail (571 D)'!$A:$S,10,FALSE)="","",VLOOKUP(ROW()-492,'Report 1 Detail (571 D)'!$A:$S,10,FALSE))</f>
        <v/>
      </c>
      <c r="Q957" s="55" t="str">
        <f>IF(VLOOKUP(ROW()-492,'Report 1 Detail (571 D)'!$A:$S,11,FALSE)="","",VLOOKUP(ROW()-492,'Report 1 Detail (571 D)'!$A:$S,11,FALSE))</f>
        <v/>
      </c>
      <c r="R957" s="55" t="str">
        <f>IF(VLOOKUP(ROW()-492,'Report 1 Detail (571 D)'!$A:$S,12,FALSE)="","",VLOOKUP(ROW()-492,'Report 1 Detail (571 D)'!$A:$S,12,FALSE))</f>
        <v/>
      </c>
      <c r="S957" s="55" t="str">
        <f>IF(VLOOKUP(ROW()-492,'Report 1 Detail (571 D)'!$A:$S,13,FALSE)="","",VLOOKUP(ROW()-492,'Report 1 Detail (571 D)'!$A:$S,13,FALSE))</f>
        <v/>
      </c>
      <c r="T957" s="55" t="str">
        <f>IF(VLOOKUP(ROW()-492,'Report 1 Detail (571 D)'!$A:$S,14,FALSE)="","",VLOOKUP(ROW()-492,'Report 1 Detail (571 D)'!$A:$S,14,FALSE))</f>
        <v/>
      </c>
      <c r="U957" s="55" t="str">
        <f>IF(VLOOKUP(ROW()-492,'Report 1 Detail (571 D)'!$A:$S,15,FALSE)="","",VLOOKUP(ROW()-492,'Report 1 Detail (571 D)'!$A:$S,15,FALSE))</f>
        <v/>
      </c>
      <c r="V957" s="55" t="str">
        <f>IF(VLOOKUP(ROW()-492,'Report 1 Detail (571 D)'!$A:$S,16,FALSE)="","",VLOOKUP(ROW()-492,'Report 1 Detail (571 D)'!$A:$S,16,FALSE))</f>
        <v/>
      </c>
      <c r="W957" s="55" t="str">
        <f>IF(VLOOKUP(ROW()-492,'Report 1 Detail (571 D)'!$A:$S,17,FALSE)="","",VLOOKUP(ROW()-492,'Report 1 Detail (571 D)'!$A:$S,17,FALSE))</f>
        <v/>
      </c>
      <c r="X957" s="104" t="str">
        <f>IF(VLOOKUP(ROW()-492,'Report 1 Detail (571 D)'!$A:$S,18,FALSE)="","",VLOOKUP(ROW()-492,'Report 1 Detail (571 D)'!$A:$S,18,FALSE))</f>
        <v/>
      </c>
      <c r="Y957" s="55" t="str">
        <f>IF(VLOOKUP(ROW()-492,'Report 1 Detail (571 D)'!$A:$S,19,FALSE)="","",VLOOKUP(ROW()-492,'Report 1 Detail (571 D)'!$A:$S,19,FALSE))</f>
        <v/>
      </c>
      <c r="Z957" s="55" t="s">
        <v>81</v>
      </c>
    </row>
    <row r="958" spans="8:26" x14ac:dyDescent="0.2">
      <c r="H958" s="55" t="str">
        <f>IF(VLOOKUP(ROW()-492,'Report 1 Detail (571 D)'!$A:$S,2,FALSE)="","",VLOOKUP(ROW()-492,'Report 1 Detail (571 D)'!$A:$S,2,FALSE))</f>
        <v/>
      </c>
      <c r="I958" s="104" t="str">
        <f>IF(VLOOKUP(ROW()-492,'Report 1 Detail (571 D)'!$A:$S,3,FALSE)="","",VLOOKUP(ROW()-492,'Report 1 Detail (571 D)'!$A:$S,3,FALSE))</f>
        <v/>
      </c>
      <c r="J958" s="55" t="str">
        <f>IF(VLOOKUP(ROW()-492,'Report 1 Detail (571 D)'!$A:$S,4,FALSE)="","",VLOOKUP(ROW()-492,'Report 1 Detail (571 D)'!$A:$S,4,FALSE))</f>
        <v/>
      </c>
      <c r="K958" s="55" t="str">
        <f>IF(VLOOKUP(ROW()-492,'Report 1 Detail (571 D)'!$A:$S,5,FALSE)="","",VLOOKUP(ROW()-492,'Report 1 Detail (571 D)'!$A:$S,5,FALSE))</f>
        <v/>
      </c>
      <c r="L958" s="55" t="str">
        <f>IF(VLOOKUP(ROW()-492,'Report 1 Detail (571 D)'!$A:$S,6,FALSE)="","",VLOOKUP(ROW()-492,'Report 1 Detail (571 D)'!$A:$S,6,FALSE))</f>
        <v/>
      </c>
      <c r="M958" s="55" t="str">
        <f>IF(VLOOKUP(ROW()-492,'Report 1 Detail (571 D)'!$A:$S,7,FALSE)="","",VLOOKUP(ROW()-492,'Report 1 Detail (571 D)'!$A:$S,7,FALSE))</f>
        <v/>
      </c>
      <c r="N958" s="55" t="str">
        <f>IF(VLOOKUP(ROW()-492,'Report 1 Detail (571 D)'!$A:$S,8,FALSE)="","",VLOOKUP(ROW()-492,'Report 1 Detail (571 D)'!$A:$S,8,FALSE))</f>
        <v/>
      </c>
      <c r="O958" s="55" t="str">
        <f>IF(VLOOKUP(ROW()-492,'Report 1 Detail (571 D)'!$A:$S,9,FALSE)="","",VLOOKUP(ROW()-492,'Report 1 Detail (571 D)'!$A:$S,9,FALSE))</f>
        <v/>
      </c>
      <c r="P958" s="55" t="str">
        <f>IF(VLOOKUP(ROW()-492,'Report 1 Detail (571 D)'!$A:$S,10,FALSE)="","",VLOOKUP(ROW()-492,'Report 1 Detail (571 D)'!$A:$S,10,FALSE))</f>
        <v/>
      </c>
      <c r="Q958" s="55" t="str">
        <f>IF(VLOOKUP(ROW()-492,'Report 1 Detail (571 D)'!$A:$S,11,FALSE)="","",VLOOKUP(ROW()-492,'Report 1 Detail (571 D)'!$A:$S,11,FALSE))</f>
        <v/>
      </c>
      <c r="R958" s="55" t="str">
        <f>IF(VLOOKUP(ROW()-492,'Report 1 Detail (571 D)'!$A:$S,12,FALSE)="","",VLOOKUP(ROW()-492,'Report 1 Detail (571 D)'!$A:$S,12,FALSE))</f>
        <v/>
      </c>
      <c r="S958" s="55" t="str">
        <f>IF(VLOOKUP(ROW()-492,'Report 1 Detail (571 D)'!$A:$S,13,FALSE)="","",VLOOKUP(ROW()-492,'Report 1 Detail (571 D)'!$A:$S,13,FALSE))</f>
        <v/>
      </c>
      <c r="T958" s="55" t="str">
        <f>IF(VLOOKUP(ROW()-492,'Report 1 Detail (571 D)'!$A:$S,14,FALSE)="","",VLOOKUP(ROW()-492,'Report 1 Detail (571 D)'!$A:$S,14,FALSE))</f>
        <v/>
      </c>
      <c r="U958" s="55" t="str">
        <f>IF(VLOOKUP(ROW()-492,'Report 1 Detail (571 D)'!$A:$S,15,FALSE)="","",VLOOKUP(ROW()-492,'Report 1 Detail (571 D)'!$A:$S,15,FALSE))</f>
        <v/>
      </c>
      <c r="V958" s="55" t="str">
        <f>IF(VLOOKUP(ROW()-492,'Report 1 Detail (571 D)'!$A:$S,16,FALSE)="","",VLOOKUP(ROW()-492,'Report 1 Detail (571 D)'!$A:$S,16,FALSE))</f>
        <v/>
      </c>
      <c r="W958" s="55" t="str">
        <f>IF(VLOOKUP(ROW()-492,'Report 1 Detail (571 D)'!$A:$S,17,FALSE)="","",VLOOKUP(ROW()-492,'Report 1 Detail (571 D)'!$A:$S,17,FALSE))</f>
        <v/>
      </c>
      <c r="X958" s="104" t="str">
        <f>IF(VLOOKUP(ROW()-492,'Report 1 Detail (571 D)'!$A:$S,18,FALSE)="","",VLOOKUP(ROW()-492,'Report 1 Detail (571 D)'!$A:$S,18,FALSE))</f>
        <v/>
      </c>
      <c r="Y958" s="55" t="str">
        <f>IF(VLOOKUP(ROW()-492,'Report 1 Detail (571 D)'!$A:$S,19,FALSE)="","",VLOOKUP(ROW()-492,'Report 1 Detail (571 D)'!$A:$S,19,FALSE))</f>
        <v/>
      </c>
      <c r="Z958" s="55" t="s">
        <v>81</v>
      </c>
    </row>
    <row r="959" spans="8:26" x14ac:dyDescent="0.2">
      <c r="H959" s="55" t="str">
        <f>IF(VLOOKUP(ROW()-492,'Report 1 Detail (571 D)'!$A:$S,2,FALSE)="","",VLOOKUP(ROW()-492,'Report 1 Detail (571 D)'!$A:$S,2,FALSE))</f>
        <v/>
      </c>
      <c r="I959" s="104" t="str">
        <f>IF(VLOOKUP(ROW()-492,'Report 1 Detail (571 D)'!$A:$S,3,FALSE)="","",VLOOKUP(ROW()-492,'Report 1 Detail (571 D)'!$A:$S,3,FALSE))</f>
        <v/>
      </c>
      <c r="J959" s="55" t="str">
        <f>IF(VLOOKUP(ROW()-492,'Report 1 Detail (571 D)'!$A:$S,4,FALSE)="","",VLOOKUP(ROW()-492,'Report 1 Detail (571 D)'!$A:$S,4,FALSE))</f>
        <v/>
      </c>
      <c r="K959" s="55" t="str">
        <f>IF(VLOOKUP(ROW()-492,'Report 1 Detail (571 D)'!$A:$S,5,FALSE)="","",VLOOKUP(ROW()-492,'Report 1 Detail (571 D)'!$A:$S,5,FALSE))</f>
        <v/>
      </c>
      <c r="L959" s="55" t="str">
        <f>IF(VLOOKUP(ROW()-492,'Report 1 Detail (571 D)'!$A:$S,6,FALSE)="","",VLOOKUP(ROW()-492,'Report 1 Detail (571 D)'!$A:$S,6,FALSE))</f>
        <v/>
      </c>
      <c r="M959" s="55" t="str">
        <f>IF(VLOOKUP(ROW()-492,'Report 1 Detail (571 D)'!$A:$S,7,FALSE)="","",VLOOKUP(ROW()-492,'Report 1 Detail (571 D)'!$A:$S,7,FALSE))</f>
        <v/>
      </c>
      <c r="N959" s="55" t="str">
        <f>IF(VLOOKUP(ROW()-492,'Report 1 Detail (571 D)'!$A:$S,8,FALSE)="","",VLOOKUP(ROW()-492,'Report 1 Detail (571 D)'!$A:$S,8,FALSE))</f>
        <v/>
      </c>
      <c r="O959" s="55" t="str">
        <f>IF(VLOOKUP(ROW()-492,'Report 1 Detail (571 D)'!$A:$S,9,FALSE)="","",VLOOKUP(ROW()-492,'Report 1 Detail (571 D)'!$A:$S,9,FALSE))</f>
        <v/>
      </c>
      <c r="P959" s="55" t="str">
        <f>IF(VLOOKUP(ROW()-492,'Report 1 Detail (571 D)'!$A:$S,10,FALSE)="","",VLOOKUP(ROW()-492,'Report 1 Detail (571 D)'!$A:$S,10,FALSE))</f>
        <v/>
      </c>
      <c r="Q959" s="55" t="str">
        <f>IF(VLOOKUP(ROW()-492,'Report 1 Detail (571 D)'!$A:$S,11,FALSE)="","",VLOOKUP(ROW()-492,'Report 1 Detail (571 D)'!$A:$S,11,FALSE))</f>
        <v/>
      </c>
      <c r="R959" s="55" t="str">
        <f>IF(VLOOKUP(ROW()-492,'Report 1 Detail (571 D)'!$A:$S,12,FALSE)="","",VLOOKUP(ROW()-492,'Report 1 Detail (571 D)'!$A:$S,12,FALSE))</f>
        <v/>
      </c>
      <c r="S959" s="55" t="str">
        <f>IF(VLOOKUP(ROW()-492,'Report 1 Detail (571 D)'!$A:$S,13,FALSE)="","",VLOOKUP(ROW()-492,'Report 1 Detail (571 D)'!$A:$S,13,FALSE))</f>
        <v/>
      </c>
      <c r="T959" s="55" t="str">
        <f>IF(VLOOKUP(ROW()-492,'Report 1 Detail (571 D)'!$A:$S,14,FALSE)="","",VLOOKUP(ROW()-492,'Report 1 Detail (571 D)'!$A:$S,14,FALSE))</f>
        <v/>
      </c>
      <c r="U959" s="55" t="str">
        <f>IF(VLOOKUP(ROW()-492,'Report 1 Detail (571 D)'!$A:$S,15,FALSE)="","",VLOOKUP(ROW()-492,'Report 1 Detail (571 D)'!$A:$S,15,FALSE))</f>
        <v/>
      </c>
      <c r="V959" s="55" t="str">
        <f>IF(VLOOKUP(ROW()-492,'Report 1 Detail (571 D)'!$A:$S,16,FALSE)="","",VLOOKUP(ROW()-492,'Report 1 Detail (571 D)'!$A:$S,16,FALSE))</f>
        <v/>
      </c>
      <c r="W959" s="55" t="str">
        <f>IF(VLOOKUP(ROW()-492,'Report 1 Detail (571 D)'!$A:$S,17,FALSE)="","",VLOOKUP(ROW()-492,'Report 1 Detail (571 D)'!$A:$S,17,FALSE))</f>
        <v/>
      </c>
      <c r="X959" s="104" t="str">
        <f>IF(VLOOKUP(ROW()-492,'Report 1 Detail (571 D)'!$A:$S,18,FALSE)="","",VLOOKUP(ROW()-492,'Report 1 Detail (571 D)'!$A:$S,18,FALSE))</f>
        <v/>
      </c>
      <c r="Y959" s="55" t="str">
        <f>IF(VLOOKUP(ROW()-492,'Report 1 Detail (571 D)'!$A:$S,19,FALSE)="","",VLOOKUP(ROW()-492,'Report 1 Detail (571 D)'!$A:$S,19,FALSE))</f>
        <v/>
      </c>
      <c r="Z959" s="55" t="s">
        <v>81</v>
      </c>
    </row>
    <row r="960" spans="8:26" x14ac:dyDescent="0.2">
      <c r="H960" s="55" t="str">
        <f>IF(VLOOKUP(ROW()-492,'Report 1 Detail (571 D)'!$A:$S,2,FALSE)="","",VLOOKUP(ROW()-492,'Report 1 Detail (571 D)'!$A:$S,2,FALSE))</f>
        <v/>
      </c>
      <c r="I960" s="104" t="str">
        <f>IF(VLOOKUP(ROW()-492,'Report 1 Detail (571 D)'!$A:$S,3,FALSE)="","",VLOOKUP(ROW()-492,'Report 1 Detail (571 D)'!$A:$S,3,FALSE))</f>
        <v/>
      </c>
      <c r="J960" s="55" t="str">
        <f>IF(VLOOKUP(ROW()-492,'Report 1 Detail (571 D)'!$A:$S,4,FALSE)="","",VLOOKUP(ROW()-492,'Report 1 Detail (571 D)'!$A:$S,4,FALSE))</f>
        <v/>
      </c>
      <c r="K960" s="55" t="str">
        <f>IF(VLOOKUP(ROW()-492,'Report 1 Detail (571 D)'!$A:$S,5,FALSE)="","",VLOOKUP(ROW()-492,'Report 1 Detail (571 D)'!$A:$S,5,FALSE))</f>
        <v/>
      </c>
      <c r="L960" s="55" t="str">
        <f>IF(VLOOKUP(ROW()-492,'Report 1 Detail (571 D)'!$A:$S,6,FALSE)="","",VLOOKUP(ROW()-492,'Report 1 Detail (571 D)'!$A:$S,6,FALSE))</f>
        <v/>
      </c>
      <c r="M960" s="55" t="str">
        <f>IF(VLOOKUP(ROW()-492,'Report 1 Detail (571 D)'!$A:$S,7,FALSE)="","",VLOOKUP(ROW()-492,'Report 1 Detail (571 D)'!$A:$S,7,FALSE))</f>
        <v/>
      </c>
      <c r="N960" s="55" t="str">
        <f>IF(VLOOKUP(ROW()-492,'Report 1 Detail (571 D)'!$A:$S,8,FALSE)="","",VLOOKUP(ROW()-492,'Report 1 Detail (571 D)'!$A:$S,8,FALSE))</f>
        <v/>
      </c>
      <c r="O960" s="55" t="str">
        <f>IF(VLOOKUP(ROW()-492,'Report 1 Detail (571 D)'!$A:$S,9,FALSE)="","",VLOOKUP(ROW()-492,'Report 1 Detail (571 D)'!$A:$S,9,FALSE))</f>
        <v/>
      </c>
      <c r="P960" s="55" t="str">
        <f>IF(VLOOKUP(ROW()-492,'Report 1 Detail (571 D)'!$A:$S,10,FALSE)="","",VLOOKUP(ROW()-492,'Report 1 Detail (571 D)'!$A:$S,10,FALSE))</f>
        <v/>
      </c>
      <c r="Q960" s="55" t="str">
        <f>IF(VLOOKUP(ROW()-492,'Report 1 Detail (571 D)'!$A:$S,11,FALSE)="","",VLOOKUP(ROW()-492,'Report 1 Detail (571 D)'!$A:$S,11,FALSE))</f>
        <v/>
      </c>
      <c r="R960" s="55" t="str">
        <f>IF(VLOOKUP(ROW()-492,'Report 1 Detail (571 D)'!$A:$S,12,FALSE)="","",VLOOKUP(ROW()-492,'Report 1 Detail (571 D)'!$A:$S,12,FALSE))</f>
        <v/>
      </c>
      <c r="S960" s="55" t="str">
        <f>IF(VLOOKUP(ROW()-492,'Report 1 Detail (571 D)'!$A:$S,13,FALSE)="","",VLOOKUP(ROW()-492,'Report 1 Detail (571 D)'!$A:$S,13,FALSE))</f>
        <v/>
      </c>
      <c r="T960" s="55" t="str">
        <f>IF(VLOOKUP(ROW()-492,'Report 1 Detail (571 D)'!$A:$S,14,FALSE)="","",VLOOKUP(ROW()-492,'Report 1 Detail (571 D)'!$A:$S,14,FALSE))</f>
        <v/>
      </c>
      <c r="U960" s="55" t="str">
        <f>IF(VLOOKUP(ROW()-492,'Report 1 Detail (571 D)'!$A:$S,15,FALSE)="","",VLOOKUP(ROW()-492,'Report 1 Detail (571 D)'!$A:$S,15,FALSE))</f>
        <v/>
      </c>
      <c r="V960" s="55" t="str">
        <f>IF(VLOOKUP(ROW()-492,'Report 1 Detail (571 D)'!$A:$S,16,FALSE)="","",VLOOKUP(ROW()-492,'Report 1 Detail (571 D)'!$A:$S,16,FALSE))</f>
        <v/>
      </c>
      <c r="W960" s="55" t="str">
        <f>IF(VLOOKUP(ROW()-492,'Report 1 Detail (571 D)'!$A:$S,17,FALSE)="","",VLOOKUP(ROW()-492,'Report 1 Detail (571 D)'!$A:$S,17,FALSE))</f>
        <v/>
      </c>
      <c r="X960" s="104" t="str">
        <f>IF(VLOOKUP(ROW()-492,'Report 1 Detail (571 D)'!$A:$S,18,FALSE)="","",VLOOKUP(ROW()-492,'Report 1 Detail (571 D)'!$A:$S,18,FALSE))</f>
        <v/>
      </c>
      <c r="Y960" s="55" t="str">
        <f>IF(VLOOKUP(ROW()-492,'Report 1 Detail (571 D)'!$A:$S,19,FALSE)="","",VLOOKUP(ROW()-492,'Report 1 Detail (571 D)'!$A:$S,19,FALSE))</f>
        <v/>
      </c>
      <c r="Z960" s="55" t="s">
        <v>81</v>
      </c>
    </row>
    <row r="961" spans="8:26" x14ac:dyDescent="0.2">
      <c r="H961" s="55" t="str">
        <f>IF(VLOOKUP(ROW()-492,'Report 1 Detail (571 D)'!$A:$S,2,FALSE)="","",VLOOKUP(ROW()-492,'Report 1 Detail (571 D)'!$A:$S,2,FALSE))</f>
        <v/>
      </c>
      <c r="I961" s="104" t="str">
        <f>IF(VLOOKUP(ROW()-492,'Report 1 Detail (571 D)'!$A:$S,3,FALSE)="","",VLOOKUP(ROW()-492,'Report 1 Detail (571 D)'!$A:$S,3,FALSE))</f>
        <v/>
      </c>
      <c r="J961" s="55" t="str">
        <f>IF(VLOOKUP(ROW()-492,'Report 1 Detail (571 D)'!$A:$S,4,FALSE)="","",VLOOKUP(ROW()-492,'Report 1 Detail (571 D)'!$A:$S,4,FALSE))</f>
        <v/>
      </c>
      <c r="K961" s="55" t="str">
        <f>IF(VLOOKUP(ROW()-492,'Report 1 Detail (571 D)'!$A:$S,5,FALSE)="","",VLOOKUP(ROW()-492,'Report 1 Detail (571 D)'!$A:$S,5,FALSE))</f>
        <v/>
      </c>
      <c r="L961" s="55" t="str">
        <f>IF(VLOOKUP(ROW()-492,'Report 1 Detail (571 D)'!$A:$S,6,FALSE)="","",VLOOKUP(ROW()-492,'Report 1 Detail (571 D)'!$A:$S,6,FALSE))</f>
        <v/>
      </c>
      <c r="M961" s="55" t="str">
        <f>IF(VLOOKUP(ROW()-492,'Report 1 Detail (571 D)'!$A:$S,7,FALSE)="","",VLOOKUP(ROW()-492,'Report 1 Detail (571 D)'!$A:$S,7,FALSE))</f>
        <v/>
      </c>
      <c r="N961" s="55" t="str">
        <f>IF(VLOOKUP(ROW()-492,'Report 1 Detail (571 D)'!$A:$S,8,FALSE)="","",VLOOKUP(ROW()-492,'Report 1 Detail (571 D)'!$A:$S,8,FALSE))</f>
        <v/>
      </c>
      <c r="O961" s="55" t="str">
        <f>IF(VLOOKUP(ROW()-492,'Report 1 Detail (571 D)'!$A:$S,9,FALSE)="","",VLOOKUP(ROW()-492,'Report 1 Detail (571 D)'!$A:$S,9,FALSE))</f>
        <v/>
      </c>
      <c r="P961" s="55" t="str">
        <f>IF(VLOOKUP(ROW()-492,'Report 1 Detail (571 D)'!$A:$S,10,FALSE)="","",VLOOKUP(ROW()-492,'Report 1 Detail (571 D)'!$A:$S,10,FALSE))</f>
        <v/>
      </c>
      <c r="Q961" s="55" t="str">
        <f>IF(VLOOKUP(ROW()-492,'Report 1 Detail (571 D)'!$A:$S,11,FALSE)="","",VLOOKUP(ROW()-492,'Report 1 Detail (571 D)'!$A:$S,11,FALSE))</f>
        <v/>
      </c>
      <c r="R961" s="55" t="str">
        <f>IF(VLOOKUP(ROW()-492,'Report 1 Detail (571 D)'!$A:$S,12,FALSE)="","",VLOOKUP(ROW()-492,'Report 1 Detail (571 D)'!$A:$S,12,FALSE))</f>
        <v/>
      </c>
      <c r="S961" s="55" t="str">
        <f>IF(VLOOKUP(ROW()-492,'Report 1 Detail (571 D)'!$A:$S,13,FALSE)="","",VLOOKUP(ROW()-492,'Report 1 Detail (571 D)'!$A:$S,13,FALSE))</f>
        <v/>
      </c>
      <c r="T961" s="55" t="str">
        <f>IF(VLOOKUP(ROW()-492,'Report 1 Detail (571 D)'!$A:$S,14,FALSE)="","",VLOOKUP(ROW()-492,'Report 1 Detail (571 D)'!$A:$S,14,FALSE))</f>
        <v/>
      </c>
      <c r="U961" s="55" t="str">
        <f>IF(VLOOKUP(ROW()-492,'Report 1 Detail (571 D)'!$A:$S,15,FALSE)="","",VLOOKUP(ROW()-492,'Report 1 Detail (571 D)'!$A:$S,15,FALSE))</f>
        <v/>
      </c>
      <c r="V961" s="55" t="str">
        <f>IF(VLOOKUP(ROW()-492,'Report 1 Detail (571 D)'!$A:$S,16,FALSE)="","",VLOOKUP(ROW()-492,'Report 1 Detail (571 D)'!$A:$S,16,FALSE))</f>
        <v/>
      </c>
      <c r="W961" s="55" t="str">
        <f>IF(VLOOKUP(ROW()-492,'Report 1 Detail (571 D)'!$A:$S,17,FALSE)="","",VLOOKUP(ROW()-492,'Report 1 Detail (571 D)'!$A:$S,17,FALSE))</f>
        <v/>
      </c>
      <c r="X961" s="104" t="str">
        <f>IF(VLOOKUP(ROW()-492,'Report 1 Detail (571 D)'!$A:$S,18,FALSE)="","",VLOOKUP(ROW()-492,'Report 1 Detail (571 D)'!$A:$S,18,FALSE))</f>
        <v/>
      </c>
      <c r="Y961" s="55" t="str">
        <f>IF(VLOOKUP(ROW()-492,'Report 1 Detail (571 D)'!$A:$S,19,FALSE)="","",VLOOKUP(ROW()-492,'Report 1 Detail (571 D)'!$A:$S,19,FALSE))</f>
        <v/>
      </c>
      <c r="Z961" s="55" t="s">
        <v>81</v>
      </c>
    </row>
    <row r="962" spans="8:26" x14ac:dyDescent="0.2">
      <c r="H962" s="55" t="str">
        <f>IF(VLOOKUP(ROW()-492,'Report 1 Detail (571 D)'!$A:$S,2,FALSE)="","",VLOOKUP(ROW()-492,'Report 1 Detail (571 D)'!$A:$S,2,FALSE))</f>
        <v/>
      </c>
      <c r="I962" s="104" t="str">
        <f>IF(VLOOKUP(ROW()-492,'Report 1 Detail (571 D)'!$A:$S,3,FALSE)="","",VLOOKUP(ROW()-492,'Report 1 Detail (571 D)'!$A:$S,3,FALSE))</f>
        <v/>
      </c>
      <c r="J962" s="55" t="str">
        <f>IF(VLOOKUP(ROW()-492,'Report 1 Detail (571 D)'!$A:$S,4,FALSE)="","",VLOOKUP(ROW()-492,'Report 1 Detail (571 D)'!$A:$S,4,FALSE))</f>
        <v/>
      </c>
      <c r="K962" s="55" t="str">
        <f>IF(VLOOKUP(ROW()-492,'Report 1 Detail (571 D)'!$A:$S,5,FALSE)="","",VLOOKUP(ROW()-492,'Report 1 Detail (571 D)'!$A:$S,5,FALSE))</f>
        <v/>
      </c>
      <c r="L962" s="55" t="str">
        <f>IF(VLOOKUP(ROW()-492,'Report 1 Detail (571 D)'!$A:$S,6,FALSE)="","",VLOOKUP(ROW()-492,'Report 1 Detail (571 D)'!$A:$S,6,FALSE))</f>
        <v/>
      </c>
      <c r="M962" s="55" t="str">
        <f>IF(VLOOKUP(ROW()-492,'Report 1 Detail (571 D)'!$A:$S,7,FALSE)="","",VLOOKUP(ROW()-492,'Report 1 Detail (571 D)'!$A:$S,7,FALSE))</f>
        <v/>
      </c>
      <c r="N962" s="55" t="str">
        <f>IF(VLOOKUP(ROW()-492,'Report 1 Detail (571 D)'!$A:$S,8,FALSE)="","",VLOOKUP(ROW()-492,'Report 1 Detail (571 D)'!$A:$S,8,FALSE))</f>
        <v/>
      </c>
      <c r="O962" s="55" t="str">
        <f>IF(VLOOKUP(ROW()-492,'Report 1 Detail (571 D)'!$A:$S,9,FALSE)="","",VLOOKUP(ROW()-492,'Report 1 Detail (571 D)'!$A:$S,9,FALSE))</f>
        <v/>
      </c>
      <c r="P962" s="55" t="str">
        <f>IF(VLOOKUP(ROW()-492,'Report 1 Detail (571 D)'!$A:$S,10,FALSE)="","",VLOOKUP(ROW()-492,'Report 1 Detail (571 D)'!$A:$S,10,FALSE))</f>
        <v/>
      </c>
      <c r="Q962" s="55" t="str">
        <f>IF(VLOOKUP(ROW()-492,'Report 1 Detail (571 D)'!$A:$S,11,FALSE)="","",VLOOKUP(ROW()-492,'Report 1 Detail (571 D)'!$A:$S,11,FALSE))</f>
        <v/>
      </c>
      <c r="R962" s="55" t="str">
        <f>IF(VLOOKUP(ROW()-492,'Report 1 Detail (571 D)'!$A:$S,12,FALSE)="","",VLOOKUP(ROW()-492,'Report 1 Detail (571 D)'!$A:$S,12,FALSE))</f>
        <v/>
      </c>
      <c r="S962" s="55" t="str">
        <f>IF(VLOOKUP(ROW()-492,'Report 1 Detail (571 D)'!$A:$S,13,FALSE)="","",VLOOKUP(ROW()-492,'Report 1 Detail (571 D)'!$A:$S,13,FALSE))</f>
        <v/>
      </c>
      <c r="T962" s="55" t="str">
        <f>IF(VLOOKUP(ROW()-492,'Report 1 Detail (571 D)'!$A:$S,14,FALSE)="","",VLOOKUP(ROW()-492,'Report 1 Detail (571 D)'!$A:$S,14,FALSE))</f>
        <v/>
      </c>
      <c r="U962" s="55" t="str">
        <f>IF(VLOOKUP(ROW()-492,'Report 1 Detail (571 D)'!$A:$S,15,FALSE)="","",VLOOKUP(ROW()-492,'Report 1 Detail (571 D)'!$A:$S,15,FALSE))</f>
        <v/>
      </c>
      <c r="V962" s="55" t="str">
        <f>IF(VLOOKUP(ROW()-492,'Report 1 Detail (571 D)'!$A:$S,16,FALSE)="","",VLOOKUP(ROW()-492,'Report 1 Detail (571 D)'!$A:$S,16,FALSE))</f>
        <v/>
      </c>
      <c r="W962" s="55" t="str">
        <f>IF(VLOOKUP(ROW()-492,'Report 1 Detail (571 D)'!$A:$S,17,FALSE)="","",VLOOKUP(ROW()-492,'Report 1 Detail (571 D)'!$A:$S,17,FALSE))</f>
        <v/>
      </c>
      <c r="X962" s="104" t="str">
        <f>IF(VLOOKUP(ROW()-492,'Report 1 Detail (571 D)'!$A:$S,18,FALSE)="","",VLOOKUP(ROW()-492,'Report 1 Detail (571 D)'!$A:$S,18,FALSE))</f>
        <v/>
      </c>
      <c r="Y962" s="55" t="str">
        <f>IF(VLOOKUP(ROW()-492,'Report 1 Detail (571 D)'!$A:$S,19,FALSE)="","",VLOOKUP(ROW()-492,'Report 1 Detail (571 D)'!$A:$S,19,FALSE))</f>
        <v/>
      </c>
      <c r="Z962" s="55" t="s">
        <v>81</v>
      </c>
    </row>
    <row r="963" spans="8:26" x14ac:dyDescent="0.2">
      <c r="H963" s="55" t="str">
        <f>IF(VLOOKUP(ROW()-492,'Report 1 Detail (571 D)'!$A:$S,2,FALSE)="","",VLOOKUP(ROW()-492,'Report 1 Detail (571 D)'!$A:$S,2,FALSE))</f>
        <v/>
      </c>
      <c r="I963" s="104" t="str">
        <f>IF(VLOOKUP(ROW()-492,'Report 1 Detail (571 D)'!$A:$S,3,FALSE)="","",VLOOKUP(ROW()-492,'Report 1 Detail (571 D)'!$A:$S,3,FALSE))</f>
        <v/>
      </c>
      <c r="J963" s="55" t="str">
        <f>IF(VLOOKUP(ROW()-492,'Report 1 Detail (571 D)'!$A:$S,4,FALSE)="","",VLOOKUP(ROW()-492,'Report 1 Detail (571 D)'!$A:$S,4,FALSE))</f>
        <v/>
      </c>
      <c r="K963" s="55" t="str">
        <f>IF(VLOOKUP(ROW()-492,'Report 1 Detail (571 D)'!$A:$S,5,FALSE)="","",VLOOKUP(ROW()-492,'Report 1 Detail (571 D)'!$A:$S,5,FALSE))</f>
        <v/>
      </c>
      <c r="L963" s="55" t="str">
        <f>IF(VLOOKUP(ROW()-492,'Report 1 Detail (571 D)'!$A:$S,6,FALSE)="","",VLOOKUP(ROW()-492,'Report 1 Detail (571 D)'!$A:$S,6,FALSE))</f>
        <v/>
      </c>
      <c r="M963" s="55" t="str">
        <f>IF(VLOOKUP(ROW()-492,'Report 1 Detail (571 D)'!$A:$S,7,FALSE)="","",VLOOKUP(ROW()-492,'Report 1 Detail (571 D)'!$A:$S,7,FALSE))</f>
        <v/>
      </c>
      <c r="N963" s="55" t="str">
        <f>IF(VLOOKUP(ROW()-492,'Report 1 Detail (571 D)'!$A:$S,8,FALSE)="","",VLOOKUP(ROW()-492,'Report 1 Detail (571 D)'!$A:$S,8,FALSE))</f>
        <v/>
      </c>
      <c r="O963" s="55" t="str">
        <f>IF(VLOOKUP(ROW()-492,'Report 1 Detail (571 D)'!$A:$S,9,FALSE)="","",VLOOKUP(ROW()-492,'Report 1 Detail (571 D)'!$A:$S,9,FALSE))</f>
        <v/>
      </c>
      <c r="P963" s="55" t="str">
        <f>IF(VLOOKUP(ROW()-492,'Report 1 Detail (571 D)'!$A:$S,10,FALSE)="","",VLOOKUP(ROW()-492,'Report 1 Detail (571 D)'!$A:$S,10,FALSE))</f>
        <v/>
      </c>
      <c r="Q963" s="55" t="str">
        <f>IF(VLOOKUP(ROW()-492,'Report 1 Detail (571 D)'!$A:$S,11,FALSE)="","",VLOOKUP(ROW()-492,'Report 1 Detail (571 D)'!$A:$S,11,FALSE))</f>
        <v/>
      </c>
      <c r="R963" s="55" t="str">
        <f>IF(VLOOKUP(ROW()-492,'Report 1 Detail (571 D)'!$A:$S,12,FALSE)="","",VLOOKUP(ROW()-492,'Report 1 Detail (571 D)'!$A:$S,12,FALSE))</f>
        <v/>
      </c>
      <c r="S963" s="55" t="str">
        <f>IF(VLOOKUP(ROW()-492,'Report 1 Detail (571 D)'!$A:$S,13,FALSE)="","",VLOOKUP(ROW()-492,'Report 1 Detail (571 D)'!$A:$S,13,FALSE))</f>
        <v/>
      </c>
      <c r="T963" s="55" t="str">
        <f>IF(VLOOKUP(ROW()-492,'Report 1 Detail (571 D)'!$A:$S,14,FALSE)="","",VLOOKUP(ROW()-492,'Report 1 Detail (571 D)'!$A:$S,14,FALSE))</f>
        <v/>
      </c>
      <c r="U963" s="55" t="str">
        <f>IF(VLOOKUP(ROW()-492,'Report 1 Detail (571 D)'!$A:$S,15,FALSE)="","",VLOOKUP(ROW()-492,'Report 1 Detail (571 D)'!$A:$S,15,FALSE))</f>
        <v/>
      </c>
      <c r="V963" s="55" t="str">
        <f>IF(VLOOKUP(ROW()-492,'Report 1 Detail (571 D)'!$A:$S,16,FALSE)="","",VLOOKUP(ROW()-492,'Report 1 Detail (571 D)'!$A:$S,16,FALSE))</f>
        <v/>
      </c>
      <c r="W963" s="55" t="str">
        <f>IF(VLOOKUP(ROW()-492,'Report 1 Detail (571 D)'!$A:$S,17,FALSE)="","",VLOOKUP(ROW()-492,'Report 1 Detail (571 D)'!$A:$S,17,FALSE))</f>
        <v/>
      </c>
      <c r="X963" s="104" t="str">
        <f>IF(VLOOKUP(ROW()-492,'Report 1 Detail (571 D)'!$A:$S,18,FALSE)="","",VLOOKUP(ROW()-492,'Report 1 Detail (571 D)'!$A:$S,18,FALSE))</f>
        <v/>
      </c>
      <c r="Y963" s="55" t="str">
        <f>IF(VLOOKUP(ROW()-492,'Report 1 Detail (571 D)'!$A:$S,19,FALSE)="","",VLOOKUP(ROW()-492,'Report 1 Detail (571 D)'!$A:$S,19,FALSE))</f>
        <v/>
      </c>
      <c r="Z963" s="55" t="s">
        <v>81</v>
      </c>
    </row>
    <row r="964" spans="8:26" x14ac:dyDescent="0.2">
      <c r="H964" s="55" t="str">
        <f>IF(VLOOKUP(ROW()-492,'Report 1 Detail (571 D)'!$A:$S,2,FALSE)="","",VLOOKUP(ROW()-492,'Report 1 Detail (571 D)'!$A:$S,2,FALSE))</f>
        <v/>
      </c>
      <c r="I964" s="104" t="str">
        <f>IF(VLOOKUP(ROW()-492,'Report 1 Detail (571 D)'!$A:$S,3,FALSE)="","",VLOOKUP(ROW()-492,'Report 1 Detail (571 D)'!$A:$S,3,FALSE))</f>
        <v/>
      </c>
      <c r="J964" s="55" t="str">
        <f>IF(VLOOKUP(ROW()-492,'Report 1 Detail (571 D)'!$A:$S,4,FALSE)="","",VLOOKUP(ROW()-492,'Report 1 Detail (571 D)'!$A:$S,4,FALSE))</f>
        <v/>
      </c>
      <c r="K964" s="55" t="str">
        <f>IF(VLOOKUP(ROW()-492,'Report 1 Detail (571 D)'!$A:$S,5,FALSE)="","",VLOOKUP(ROW()-492,'Report 1 Detail (571 D)'!$A:$S,5,FALSE))</f>
        <v/>
      </c>
      <c r="L964" s="55" t="str">
        <f>IF(VLOOKUP(ROW()-492,'Report 1 Detail (571 D)'!$A:$S,6,FALSE)="","",VLOOKUP(ROW()-492,'Report 1 Detail (571 D)'!$A:$S,6,FALSE))</f>
        <v/>
      </c>
      <c r="M964" s="55" t="str">
        <f>IF(VLOOKUP(ROW()-492,'Report 1 Detail (571 D)'!$A:$S,7,FALSE)="","",VLOOKUP(ROW()-492,'Report 1 Detail (571 D)'!$A:$S,7,FALSE))</f>
        <v/>
      </c>
      <c r="N964" s="55" t="str">
        <f>IF(VLOOKUP(ROW()-492,'Report 1 Detail (571 D)'!$A:$S,8,FALSE)="","",VLOOKUP(ROW()-492,'Report 1 Detail (571 D)'!$A:$S,8,FALSE))</f>
        <v/>
      </c>
      <c r="O964" s="55" t="str">
        <f>IF(VLOOKUP(ROW()-492,'Report 1 Detail (571 D)'!$A:$S,9,FALSE)="","",VLOOKUP(ROW()-492,'Report 1 Detail (571 D)'!$A:$S,9,FALSE))</f>
        <v/>
      </c>
      <c r="P964" s="55" t="str">
        <f>IF(VLOOKUP(ROW()-492,'Report 1 Detail (571 D)'!$A:$S,10,FALSE)="","",VLOOKUP(ROW()-492,'Report 1 Detail (571 D)'!$A:$S,10,FALSE))</f>
        <v/>
      </c>
      <c r="Q964" s="55" t="str">
        <f>IF(VLOOKUP(ROW()-492,'Report 1 Detail (571 D)'!$A:$S,11,FALSE)="","",VLOOKUP(ROW()-492,'Report 1 Detail (571 D)'!$A:$S,11,FALSE))</f>
        <v/>
      </c>
      <c r="R964" s="55" t="str">
        <f>IF(VLOOKUP(ROW()-492,'Report 1 Detail (571 D)'!$A:$S,12,FALSE)="","",VLOOKUP(ROW()-492,'Report 1 Detail (571 D)'!$A:$S,12,FALSE))</f>
        <v/>
      </c>
      <c r="S964" s="55" t="str">
        <f>IF(VLOOKUP(ROW()-492,'Report 1 Detail (571 D)'!$A:$S,13,FALSE)="","",VLOOKUP(ROW()-492,'Report 1 Detail (571 D)'!$A:$S,13,FALSE))</f>
        <v/>
      </c>
      <c r="T964" s="55" t="str">
        <f>IF(VLOOKUP(ROW()-492,'Report 1 Detail (571 D)'!$A:$S,14,FALSE)="","",VLOOKUP(ROW()-492,'Report 1 Detail (571 D)'!$A:$S,14,FALSE))</f>
        <v/>
      </c>
      <c r="U964" s="55" t="str">
        <f>IF(VLOOKUP(ROW()-492,'Report 1 Detail (571 D)'!$A:$S,15,FALSE)="","",VLOOKUP(ROW()-492,'Report 1 Detail (571 D)'!$A:$S,15,FALSE))</f>
        <v/>
      </c>
      <c r="V964" s="55" t="str">
        <f>IF(VLOOKUP(ROW()-492,'Report 1 Detail (571 D)'!$A:$S,16,FALSE)="","",VLOOKUP(ROW()-492,'Report 1 Detail (571 D)'!$A:$S,16,FALSE))</f>
        <v/>
      </c>
      <c r="W964" s="55" t="str">
        <f>IF(VLOOKUP(ROW()-492,'Report 1 Detail (571 D)'!$A:$S,17,FALSE)="","",VLOOKUP(ROW()-492,'Report 1 Detail (571 D)'!$A:$S,17,FALSE))</f>
        <v/>
      </c>
      <c r="X964" s="104" t="str">
        <f>IF(VLOOKUP(ROW()-492,'Report 1 Detail (571 D)'!$A:$S,18,FALSE)="","",VLOOKUP(ROW()-492,'Report 1 Detail (571 D)'!$A:$S,18,FALSE))</f>
        <v/>
      </c>
      <c r="Y964" s="55" t="str">
        <f>IF(VLOOKUP(ROW()-492,'Report 1 Detail (571 D)'!$A:$S,19,FALSE)="","",VLOOKUP(ROW()-492,'Report 1 Detail (571 D)'!$A:$S,19,FALSE))</f>
        <v/>
      </c>
      <c r="Z964" s="55" t="s">
        <v>81</v>
      </c>
    </row>
    <row r="965" spans="8:26" x14ac:dyDescent="0.2">
      <c r="H965" s="55" t="str">
        <f>IF(VLOOKUP(ROW()-492,'Report 1 Detail (571 D)'!$A:$S,2,FALSE)="","",VLOOKUP(ROW()-492,'Report 1 Detail (571 D)'!$A:$S,2,FALSE))</f>
        <v/>
      </c>
      <c r="I965" s="104" t="str">
        <f>IF(VLOOKUP(ROW()-492,'Report 1 Detail (571 D)'!$A:$S,3,FALSE)="","",VLOOKUP(ROW()-492,'Report 1 Detail (571 D)'!$A:$S,3,FALSE))</f>
        <v/>
      </c>
      <c r="J965" s="55" t="str">
        <f>IF(VLOOKUP(ROW()-492,'Report 1 Detail (571 D)'!$A:$S,4,FALSE)="","",VLOOKUP(ROW()-492,'Report 1 Detail (571 D)'!$A:$S,4,FALSE))</f>
        <v/>
      </c>
      <c r="K965" s="55" t="str">
        <f>IF(VLOOKUP(ROW()-492,'Report 1 Detail (571 D)'!$A:$S,5,FALSE)="","",VLOOKUP(ROW()-492,'Report 1 Detail (571 D)'!$A:$S,5,FALSE))</f>
        <v/>
      </c>
      <c r="L965" s="55" t="str">
        <f>IF(VLOOKUP(ROW()-492,'Report 1 Detail (571 D)'!$A:$S,6,FALSE)="","",VLOOKUP(ROW()-492,'Report 1 Detail (571 D)'!$A:$S,6,FALSE))</f>
        <v/>
      </c>
      <c r="M965" s="55" t="str">
        <f>IF(VLOOKUP(ROW()-492,'Report 1 Detail (571 D)'!$A:$S,7,FALSE)="","",VLOOKUP(ROW()-492,'Report 1 Detail (571 D)'!$A:$S,7,FALSE))</f>
        <v/>
      </c>
      <c r="N965" s="55" t="str">
        <f>IF(VLOOKUP(ROW()-492,'Report 1 Detail (571 D)'!$A:$S,8,FALSE)="","",VLOOKUP(ROW()-492,'Report 1 Detail (571 D)'!$A:$S,8,FALSE))</f>
        <v/>
      </c>
      <c r="O965" s="55" t="str">
        <f>IF(VLOOKUP(ROW()-492,'Report 1 Detail (571 D)'!$A:$S,9,FALSE)="","",VLOOKUP(ROW()-492,'Report 1 Detail (571 D)'!$A:$S,9,FALSE))</f>
        <v/>
      </c>
      <c r="P965" s="55" t="str">
        <f>IF(VLOOKUP(ROW()-492,'Report 1 Detail (571 D)'!$A:$S,10,FALSE)="","",VLOOKUP(ROW()-492,'Report 1 Detail (571 D)'!$A:$S,10,FALSE))</f>
        <v/>
      </c>
      <c r="Q965" s="55" t="str">
        <f>IF(VLOOKUP(ROW()-492,'Report 1 Detail (571 D)'!$A:$S,11,FALSE)="","",VLOOKUP(ROW()-492,'Report 1 Detail (571 D)'!$A:$S,11,FALSE))</f>
        <v/>
      </c>
      <c r="R965" s="55" t="str">
        <f>IF(VLOOKUP(ROW()-492,'Report 1 Detail (571 D)'!$A:$S,12,FALSE)="","",VLOOKUP(ROW()-492,'Report 1 Detail (571 D)'!$A:$S,12,FALSE))</f>
        <v/>
      </c>
      <c r="S965" s="55" t="str">
        <f>IF(VLOOKUP(ROW()-492,'Report 1 Detail (571 D)'!$A:$S,13,FALSE)="","",VLOOKUP(ROW()-492,'Report 1 Detail (571 D)'!$A:$S,13,FALSE))</f>
        <v/>
      </c>
      <c r="T965" s="55" t="str">
        <f>IF(VLOOKUP(ROW()-492,'Report 1 Detail (571 D)'!$A:$S,14,FALSE)="","",VLOOKUP(ROW()-492,'Report 1 Detail (571 D)'!$A:$S,14,FALSE))</f>
        <v/>
      </c>
      <c r="U965" s="55" t="str">
        <f>IF(VLOOKUP(ROW()-492,'Report 1 Detail (571 D)'!$A:$S,15,FALSE)="","",VLOOKUP(ROW()-492,'Report 1 Detail (571 D)'!$A:$S,15,FALSE))</f>
        <v/>
      </c>
      <c r="V965" s="55" t="str">
        <f>IF(VLOOKUP(ROW()-492,'Report 1 Detail (571 D)'!$A:$S,16,FALSE)="","",VLOOKUP(ROW()-492,'Report 1 Detail (571 D)'!$A:$S,16,FALSE))</f>
        <v/>
      </c>
      <c r="W965" s="55" t="str">
        <f>IF(VLOOKUP(ROW()-492,'Report 1 Detail (571 D)'!$A:$S,17,FALSE)="","",VLOOKUP(ROW()-492,'Report 1 Detail (571 D)'!$A:$S,17,FALSE))</f>
        <v/>
      </c>
      <c r="X965" s="104" t="str">
        <f>IF(VLOOKUP(ROW()-492,'Report 1 Detail (571 D)'!$A:$S,18,FALSE)="","",VLOOKUP(ROW()-492,'Report 1 Detail (571 D)'!$A:$S,18,FALSE))</f>
        <v/>
      </c>
      <c r="Y965" s="55" t="str">
        <f>IF(VLOOKUP(ROW()-492,'Report 1 Detail (571 D)'!$A:$S,19,FALSE)="","",VLOOKUP(ROW()-492,'Report 1 Detail (571 D)'!$A:$S,19,FALSE))</f>
        <v/>
      </c>
      <c r="Z965" s="55" t="s">
        <v>81</v>
      </c>
    </row>
    <row r="966" spans="8:26" x14ac:dyDescent="0.2">
      <c r="H966" s="55" t="str">
        <f>IF(VLOOKUP(ROW()-492,'Report 1 Detail (571 D)'!$A:$S,2,FALSE)="","",VLOOKUP(ROW()-492,'Report 1 Detail (571 D)'!$A:$S,2,FALSE))</f>
        <v/>
      </c>
      <c r="I966" s="104" t="str">
        <f>IF(VLOOKUP(ROW()-492,'Report 1 Detail (571 D)'!$A:$S,3,FALSE)="","",VLOOKUP(ROW()-492,'Report 1 Detail (571 D)'!$A:$S,3,FALSE))</f>
        <v/>
      </c>
      <c r="J966" s="55" t="str">
        <f>IF(VLOOKUP(ROW()-492,'Report 1 Detail (571 D)'!$A:$S,4,FALSE)="","",VLOOKUP(ROW()-492,'Report 1 Detail (571 D)'!$A:$S,4,FALSE))</f>
        <v/>
      </c>
      <c r="K966" s="55" t="str">
        <f>IF(VLOOKUP(ROW()-492,'Report 1 Detail (571 D)'!$A:$S,5,FALSE)="","",VLOOKUP(ROW()-492,'Report 1 Detail (571 D)'!$A:$S,5,FALSE))</f>
        <v/>
      </c>
      <c r="L966" s="55" t="str">
        <f>IF(VLOOKUP(ROW()-492,'Report 1 Detail (571 D)'!$A:$S,6,FALSE)="","",VLOOKUP(ROW()-492,'Report 1 Detail (571 D)'!$A:$S,6,FALSE))</f>
        <v/>
      </c>
      <c r="M966" s="55" t="str">
        <f>IF(VLOOKUP(ROW()-492,'Report 1 Detail (571 D)'!$A:$S,7,FALSE)="","",VLOOKUP(ROW()-492,'Report 1 Detail (571 D)'!$A:$S,7,FALSE))</f>
        <v/>
      </c>
      <c r="N966" s="55" t="str">
        <f>IF(VLOOKUP(ROW()-492,'Report 1 Detail (571 D)'!$A:$S,8,FALSE)="","",VLOOKUP(ROW()-492,'Report 1 Detail (571 D)'!$A:$S,8,FALSE))</f>
        <v/>
      </c>
      <c r="O966" s="55" t="str">
        <f>IF(VLOOKUP(ROW()-492,'Report 1 Detail (571 D)'!$A:$S,9,FALSE)="","",VLOOKUP(ROW()-492,'Report 1 Detail (571 D)'!$A:$S,9,FALSE))</f>
        <v/>
      </c>
      <c r="P966" s="55" t="str">
        <f>IF(VLOOKUP(ROW()-492,'Report 1 Detail (571 D)'!$A:$S,10,FALSE)="","",VLOOKUP(ROW()-492,'Report 1 Detail (571 D)'!$A:$S,10,FALSE))</f>
        <v/>
      </c>
      <c r="Q966" s="55" t="str">
        <f>IF(VLOOKUP(ROW()-492,'Report 1 Detail (571 D)'!$A:$S,11,FALSE)="","",VLOOKUP(ROW()-492,'Report 1 Detail (571 D)'!$A:$S,11,FALSE))</f>
        <v/>
      </c>
      <c r="R966" s="55" t="str">
        <f>IF(VLOOKUP(ROW()-492,'Report 1 Detail (571 D)'!$A:$S,12,FALSE)="","",VLOOKUP(ROW()-492,'Report 1 Detail (571 D)'!$A:$S,12,FALSE))</f>
        <v/>
      </c>
      <c r="S966" s="55" t="str">
        <f>IF(VLOOKUP(ROW()-492,'Report 1 Detail (571 D)'!$A:$S,13,FALSE)="","",VLOOKUP(ROW()-492,'Report 1 Detail (571 D)'!$A:$S,13,FALSE))</f>
        <v/>
      </c>
      <c r="T966" s="55" t="str">
        <f>IF(VLOOKUP(ROW()-492,'Report 1 Detail (571 D)'!$A:$S,14,FALSE)="","",VLOOKUP(ROW()-492,'Report 1 Detail (571 D)'!$A:$S,14,FALSE))</f>
        <v/>
      </c>
      <c r="U966" s="55" t="str">
        <f>IF(VLOOKUP(ROW()-492,'Report 1 Detail (571 D)'!$A:$S,15,FALSE)="","",VLOOKUP(ROW()-492,'Report 1 Detail (571 D)'!$A:$S,15,FALSE))</f>
        <v/>
      </c>
      <c r="V966" s="55" t="str">
        <f>IF(VLOOKUP(ROW()-492,'Report 1 Detail (571 D)'!$A:$S,16,FALSE)="","",VLOOKUP(ROW()-492,'Report 1 Detail (571 D)'!$A:$S,16,FALSE))</f>
        <v/>
      </c>
      <c r="W966" s="55" t="str">
        <f>IF(VLOOKUP(ROW()-492,'Report 1 Detail (571 D)'!$A:$S,17,FALSE)="","",VLOOKUP(ROW()-492,'Report 1 Detail (571 D)'!$A:$S,17,FALSE))</f>
        <v/>
      </c>
      <c r="X966" s="104" t="str">
        <f>IF(VLOOKUP(ROW()-492,'Report 1 Detail (571 D)'!$A:$S,18,FALSE)="","",VLOOKUP(ROW()-492,'Report 1 Detail (571 D)'!$A:$S,18,FALSE))</f>
        <v/>
      </c>
      <c r="Y966" s="55" t="str">
        <f>IF(VLOOKUP(ROW()-492,'Report 1 Detail (571 D)'!$A:$S,19,FALSE)="","",VLOOKUP(ROW()-492,'Report 1 Detail (571 D)'!$A:$S,19,FALSE))</f>
        <v/>
      </c>
      <c r="Z966" s="55" t="s">
        <v>81</v>
      </c>
    </row>
    <row r="967" spans="8:26" x14ac:dyDescent="0.2">
      <c r="H967" s="55" t="str">
        <f>IF(VLOOKUP(ROW()-492,'Report 1 Detail (571 D)'!$A:$S,2,FALSE)="","",VLOOKUP(ROW()-492,'Report 1 Detail (571 D)'!$A:$S,2,FALSE))</f>
        <v/>
      </c>
      <c r="I967" s="104" t="str">
        <f>IF(VLOOKUP(ROW()-492,'Report 1 Detail (571 D)'!$A:$S,3,FALSE)="","",VLOOKUP(ROW()-492,'Report 1 Detail (571 D)'!$A:$S,3,FALSE))</f>
        <v/>
      </c>
      <c r="J967" s="55" t="str">
        <f>IF(VLOOKUP(ROW()-492,'Report 1 Detail (571 D)'!$A:$S,4,FALSE)="","",VLOOKUP(ROW()-492,'Report 1 Detail (571 D)'!$A:$S,4,FALSE))</f>
        <v/>
      </c>
      <c r="K967" s="55" t="str">
        <f>IF(VLOOKUP(ROW()-492,'Report 1 Detail (571 D)'!$A:$S,5,FALSE)="","",VLOOKUP(ROW()-492,'Report 1 Detail (571 D)'!$A:$S,5,FALSE))</f>
        <v/>
      </c>
      <c r="L967" s="55" t="str">
        <f>IF(VLOOKUP(ROW()-492,'Report 1 Detail (571 D)'!$A:$S,6,FALSE)="","",VLOOKUP(ROW()-492,'Report 1 Detail (571 D)'!$A:$S,6,FALSE))</f>
        <v/>
      </c>
      <c r="M967" s="55" t="str">
        <f>IF(VLOOKUP(ROW()-492,'Report 1 Detail (571 D)'!$A:$S,7,FALSE)="","",VLOOKUP(ROW()-492,'Report 1 Detail (571 D)'!$A:$S,7,FALSE))</f>
        <v/>
      </c>
      <c r="N967" s="55" t="str">
        <f>IF(VLOOKUP(ROW()-492,'Report 1 Detail (571 D)'!$A:$S,8,FALSE)="","",VLOOKUP(ROW()-492,'Report 1 Detail (571 D)'!$A:$S,8,FALSE))</f>
        <v/>
      </c>
      <c r="O967" s="55" t="str">
        <f>IF(VLOOKUP(ROW()-492,'Report 1 Detail (571 D)'!$A:$S,9,FALSE)="","",VLOOKUP(ROW()-492,'Report 1 Detail (571 D)'!$A:$S,9,FALSE))</f>
        <v/>
      </c>
      <c r="P967" s="55" t="str">
        <f>IF(VLOOKUP(ROW()-492,'Report 1 Detail (571 D)'!$A:$S,10,FALSE)="","",VLOOKUP(ROW()-492,'Report 1 Detail (571 D)'!$A:$S,10,FALSE))</f>
        <v/>
      </c>
      <c r="Q967" s="55" t="str">
        <f>IF(VLOOKUP(ROW()-492,'Report 1 Detail (571 D)'!$A:$S,11,FALSE)="","",VLOOKUP(ROW()-492,'Report 1 Detail (571 D)'!$A:$S,11,FALSE))</f>
        <v/>
      </c>
      <c r="R967" s="55" t="str">
        <f>IF(VLOOKUP(ROW()-492,'Report 1 Detail (571 D)'!$A:$S,12,FALSE)="","",VLOOKUP(ROW()-492,'Report 1 Detail (571 D)'!$A:$S,12,FALSE))</f>
        <v/>
      </c>
      <c r="S967" s="55" t="str">
        <f>IF(VLOOKUP(ROW()-492,'Report 1 Detail (571 D)'!$A:$S,13,FALSE)="","",VLOOKUP(ROW()-492,'Report 1 Detail (571 D)'!$A:$S,13,FALSE))</f>
        <v/>
      </c>
      <c r="T967" s="55" t="str">
        <f>IF(VLOOKUP(ROW()-492,'Report 1 Detail (571 D)'!$A:$S,14,FALSE)="","",VLOOKUP(ROW()-492,'Report 1 Detail (571 D)'!$A:$S,14,FALSE))</f>
        <v/>
      </c>
      <c r="U967" s="55" t="str">
        <f>IF(VLOOKUP(ROW()-492,'Report 1 Detail (571 D)'!$A:$S,15,FALSE)="","",VLOOKUP(ROW()-492,'Report 1 Detail (571 D)'!$A:$S,15,FALSE))</f>
        <v/>
      </c>
      <c r="V967" s="55" t="str">
        <f>IF(VLOOKUP(ROW()-492,'Report 1 Detail (571 D)'!$A:$S,16,FALSE)="","",VLOOKUP(ROW()-492,'Report 1 Detail (571 D)'!$A:$S,16,FALSE))</f>
        <v/>
      </c>
      <c r="W967" s="55" t="str">
        <f>IF(VLOOKUP(ROW()-492,'Report 1 Detail (571 D)'!$A:$S,17,FALSE)="","",VLOOKUP(ROW()-492,'Report 1 Detail (571 D)'!$A:$S,17,FALSE))</f>
        <v/>
      </c>
      <c r="X967" s="104" t="str">
        <f>IF(VLOOKUP(ROW()-492,'Report 1 Detail (571 D)'!$A:$S,18,FALSE)="","",VLOOKUP(ROW()-492,'Report 1 Detail (571 D)'!$A:$S,18,FALSE))</f>
        <v/>
      </c>
      <c r="Y967" s="55" t="str">
        <f>IF(VLOOKUP(ROW()-492,'Report 1 Detail (571 D)'!$A:$S,19,FALSE)="","",VLOOKUP(ROW()-492,'Report 1 Detail (571 D)'!$A:$S,19,FALSE))</f>
        <v/>
      </c>
      <c r="Z967" s="55" t="s">
        <v>81</v>
      </c>
    </row>
    <row r="968" spans="8:26" x14ac:dyDescent="0.2">
      <c r="H968" s="55" t="str">
        <f>IF(VLOOKUP(ROW()-492,'Report 1 Detail (571 D)'!$A:$S,2,FALSE)="","",VLOOKUP(ROW()-492,'Report 1 Detail (571 D)'!$A:$S,2,FALSE))</f>
        <v/>
      </c>
      <c r="I968" s="104" t="str">
        <f>IF(VLOOKUP(ROW()-492,'Report 1 Detail (571 D)'!$A:$S,3,FALSE)="","",VLOOKUP(ROW()-492,'Report 1 Detail (571 D)'!$A:$S,3,FALSE))</f>
        <v/>
      </c>
      <c r="J968" s="55" t="str">
        <f>IF(VLOOKUP(ROW()-492,'Report 1 Detail (571 D)'!$A:$S,4,FALSE)="","",VLOOKUP(ROW()-492,'Report 1 Detail (571 D)'!$A:$S,4,FALSE))</f>
        <v/>
      </c>
      <c r="K968" s="55" t="str">
        <f>IF(VLOOKUP(ROW()-492,'Report 1 Detail (571 D)'!$A:$S,5,FALSE)="","",VLOOKUP(ROW()-492,'Report 1 Detail (571 D)'!$A:$S,5,FALSE))</f>
        <v/>
      </c>
      <c r="L968" s="55" t="str">
        <f>IF(VLOOKUP(ROW()-492,'Report 1 Detail (571 D)'!$A:$S,6,FALSE)="","",VLOOKUP(ROW()-492,'Report 1 Detail (571 D)'!$A:$S,6,FALSE))</f>
        <v/>
      </c>
      <c r="M968" s="55" t="str">
        <f>IF(VLOOKUP(ROW()-492,'Report 1 Detail (571 D)'!$A:$S,7,FALSE)="","",VLOOKUP(ROW()-492,'Report 1 Detail (571 D)'!$A:$S,7,FALSE))</f>
        <v/>
      </c>
      <c r="N968" s="55" t="str">
        <f>IF(VLOOKUP(ROW()-492,'Report 1 Detail (571 D)'!$A:$S,8,FALSE)="","",VLOOKUP(ROW()-492,'Report 1 Detail (571 D)'!$A:$S,8,FALSE))</f>
        <v/>
      </c>
      <c r="O968" s="55" t="str">
        <f>IF(VLOOKUP(ROW()-492,'Report 1 Detail (571 D)'!$A:$S,9,FALSE)="","",VLOOKUP(ROW()-492,'Report 1 Detail (571 D)'!$A:$S,9,FALSE))</f>
        <v/>
      </c>
      <c r="P968" s="55" t="str">
        <f>IF(VLOOKUP(ROW()-492,'Report 1 Detail (571 D)'!$A:$S,10,FALSE)="","",VLOOKUP(ROW()-492,'Report 1 Detail (571 D)'!$A:$S,10,FALSE))</f>
        <v/>
      </c>
      <c r="Q968" s="55" t="str">
        <f>IF(VLOOKUP(ROW()-492,'Report 1 Detail (571 D)'!$A:$S,11,FALSE)="","",VLOOKUP(ROW()-492,'Report 1 Detail (571 D)'!$A:$S,11,FALSE))</f>
        <v/>
      </c>
      <c r="R968" s="55" t="str">
        <f>IF(VLOOKUP(ROW()-492,'Report 1 Detail (571 D)'!$A:$S,12,FALSE)="","",VLOOKUP(ROW()-492,'Report 1 Detail (571 D)'!$A:$S,12,FALSE))</f>
        <v/>
      </c>
      <c r="S968" s="55" t="str">
        <f>IF(VLOOKUP(ROW()-492,'Report 1 Detail (571 D)'!$A:$S,13,FALSE)="","",VLOOKUP(ROW()-492,'Report 1 Detail (571 D)'!$A:$S,13,FALSE))</f>
        <v/>
      </c>
      <c r="T968" s="55" t="str">
        <f>IF(VLOOKUP(ROW()-492,'Report 1 Detail (571 D)'!$A:$S,14,FALSE)="","",VLOOKUP(ROW()-492,'Report 1 Detail (571 D)'!$A:$S,14,FALSE))</f>
        <v/>
      </c>
      <c r="U968" s="55" t="str">
        <f>IF(VLOOKUP(ROW()-492,'Report 1 Detail (571 D)'!$A:$S,15,FALSE)="","",VLOOKUP(ROW()-492,'Report 1 Detail (571 D)'!$A:$S,15,FALSE))</f>
        <v/>
      </c>
      <c r="V968" s="55" t="str">
        <f>IF(VLOOKUP(ROW()-492,'Report 1 Detail (571 D)'!$A:$S,16,FALSE)="","",VLOOKUP(ROW()-492,'Report 1 Detail (571 D)'!$A:$S,16,FALSE))</f>
        <v/>
      </c>
      <c r="W968" s="55" t="str">
        <f>IF(VLOOKUP(ROW()-492,'Report 1 Detail (571 D)'!$A:$S,17,FALSE)="","",VLOOKUP(ROW()-492,'Report 1 Detail (571 D)'!$A:$S,17,FALSE))</f>
        <v/>
      </c>
      <c r="X968" s="104" t="str">
        <f>IF(VLOOKUP(ROW()-492,'Report 1 Detail (571 D)'!$A:$S,18,FALSE)="","",VLOOKUP(ROW()-492,'Report 1 Detail (571 D)'!$A:$S,18,FALSE))</f>
        <v/>
      </c>
      <c r="Y968" s="55" t="str">
        <f>IF(VLOOKUP(ROW()-492,'Report 1 Detail (571 D)'!$A:$S,19,FALSE)="","",VLOOKUP(ROW()-492,'Report 1 Detail (571 D)'!$A:$S,19,FALSE))</f>
        <v/>
      </c>
      <c r="Z968" s="55" t="s">
        <v>81</v>
      </c>
    </row>
    <row r="969" spans="8:26" x14ac:dyDescent="0.2">
      <c r="H969" s="55" t="str">
        <f>IF(VLOOKUP(ROW()-492,'Report 1 Detail (571 D)'!$A:$S,2,FALSE)="","",VLOOKUP(ROW()-492,'Report 1 Detail (571 D)'!$A:$S,2,FALSE))</f>
        <v/>
      </c>
      <c r="I969" s="104" t="str">
        <f>IF(VLOOKUP(ROW()-492,'Report 1 Detail (571 D)'!$A:$S,3,FALSE)="","",VLOOKUP(ROW()-492,'Report 1 Detail (571 D)'!$A:$S,3,FALSE))</f>
        <v/>
      </c>
      <c r="J969" s="55" t="str">
        <f>IF(VLOOKUP(ROW()-492,'Report 1 Detail (571 D)'!$A:$S,4,FALSE)="","",VLOOKUP(ROW()-492,'Report 1 Detail (571 D)'!$A:$S,4,FALSE))</f>
        <v/>
      </c>
      <c r="K969" s="55" t="str">
        <f>IF(VLOOKUP(ROW()-492,'Report 1 Detail (571 D)'!$A:$S,5,FALSE)="","",VLOOKUP(ROW()-492,'Report 1 Detail (571 D)'!$A:$S,5,FALSE))</f>
        <v/>
      </c>
      <c r="L969" s="55" t="str">
        <f>IF(VLOOKUP(ROW()-492,'Report 1 Detail (571 D)'!$A:$S,6,FALSE)="","",VLOOKUP(ROW()-492,'Report 1 Detail (571 D)'!$A:$S,6,FALSE))</f>
        <v/>
      </c>
      <c r="M969" s="55" t="str">
        <f>IF(VLOOKUP(ROW()-492,'Report 1 Detail (571 D)'!$A:$S,7,FALSE)="","",VLOOKUP(ROW()-492,'Report 1 Detail (571 D)'!$A:$S,7,FALSE))</f>
        <v/>
      </c>
      <c r="N969" s="55" t="str">
        <f>IF(VLOOKUP(ROW()-492,'Report 1 Detail (571 D)'!$A:$S,8,FALSE)="","",VLOOKUP(ROW()-492,'Report 1 Detail (571 D)'!$A:$S,8,FALSE))</f>
        <v/>
      </c>
      <c r="O969" s="55" t="str">
        <f>IF(VLOOKUP(ROW()-492,'Report 1 Detail (571 D)'!$A:$S,9,FALSE)="","",VLOOKUP(ROW()-492,'Report 1 Detail (571 D)'!$A:$S,9,FALSE))</f>
        <v/>
      </c>
      <c r="P969" s="55" t="str">
        <f>IF(VLOOKUP(ROW()-492,'Report 1 Detail (571 D)'!$A:$S,10,FALSE)="","",VLOOKUP(ROW()-492,'Report 1 Detail (571 D)'!$A:$S,10,FALSE))</f>
        <v/>
      </c>
      <c r="Q969" s="55" t="str">
        <f>IF(VLOOKUP(ROW()-492,'Report 1 Detail (571 D)'!$A:$S,11,FALSE)="","",VLOOKUP(ROW()-492,'Report 1 Detail (571 D)'!$A:$S,11,FALSE))</f>
        <v/>
      </c>
      <c r="R969" s="55" t="str">
        <f>IF(VLOOKUP(ROW()-492,'Report 1 Detail (571 D)'!$A:$S,12,FALSE)="","",VLOOKUP(ROW()-492,'Report 1 Detail (571 D)'!$A:$S,12,FALSE))</f>
        <v/>
      </c>
      <c r="S969" s="55" t="str">
        <f>IF(VLOOKUP(ROW()-492,'Report 1 Detail (571 D)'!$A:$S,13,FALSE)="","",VLOOKUP(ROW()-492,'Report 1 Detail (571 D)'!$A:$S,13,FALSE))</f>
        <v/>
      </c>
      <c r="T969" s="55" t="str">
        <f>IF(VLOOKUP(ROW()-492,'Report 1 Detail (571 D)'!$A:$S,14,FALSE)="","",VLOOKUP(ROW()-492,'Report 1 Detail (571 D)'!$A:$S,14,FALSE))</f>
        <v/>
      </c>
      <c r="U969" s="55" t="str">
        <f>IF(VLOOKUP(ROW()-492,'Report 1 Detail (571 D)'!$A:$S,15,FALSE)="","",VLOOKUP(ROW()-492,'Report 1 Detail (571 D)'!$A:$S,15,FALSE))</f>
        <v/>
      </c>
      <c r="V969" s="55" t="str">
        <f>IF(VLOOKUP(ROW()-492,'Report 1 Detail (571 D)'!$A:$S,16,FALSE)="","",VLOOKUP(ROW()-492,'Report 1 Detail (571 D)'!$A:$S,16,FALSE))</f>
        <v/>
      </c>
      <c r="W969" s="55" t="str">
        <f>IF(VLOOKUP(ROW()-492,'Report 1 Detail (571 D)'!$A:$S,17,FALSE)="","",VLOOKUP(ROW()-492,'Report 1 Detail (571 D)'!$A:$S,17,FALSE))</f>
        <v/>
      </c>
      <c r="X969" s="104" t="str">
        <f>IF(VLOOKUP(ROW()-492,'Report 1 Detail (571 D)'!$A:$S,18,FALSE)="","",VLOOKUP(ROW()-492,'Report 1 Detail (571 D)'!$A:$S,18,FALSE))</f>
        <v/>
      </c>
      <c r="Y969" s="55" t="str">
        <f>IF(VLOOKUP(ROW()-492,'Report 1 Detail (571 D)'!$A:$S,19,FALSE)="","",VLOOKUP(ROW()-492,'Report 1 Detail (571 D)'!$A:$S,19,FALSE))</f>
        <v/>
      </c>
      <c r="Z969" s="55" t="s">
        <v>81</v>
      </c>
    </row>
    <row r="970" spans="8:26" x14ac:dyDescent="0.2">
      <c r="H970" s="55" t="str">
        <f>IF(VLOOKUP(ROW()-492,'Report 1 Detail (571 D)'!$A:$S,2,FALSE)="","",VLOOKUP(ROW()-492,'Report 1 Detail (571 D)'!$A:$S,2,FALSE))</f>
        <v/>
      </c>
      <c r="I970" s="104" t="str">
        <f>IF(VLOOKUP(ROW()-492,'Report 1 Detail (571 D)'!$A:$S,3,FALSE)="","",VLOOKUP(ROW()-492,'Report 1 Detail (571 D)'!$A:$S,3,FALSE))</f>
        <v/>
      </c>
      <c r="J970" s="55" t="str">
        <f>IF(VLOOKUP(ROW()-492,'Report 1 Detail (571 D)'!$A:$S,4,FALSE)="","",VLOOKUP(ROW()-492,'Report 1 Detail (571 D)'!$A:$S,4,FALSE))</f>
        <v/>
      </c>
      <c r="K970" s="55" t="str">
        <f>IF(VLOOKUP(ROW()-492,'Report 1 Detail (571 D)'!$A:$S,5,FALSE)="","",VLOOKUP(ROW()-492,'Report 1 Detail (571 D)'!$A:$S,5,FALSE))</f>
        <v/>
      </c>
      <c r="L970" s="55" t="str">
        <f>IF(VLOOKUP(ROW()-492,'Report 1 Detail (571 D)'!$A:$S,6,FALSE)="","",VLOOKUP(ROW()-492,'Report 1 Detail (571 D)'!$A:$S,6,FALSE))</f>
        <v/>
      </c>
      <c r="M970" s="55" t="str">
        <f>IF(VLOOKUP(ROW()-492,'Report 1 Detail (571 D)'!$A:$S,7,FALSE)="","",VLOOKUP(ROW()-492,'Report 1 Detail (571 D)'!$A:$S,7,FALSE))</f>
        <v/>
      </c>
      <c r="N970" s="55" t="str">
        <f>IF(VLOOKUP(ROW()-492,'Report 1 Detail (571 D)'!$A:$S,8,FALSE)="","",VLOOKUP(ROW()-492,'Report 1 Detail (571 D)'!$A:$S,8,FALSE))</f>
        <v/>
      </c>
      <c r="O970" s="55" t="str">
        <f>IF(VLOOKUP(ROW()-492,'Report 1 Detail (571 D)'!$A:$S,9,FALSE)="","",VLOOKUP(ROW()-492,'Report 1 Detail (571 D)'!$A:$S,9,FALSE))</f>
        <v/>
      </c>
      <c r="P970" s="55" t="str">
        <f>IF(VLOOKUP(ROW()-492,'Report 1 Detail (571 D)'!$A:$S,10,FALSE)="","",VLOOKUP(ROW()-492,'Report 1 Detail (571 D)'!$A:$S,10,FALSE))</f>
        <v/>
      </c>
      <c r="Q970" s="55" t="str">
        <f>IF(VLOOKUP(ROW()-492,'Report 1 Detail (571 D)'!$A:$S,11,FALSE)="","",VLOOKUP(ROW()-492,'Report 1 Detail (571 D)'!$A:$S,11,FALSE))</f>
        <v/>
      </c>
      <c r="R970" s="55" t="str">
        <f>IF(VLOOKUP(ROW()-492,'Report 1 Detail (571 D)'!$A:$S,12,FALSE)="","",VLOOKUP(ROW()-492,'Report 1 Detail (571 D)'!$A:$S,12,FALSE))</f>
        <v/>
      </c>
      <c r="S970" s="55" t="str">
        <f>IF(VLOOKUP(ROW()-492,'Report 1 Detail (571 D)'!$A:$S,13,FALSE)="","",VLOOKUP(ROW()-492,'Report 1 Detail (571 D)'!$A:$S,13,FALSE))</f>
        <v/>
      </c>
      <c r="T970" s="55" t="str">
        <f>IF(VLOOKUP(ROW()-492,'Report 1 Detail (571 D)'!$A:$S,14,FALSE)="","",VLOOKUP(ROW()-492,'Report 1 Detail (571 D)'!$A:$S,14,FALSE))</f>
        <v/>
      </c>
      <c r="U970" s="55" t="str">
        <f>IF(VLOOKUP(ROW()-492,'Report 1 Detail (571 D)'!$A:$S,15,FALSE)="","",VLOOKUP(ROW()-492,'Report 1 Detail (571 D)'!$A:$S,15,FALSE))</f>
        <v/>
      </c>
      <c r="V970" s="55" t="str">
        <f>IF(VLOOKUP(ROW()-492,'Report 1 Detail (571 D)'!$A:$S,16,FALSE)="","",VLOOKUP(ROW()-492,'Report 1 Detail (571 D)'!$A:$S,16,FALSE))</f>
        <v/>
      </c>
      <c r="W970" s="55" t="str">
        <f>IF(VLOOKUP(ROW()-492,'Report 1 Detail (571 D)'!$A:$S,17,FALSE)="","",VLOOKUP(ROW()-492,'Report 1 Detail (571 D)'!$A:$S,17,FALSE))</f>
        <v/>
      </c>
      <c r="X970" s="104" t="str">
        <f>IF(VLOOKUP(ROW()-492,'Report 1 Detail (571 D)'!$A:$S,18,FALSE)="","",VLOOKUP(ROW()-492,'Report 1 Detail (571 D)'!$A:$S,18,FALSE))</f>
        <v/>
      </c>
      <c r="Y970" s="55" t="str">
        <f>IF(VLOOKUP(ROW()-492,'Report 1 Detail (571 D)'!$A:$S,19,FALSE)="","",VLOOKUP(ROW()-492,'Report 1 Detail (571 D)'!$A:$S,19,FALSE))</f>
        <v/>
      </c>
      <c r="Z970" s="55" t="s">
        <v>81</v>
      </c>
    </row>
    <row r="971" spans="8:26" x14ac:dyDescent="0.2">
      <c r="H971" s="55" t="str">
        <f>IF(VLOOKUP(ROW()-492,'Report 1 Detail (571 D)'!$A:$S,2,FALSE)="","",VLOOKUP(ROW()-492,'Report 1 Detail (571 D)'!$A:$S,2,FALSE))</f>
        <v/>
      </c>
      <c r="I971" s="104" t="str">
        <f>IF(VLOOKUP(ROW()-492,'Report 1 Detail (571 D)'!$A:$S,3,FALSE)="","",VLOOKUP(ROW()-492,'Report 1 Detail (571 D)'!$A:$S,3,FALSE))</f>
        <v/>
      </c>
      <c r="J971" s="55" t="str">
        <f>IF(VLOOKUP(ROW()-492,'Report 1 Detail (571 D)'!$A:$S,4,FALSE)="","",VLOOKUP(ROW()-492,'Report 1 Detail (571 D)'!$A:$S,4,FALSE))</f>
        <v/>
      </c>
      <c r="K971" s="55" t="str">
        <f>IF(VLOOKUP(ROW()-492,'Report 1 Detail (571 D)'!$A:$S,5,FALSE)="","",VLOOKUP(ROW()-492,'Report 1 Detail (571 D)'!$A:$S,5,FALSE))</f>
        <v/>
      </c>
      <c r="L971" s="55" t="str">
        <f>IF(VLOOKUP(ROW()-492,'Report 1 Detail (571 D)'!$A:$S,6,FALSE)="","",VLOOKUP(ROW()-492,'Report 1 Detail (571 D)'!$A:$S,6,FALSE))</f>
        <v/>
      </c>
      <c r="M971" s="55" t="str">
        <f>IF(VLOOKUP(ROW()-492,'Report 1 Detail (571 D)'!$A:$S,7,FALSE)="","",VLOOKUP(ROW()-492,'Report 1 Detail (571 D)'!$A:$S,7,FALSE))</f>
        <v/>
      </c>
      <c r="N971" s="55" t="str">
        <f>IF(VLOOKUP(ROW()-492,'Report 1 Detail (571 D)'!$A:$S,8,FALSE)="","",VLOOKUP(ROW()-492,'Report 1 Detail (571 D)'!$A:$S,8,FALSE))</f>
        <v/>
      </c>
      <c r="O971" s="55" t="str">
        <f>IF(VLOOKUP(ROW()-492,'Report 1 Detail (571 D)'!$A:$S,9,FALSE)="","",VLOOKUP(ROW()-492,'Report 1 Detail (571 D)'!$A:$S,9,FALSE))</f>
        <v/>
      </c>
      <c r="P971" s="55" t="str">
        <f>IF(VLOOKUP(ROW()-492,'Report 1 Detail (571 D)'!$A:$S,10,FALSE)="","",VLOOKUP(ROW()-492,'Report 1 Detail (571 D)'!$A:$S,10,FALSE))</f>
        <v/>
      </c>
      <c r="Q971" s="55" t="str">
        <f>IF(VLOOKUP(ROW()-492,'Report 1 Detail (571 D)'!$A:$S,11,FALSE)="","",VLOOKUP(ROW()-492,'Report 1 Detail (571 D)'!$A:$S,11,FALSE))</f>
        <v/>
      </c>
      <c r="R971" s="55" t="str">
        <f>IF(VLOOKUP(ROW()-492,'Report 1 Detail (571 D)'!$A:$S,12,FALSE)="","",VLOOKUP(ROW()-492,'Report 1 Detail (571 D)'!$A:$S,12,FALSE))</f>
        <v/>
      </c>
      <c r="S971" s="55" t="str">
        <f>IF(VLOOKUP(ROW()-492,'Report 1 Detail (571 D)'!$A:$S,13,FALSE)="","",VLOOKUP(ROW()-492,'Report 1 Detail (571 D)'!$A:$S,13,FALSE))</f>
        <v/>
      </c>
      <c r="T971" s="55" t="str">
        <f>IF(VLOOKUP(ROW()-492,'Report 1 Detail (571 D)'!$A:$S,14,FALSE)="","",VLOOKUP(ROW()-492,'Report 1 Detail (571 D)'!$A:$S,14,FALSE))</f>
        <v/>
      </c>
      <c r="U971" s="55" t="str">
        <f>IF(VLOOKUP(ROW()-492,'Report 1 Detail (571 D)'!$A:$S,15,FALSE)="","",VLOOKUP(ROW()-492,'Report 1 Detail (571 D)'!$A:$S,15,FALSE))</f>
        <v/>
      </c>
      <c r="V971" s="55" t="str">
        <f>IF(VLOOKUP(ROW()-492,'Report 1 Detail (571 D)'!$A:$S,16,FALSE)="","",VLOOKUP(ROW()-492,'Report 1 Detail (571 D)'!$A:$S,16,FALSE))</f>
        <v/>
      </c>
      <c r="W971" s="55" t="str">
        <f>IF(VLOOKUP(ROW()-492,'Report 1 Detail (571 D)'!$A:$S,17,FALSE)="","",VLOOKUP(ROW()-492,'Report 1 Detail (571 D)'!$A:$S,17,FALSE))</f>
        <v/>
      </c>
      <c r="X971" s="104" t="str">
        <f>IF(VLOOKUP(ROW()-492,'Report 1 Detail (571 D)'!$A:$S,18,FALSE)="","",VLOOKUP(ROW()-492,'Report 1 Detail (571 D)'!$A:$S,18,FALSE))</f>
        <v/>
      </c>
      <c r="Y971" s="55" t="str">
        <f>IF(VLOOKUP(ROW()-492,'Report 1 Detail (571 D)'!$A:$S,19,FALSE)="","",VLOOKUP(ROW()-492,'Report 1 Detail (571 D)'!$A:$S,19,FALSE))</f>
        <v/>
      </c>
      <c r="Z971" s="55" t="s">
        <v>81</v>
      </c>
    </row>
    <row r="972" spans="8:26" x14ac:dyDescent="0.2">
      <c r="H972" s="55" t="str">
        <f>IF(VLOOKUP(ROW()-492,'Report 1 Detail (571 D)'!$A:$S,2,FALSE)="","",VLOOKUP(ROW()-492,'Report 1 Detail (571 D)'!$A:$S,2,FALSE))</f>
        <v/>
      </c>
      <c r="I972" s="104" t="str">
        <f>IF(VLOOKUP(ROW()-492,'Report 1 Detail (571 D)'!$A:$S,3,FALSE)="","",VLOOKUP(ROW()-492,'Report 1 Detail (571 D)'!$A:$S,3,FALSE))</f>
        <v/>
      </c>
      <c r="J972" s="55" t="str">
        <f>IF(VLOOKUP(ROW()-492,'Report 1 Detail (571 D)'!$A:$S,4,FALSE)="","",VLOOKUP(ROW()-492,'Report 1 Detail (571 D)'!$A:$S,4,FALSE))</f>
        <v/>
      </c>
      <c r="K972" s="55" t="str">
        <f>IF(VLOOKUP(ROW()-492,'Report 1 Detail (571 D)'!$A:$S,5,FALSE)="","",VLOOKUP(ROW()-492,'Report 1 Detail (571 D)'!$A:$S,5,FALSE))</f>
        <v/>
      </c>
      <c r="L972" s="55" t="str">
        <f>IF(VLOOKUP(ROW()-492,'Report 1 Detail (571 D)'!$A:$S,6,FALSE)="","",VLOOKUP(ROW()-492,'Report 1 Detail (571 D)'!$A:$S,6,FALSE))</f>
        <v/>
      </c>
      <c r="M972" s="55" t="str">
        <f>IF(VLOOKUP(ROW()-492,'Report 1 Detail (571 D)'!$A:$S,7,FALSE)="","",VLOOKUP(ROW()-492,'Report 1 Detail (571 D)'!$A:$S,7,FALSE))</f>
        <v/>
      </c>
      <c r="N972" s="55" t="str">
        <f>IF(VLOOKUP(ROW()-492,'Report 1 Detail (571 D)'!$A:$S,8,FALSE)="","",VLOOKUP(ROW()-492,'Report 1 Detail (571 D)'!$A:$S,8,FALSE))</f>
        <v/>
      </c>
      <c r="O972" s="55" t="str">
        <f>IF(VLOOKUP(ROW()-492,'Report 1 Detail (571 D)'!$A:$S,9,FALSE)="","",VLOOKUP(ROW()-492,'Report 1 Detail (571 D)'!$A:$S,9,FALSE))</f>
        <v/>
      </c>
      <c r="P972" s="55" t="str">
        <f>IF(VLOOKUP(ROW()-492,'Report 1 Detail (571 D)'!$A:$S,10,FALSE)="","",VLOOKUP(ROW()-492,'Report 1 Detail (571 D)'!$A:$S,10,FALSE))</f>
        <v/>
      </c>
      <c r="Q972" s="55" t="str">
        <f>IF(VLOOKUP(ROW()-492,'Report 1 Detail (571 D)'!$A:$S,11,FALSE)="","",VLOOKUP(ROW()-492,'Report 1 Detail (571 D)'!$A:$S,11,FALSE))</f>
        <v/>
      </c>
      <c r="R972" s="55" t="str">
        <f>IF(VLOOKUP(ROW()-492,'Report 1 Detail (571 D)'!$A:$S,12,FALSE)="","",VLOOKUP(ROW()-492,'Report 1 Detail (571 D)'!$A:$S,12,FALSE))</f>
        <v/>
      </c>
      <c r="S972" s="55" t="str">
        <f>IF(VLOOKUP(ROW()-492,'Report 1 Detail (571 D)'!$A:$S,13,FALSE)="","",VLOOKUP(ROW()-492,'Report 1 Detail (571 D)'!$A:$S,13,FALSE))</f>
        <v/>
      </c>
      <c r="T972" s="55" t="str">
        <f>IF(VLOOKUP(ROW()-492,'Report 1 Detail (571 D)'!$A:$S,14,FALSE)="","",VLOOKUP(ROW()-492,'Report 1 Detail (571 D)'!$A:$S,14,FALSE))</f>
        <v/>
      </c>
      <c r="U972" s="55" t="str">
        <f>IF(VLOOKUP(ROW()-492,'Report 1 Detail (571 D)'!$A:$S,15,FALSE)="","",VLOOKUP(ROW()-492,'Report 1 Detail (571 D)'!$A:$S,15,FALSE))</f>
        <v/>
      </c>
      <c r="V972" s="55" t="str">
        <f>IF(VLOOKUP(ROW()-492,'Report 1 Detail (571 D)'!$A:$S,16,FALSE)="","",VLOOKUP(ROW()-492,'Report 1 Detail (571 D)'!$A:$S,16,FALSE))</f>
        <v/>
      </c>
      <c r="W972" s="55" t="str">
        <f>IF(VLOOKUP(ROW()-492,'Report 1 Detail (571 D)'!$A:$S,17,FALSE)="","",VLOOKUP(ROW()-492,'Report 1 Detail (571 D)'!$A:$S,17,FALSE))</f>
        <v/>
      </c>
      <c r="X972" s="104" t="str">
        <f>IF(VLOOKUP(ROW()-492,'Report 1 Detail (571 D)'!$A:$S,18,FALSE)="","",VLOOKUP(ROW()-492,'Report 1 Detail (571 D)'!$A:$S,18,FALSE))</f>
        <v/>
      </c>
      <c r="Y972" s="55" t="str">
        <f>IF(VLOOKUP(ROW()-492,'Report 1 Detail (571 D)'!$A:$S,19,FALSE)="","",VLOOKUP(ROW()-492,'Report 1 Detail (571 D)'!$A:$S,19,FALSE))</f>
        <v/>
      </c>
      <c r="Z972" s="55" t="s">
        <v>81</v>
      </c>
    </row>
    <row r="973" spans="8:26" x14ac:dyDescent="0.2">
      <c r="H973" s="55" t="str">
        <f>IF(VLOOKUP(ROW()-492,'Report 1 Detail (571 D)'!$A:$S,2,FALSE)="","",VLOOKUP(ROW()-492,'Report 1 Detail (571 D)'!$A:$S,2,FALSE))</f>
        <v/>
      </c>
      <c r="I973" s="104" t="str">
        <f>IF(VLOOKUP(ROW()-492,'Report 1 Detail (571 D)'!$A:$S,3,FALSE)="","",VLOOKUP(ROW()-492,'Report 1 Detail (571 D)'!$A:$S,3,FALSE))</f>
        <v/>
      </c>
      <c r="J973" s="55" t="str">
        <f>IF(VLOOKUP(ROW()-492,'Report 1 Detail (571 D)'!$A:$S,4,FALSE)="","",VLOOKUP(ROW()-492,'Report 1 Detail (571 D)'!$A:$S,4,FALSE))</f>
        <v/>
      </c>
      <c r="K973" s="55" t="str">
        <f>IF(VLOOKUP(ROW()-492,'Report 1 Detail (571 D)'!$A:$S,5,FALSE)="","",VLOOKUP(ROW()-492,'Report 1 Detail (571 D)'!$A:$S,5,FALSE))</f>
        <v/>
      </c>
      <c r="L973" s="55" t="str">
        <f>IF(VLOOKUP(ROW()-492,'Report 1 Detail (571 D)'!$A:$S,6,FALSE)="","",VLOOKUP(ROW()-492,'Report 1 Detail (571 D)'!$A:$S,6,FALSE))</f>
        <v/>
      </c>
      <c r="M973" s="55" t="str">
        <f>IF(VLOOKUP(ROW()-492,'Report 1 Detail (571 D)'!$A:$S,7,FALSE)="","",VLOOKUP(ROW()-492,'Report 1 Detail (571 D)'!$A:$S,7,FALSE))</f>
        <v/>
      </c>
      <c r="N973" s="55" t="str">
        <f>IF(VLOOKUP(ROW()-492,'Report 1 Detail (571 D)'!$A:$S,8,FALSE)="","",VLOOKUP(ROW()-492,'Report 1 Detail (571 D)'!$A:$S,8,FALSE))</f>
        <v/>
      </c>
      <c r="O973" s="55" t="str">
        <f>IF(VLOOKUP(ROW()-492,'Report 1 Detail (571 D)'!$A:$S,9,FALSE)="","",VLOOKUP(ROW()-492,'Report 1 Detail (571 D)'!$A:$S,9,FALSE))</f>
        <v/>
      </c>
      <c r="P973" s="55" t="str">
        <f>IF(VLOOKUP(ROW()-492,'Report 1 Detail (571 D)'!$A:$S,10,FALSE)="","",VLOOKUP(ROW()-492,'Report 1 Detail (571 D)'!$A:$S,10,FALSE))</f>
        <v/>
      </c>
      <c r="Q973" s="55" t="str">
        <f>IF(VLOOKUP(ROW()-492,'Report 1 Detail (571 D)'!$A:$S,11,FALSE)="","",VLOOKUP(ROW()-492,'Report 1 Detail (571 D)'!$A:$S,11,FALSE))</f>
        <v/>
      </c>
      <c r="R973" s="55" t="str">
        <f>IF(VLOOKUP(ROW()-492,'Report 1 Detail (571 D)'!$A:$S,12,FALSE)="","",VLOOKUP(ROW()-492,'Report 1 Detail (571 D)'!$A:$S,12,FALSE))</f>
        <v/>
      </c>
      <c r="S973" s="55" t="str">
        <f>IF(VLOOKUP(ROW()-492,'Report 1 Detail (571 D)'!$A:$S,13,FALSE)="","",VLOOKUP(ROW()-492,'Report 1 Detail (571 D)'!$A:$S,13,FALSE))</f>
        <v/>
      </c>
      <c r="T973" s="55" t="str">
        <f>IF(VLOOKUP(ROW()-492,'Report 1 Detail (571 D)'!$A:$S,14,FALSE)="","",VLOOKUP(ROW()-492,'Report 1 Detail (571 D)'!$A:$S,14,FALSE))</f>
        <v/>
      </c>
      <c r="U973" s="55" t="str">
        <f>IF(VLOOKUP(ROW()-492,'Report 1 Detail (571 D)'!$A:$S,15,FALSE)="","",VLOOKUP(ROW()-492,'Report 1 Detail (571 D)'!$A:$S,15,FALSE))</f>
        <v/>
      </c>
      <c r="V973" s="55" t="str">
        <f>IF(VLOOKUP(ROW()-492,'Report 1 Detail (571 D)'!$A:$S,16,FALSE)="","",VLOOKUP(ROW()-492,'Report 1 Detail (571 D)'!$A:$S,16,FALSE))</f>
        <v/>
      </c>
      <c r="W973" s="55" t="str">
        <f>IF(VLOOKUP(ROW()-492,'Report 1 Detail (571 D)'!$A:$S,17,FALSE)="","",VLOOKUP(ROW()-492,'Report 1 Detail (571 D)'!$A:$S,17,FALSE))</f>
        <v/>
      </c>
      <c r="X973" s="104" t="str">
        <f>IF(VLOOKUP(ROW()-492,'Report 1 Detail (571 D)'!$A:$S,18,FALSE)="","",VLOOKUP(ROW()-492,'Report 1 Detail (571 D)'!$A:$S,18,FALSE))</f>
        <v/>
      </c>
      <c r="Y973" s="55" t="str">
        <f>IF(VLOOKUP(ROW()-492,'Report 1 Detail (571 D)'!$A:$S,19,FALSE)="","",VLOOKUP(ROW()-492,'Report 1 Detail (571 D)'!$A:$S,19,FALSE))</f>
        <v/>
      </c>
      <c r="Z973" s="55" t="s">
        <v>81</v>
      </c>
    </row>
    <row r="974" spans="8:26" x14ac:dyDescent="0.2">
      <c r="H974" s="55" t="str">
        <f>IF(VLOOKUP(ROW()-492,'Report 1 Detail (571 D)'!$A:$S,2,FALSE)="","",VLOOKUP(ROW()-492,'Report 1 Detail (571 D)'!$A:$S,2,FALSE))</f>
        <v/>
      </c>
      <c r="I974" s="104" t="str">
        <f>IF(VLOOKUP(ROW()-492,'Report 1 Detail (571 D)'!$A:$S,3,FALSE)="","",VLOOKUP(ROW()-492,'Report 1 Detail (571 D)'!$A:$S,3,FALSE))</f>
        <v/>
      </c>
      <c r="J974" s="55" t="str">
        <f>IF(VLOOKUP(ROW()-492,'Report 1 Detail (571 D)'!$A:$S,4,FALSE)="","",VLOOKUP(ROW()-492,'Report 1 Detail (571 D)'!$A:$S,4,FALSE))</f>
        <v/>
      </c>
      <c r="K974" s="55" t="str">
        <f>IF(VLOOKUP(ROW()-492,'Report 1 Detail (571 D)'!$A:$S,5,FALSE)="","",VLOOKUP(ROW()-492,'Report 1 Detail (571 D)'!$A:$S,5,FALSE))</f>
        <v/>
      </c>
      <c r="L974" s="55" t="str">
        <f>IF(VLOOKUP(ROW()-492,'Report 1 Detail (571 D)'!$A:$S,6,FALSE)="","",VLOOKUP(ROW()-492,'Report 1 Detail (571 D)'!$A:$S,6,FALSE))</f>
        <v/>
      </c>
      <c r="M974" s="55" t="str">
        <f>IF(VLOOKUP(ROW()-492,'Report 1 Detail (571 D)'!$A:$S,7,FALSE)="","",VLOOKUP(ROW()-492,'Report 1 Detail (571 D)'!$A:$S,7,FALSE))</f>
        <v/>
      </c>
      <c r="N974" s="55" t="str">
        <f>IF(VLOOKUP(ROW()-492,'Report 1 Detail (571 D)'!$A:$S,8,FALSE)="","",VLOOKUP(ROW()-492,'Report 1 Detail (571 D)'!$A:$S,8,FALSE))</f>
        <v/>
      </c>
      <c r="O974" s="55" t="str">
        <f>IF(VLOOKUP(ROW()-492,'Report 1 Detail (571 D)'!$A:$S,9,FALSE)="","",VLOOKUP(ROW()-492,'Report 1 Detail (571 D)'!$A:$S,9,FALSE))</f>
        <v/>
      </c>
      <c r="P974" s="55" t="str">
        <f>IF(VLOOKUP(ROW()-492,'Report 1 Detail (571 D)'!$A:$S,10,FALSE)="","",VLOOKUP(ROW()-492,'Report 1 Detail (571 D)'!$A:$S,10,FALSE))</f>
        <v/>
      </c>
      <c r="Q974" s="55" t="str">
        <f>IF(VLOOKUP(ROW()-492,'Report 1 Detail (571 D)'!$A:$S,11,FALSE)="","",VLOOKUP(ROW()-492,'Report 1 Detail (571 D)'!$A:$S,11,FALSE))</f>
        <v/>
      </c>
      <c r="R974" s="55" t="str">
        <f>IF(VLOOKUP(ROW()-492,'Report 1 Detail (571 D)'!$A:$S,12,FALSE)="","",VLOOKUP(ROW()-492,'Report 1 Detail (571 D)'!$A:$S,12,FALSE))</f>
        <v/>
      </c>
      <c r="S974" s="55" t="str">
        <f>IF(VLOOKUP(ROW()-492,'Report 1 Detail (571 D)'!$A:$S,13,FALSE)="","",VLOOKUP(ROW()-492,'Report 1 Detail (571 D)'!$A:$S,13,FALSE))</f>
        <v/>
      </c>
      <c r="T974" s="55" t="str">
        <f>IF(VLOOKUP(ROW()-492,'Report 1 Detail (571 D)'!$A:$S,14,FALSE)="","",VLOOKUP(ROW()-492,'Report 1 Detail (571 D)'!$A:$S,14,FALSE))</f>
        <v/>
      </c>
      <c r="U974" s="55" t="str">
        <f>IF(VLOOKUP(ROW()-492,'Report 1 Detail (571 D)'!$A:$S,15,FALSE)="","",VLOOKUP(ROW()-492,'Report 1 Detail (571 D)'!$A:$S,15,FALSE))</f>
        <v/>
      </c>
      <c r="V974" s="55" t="str">
        <f>IF(VLOOKUP(ROW()-492,'Report 1 Detail (571 D)'!$A:$S,16,FALSE)="","",VLOOKUP(ROW()-492,'Report 1 Detail (571 D)'!$A:$S,16,FALSE))</f>
        <v/>
      </c>
      <c r="W974" s="55" t="str">
        <f>IF(VLOOKUP(ROW()-492,'Report 1 Detail (571 D)'!$A:$S,17,FALSE)="","",VLOOKUP(ROW()-492,'Report 1 Detail (571 D)'!$A:$S,17,FALSE))</f>
        <v/>
      </c>
      <c r="X974" s="104" t="str">
        <f>IF(VLOOKUP(ROW()-492,'Report 1 Detail (571 D)'!$A:$S,18,FALSE)="","",VLOOKUP(ROW()-492,'Report 1 Detail (571 D)'!$A:$S,18,FALSE))</f>
        <v/>
      </c>
      <c r="Y974" s="55" t="str">
        <f>IF(VLOOKUP(ROW()-492,'Report 1 Detail (571 D)'!$A:$S,19,FALSE)="","",VLOOKUP(ROW()-492,'Report 1 Detail (571 D)'!$A:$S,19,FALSE))</f>
        <v/>
      </c>
      <c r="Z974" s="55" t="s">
        <v>81</v>
      </c>
    </row>
    <row r="975" spans="8:26" x14ac:dyDescent="0.2">
      <c r="H975" s="55" t="str">
        <f>IF(VLOOKUP(ROW()-492,'Report 1 Detail (571 D)'!$A:$S,2,FALSE)="","",VLOOKUP(ROW()-492,'Report 1 Detail (571 D)'!$A:$S,2,FALSE))</f>
        <v/>
      </c>
      <c r="I975" s="104" t="str">
        <f>IF(VLOOKUP(ROW()-492,'Report 1 Detail (571 D)'!$A:$S,3,FALSE)="","",VLOOKUP(ROW()-492,'Report 1 Detail (571 D)'!$A:$S,3,FALSE))</f>
        <v/>
      </c>
      <c r="J975" s="55" t="str">
        <f>IF(VLOOKUP(ROW()-492,'Report 1 Detail (571 D)'!$A:$S,4,FALSE)="","",VLOOKUP(ROW()-492,'Report 1 Detail (571 D)'!$A:$S,4,FALSE))</f>
        <v/>
      </c>
      <c r="K975" s="55" t="str">
        <f>IF(VLOOKUP(ROW()-492,'Report 1 Detail (571 D)'!$A:$S,5,FALSE)="","",VLOOKUP(ROW()-492,'Report 1 Detail (571 D)'!$A:$S,5,FALSE))</f>
        <v/>
      </c>
      <c r="L975" s="55" t="str">
        <f>IF(VLOOKUP(ROW()-492,'Report 1 Detail (571 D)'!$A:$S,6,FALSE)="","",VLOOKUP(ROW()-492,'Report 1 Detail (571 D)'!$A:$S,6,FALSE))</f>
        <v/>
      </c>
      <c r="M975" s="55" t="str">
        <f>IF(VLOOKUP(ROW()-492,'Report 1 Detail (571 D)'!$A:$S,7,FALSE)="","",VLOOKUP(ROW()-492,'Report 1 Detail (571 D)'!$A:$S,7,FALSE))</f>
        <v/>
      </c>
      <c r="N975" s="55" t="str">
        <f>IF(VLOOKUP(ROW()-492,'Report 1 Detail (571 D)'!$A:$S,8,FALSE)="","",VLOOKUP(ROW()-492,'Report 1 Detail (571 D)'!$A:$S,8,FALSE))</f>
        <v/>
      </c>
      <c r="O975" s="55" t="str">
        <f>IF(VLOOKUP(ROW()-492,'Report 1 Detail (571 D)'!$A:$S,9,FALSE)="","",VLOOKUP(ROW()-492,'Report 1 Detail (571 D)'!$A:$S,9,FALSE))</f>
        <v/>
      </c>
      <c r="P975" s="55" t="str">
        <f>IF(VLOOKUP(ROW()-492,'Report 1 Detail (571 D)'!$A:$S,10,FALSE)="","",VLOOKUP(ROW()-492,'Report 1 Detail (571 D)'!$A:$S,10,FALSE))</f>
        <v/>
      </c>
      <c r="Q975" s="55" t="str">
        <f>IF(VLOOKUP(ROW()-492,'Report 1 Detail (571 D)'!$A:$S,11,FALSE)="","",VLOOKUP(ROW()-492,'Report 1 Detail (571 D)'!$A:$S,11,FALSE))</f>
        <v/>
      </c>
      <c r="R975" s="55" t="str">
        <f>IF(VLOOKUP(ROW()-492,'Report 1 Detail (571 D)'!$A:$S,12,FALSE)="","",VLOOKUP(ROW()-492,'Report 1 Detail (571 D)'!$A:$S,12,FALSE))</f>
        <v/>
      </c>
      <c r="S975" s="55" t="str">
        <f>IF(VLOOKUP(ROW()-492,'Report 1 Detail (571 D)'!$A:$S,13,FALSE)="","",VLOOKUP(ROW()-492,'Report 1 Detail (571 D)'!$A:$S,13,FALSE))</f>
        <v/>
      </c>
      <c r="T975" s="55" t="str">
        <f>IF(VLOOKUP(ROW()-492,'Report 1 Detail (571 D)'!$A:$S,14,FALSE)="","",VLOOKUP(ROW()-492,'Report 1 Detail (571 D)'!$A:$S,14,FALSE))</f>
        <v/>
      </c>
      <c r="U975" s="55" t="str">
        <f>IF(VLOOKUP(ROW()-492,'Report 1 Detail (571 D)'!$A:$S,15,FALSE)="","",VLOOKUP(ROW()-492,'Report 1 Detail (571 D)'!$A:$S,15,FALSE))</f>
        <v/>
      </c>
      <c r="V975" s="55" t="str">
        <f>IF(VLOOKUP(ROW()-492,'Report 1 Detail (571 D)'!$A:$S,16,FALSE)="","",VLOOKUP(ROW()-492,'Report 1 Detail (571 D)'!$A:$S,16,FALSE))</f>
        <v/>
      </c>
      <c r="W975" s="55" t="str">
        <f>IF(VLOOKUP(ROW()-492,'Report 1 Detail (571 D)'!$A:$S,17,FALSE)="","",VLOOKUP(ROW()-492,'Report 1 Detail (571 D)'!$A:$S,17,FALSE))</f>
        <v/>
      </c>
      <c r="X975" s="104" t="str">
        <f>IF(VLOOKUP(ROW()-492,'Report 1 Detail (571 D)'!$A:$S,18,FALSE)="","",VLOOKUP(ROW()-492,'Report 1 Detail (571 D)'!$A:$S,18,FALSE))</f>
        <v/>
      </c>
      <c r="Y975" s="55" t="str">
        <f>IF(VLOOKUP(ROW()-492,'Report 1 Detail (571 D)'!$A:$S,19,FALSE)="","",VLOOKUP(ROW()-492,'Report 1 Detail (571 D)'!$A:$S,19,FALSE))</f>
        <v/>
      </c>
      <c r="Z975" s="55" t="s">
        <v>81</v>
      </c>
    </row>
    <row r="976" spans="8:26" x14ac:dyDescent="0.2">
      <c r="H976" s="55" t="str">
        <f>IF(VLOOKUP(ROW()-492,'Report 1 Detail (571 D)'!$A:$S,2,FALSE)="","",VLOOKUP(ROW()-492,'Report 1 Detail (571 D)'!$A:$S,2,FALSE))</f>
        <v/>
      </c>
      <c r="I976" s="104" t="str">
        <f>IF(VLOOKUP(ROW()-492,'Report 1 Detail (571 D)'!$A:$S,3,FALSE)="","",VLOOKUP(ROW()-492,'Report 1 Detail (571 D)'!$A:$S,3,FALSE))</f>
        <v/>
      </c>
      <c r="J976" s="55" t="str">
        <f>IF(VLOOKUP(ROW()-492,'Report 1 Detail (571 D)'!$A:$S,4,FALSE)="","",VLOOKUP(ROW()-492,'Report 1 Detail (571 D)'!$A:$S,4,FALSE))</f>
        <v/>
      </c>
      <c r="K976" s="55" t="str">
        <f>IF(VLOOKUP(ROW()-492,'Report 1 Detail (571 D)'!$A:$S,5,FALSE)="","",VLOOKUP(ROW()-492,'Report 1 Detail (571 D)'!$A:$S,5,FALSE))</f>
        <v/>
      </c>
      <c r="L976" s="55" t="str">
        <f>IF(VLOOKUP(ROW()-492,'Report 1 Detail (571 D)'!$A:$S,6,FALSE)="","",VLOOKUP(ROW()-492,'Report 1 Detail (571 D)'!$A:$S,6,FALSE))</f>
        <v/>
      </c>
      <c r="M976" s="55" t="str">
        <f>IF(VLOOKUP(ROW()-492,'Report 1 Detail (571 D)'!$A:$S,7,FALSE)="","",VLOOKUP(ROW()-492,'Report 1 Detail (571 D)'!$A:$S,7,FALSE))</f>
        <v/>
      </c>
      <c r="N976" s="55" t="str">
        <f>IF(VLOOKUP(ROW()-492,'Report 1 Detail (571 D)'!$A:$S,8,FALSE)="","",VLOOKUP(ROW()-492,'Report 1 Detail (571 D)'!$A:$S,8,FALSE))</f>
        <v/>
      </c>
      <c r="O976" s="55" t="str">
        <f>IF(VLOOKUP(ROW()-492,'Report 1 Detail (571 D)'!$A:$S,9,FALSE)="","",VLOOKUP(ROW()-492,'Report 1 Detail (571 D)'!$A:$S,9,FALSE))</f>
        <v/>
      </c>
      <c r="P976" s="55" t="str">
        <f>IF(VLOOKUP(ROW()-492,'Report 1 Detail (571 D)'!$A:$S,10,FALSE)="","",VLOOKUP(ROW()-492,'Report 1 Detail (571 D)'!$A:$S,10,FALSE))</f>
        <v/>
      </c>
      <c r="Q976" s="55" t="str">
        <f>IF(VLOOKUP(ROW()-492,'Report 1 Detail (571 D)'!$A:$S,11,FALSE)="","",VLOOKUP(ROW()-492,'Report 1 Detail (571 D)'!$A:$S,11,FALSE))</f>
        <v/>
      </c>
      <c r="R976" s="55" t="str">
        <f>IF(VLOOKUP(ROW()-492,'Report 1 Detail (571 D)'!$A:$S,12,FALSE)="","",VLOOKUP(ROW()-492,'Report 1 Detail (571 D)'!$A:$S,12,FALSE))</f>
        <v/>
      </c>
      <c r="S976" s="55" t="str">
        <f>IF(VLOOKUP(ROW()-492,'Report 1 Detail (571 D)'!$A:$S,13,FALSE)="","",VLOOKUP(ROW()-492,'Report 1 Detail (571 D)'!$A:$S,13,FALSE))</f>
        <v/>
      </c>
      <c r="T976" s="55" t="str">
        <f>IF(VLOOKUP(ROW()-492,'Report 1 Detail (571 D)'!$A:$S,14,FALSE)="","",VLOOKUP(ROW()-492,'Report 1 Detail (571 D)'!$A:$S,14,FALSE))</f>
        <v/>
      </c>
      <c r="U976" s="55" t="str">
        <f>IF(VLOOKUP(ROW()-492,'Report 1 Detail (571 D)'!$A:$S,15,FALSE)="","",VLOOKUP(ROW()-492,'Report 1 Detail (571 D)'!$A:$S,15,FALSE))</f>
        <v/>
      </c>
      <c r="V976" s="55" t="str">
        <f>IF(VLOOKUP(ROW()-492,'Report 1 Detail (571 D)'!$A:$S,16,FALSE)="","",VLOOKUP(ROW()-492,'Report 1 Detail (571 D)'!$A:$S,16,FALSE))</f>
        <v/>
      </c>
      <c r="W976" s="55" t="str">
        <f>IF(VLOOKUP(ROW()-492,'Report 1 Detail (571 D)'!$A:$S,17,FALSE)="","",VLOOKUP(ROW()-492,'Report 1 Detail (571 D)'!$A:$S,17,FALSE))</f>
        <v/>
      </c>
      <c r="X976" s="104" t="str">
        <f>IF(VLOOKUP(ROW()-492,'Report 1 Detail (571 D)'!$A:$S,18,FALSE)="","",VLOOKUP(ROW()-492,'Report 1 Detail (571 D)'!$A:$S,18,FALSE))</f>
        <v/>
      </c>
      <c r="Y976" s="55" t="str">
        <f>IF(VLOOKUP(ROW()-492,'Report 1 Detail (571 D)'!$A:$S,19,FALSE)="","",VLOOKUP(ROW()-492,'Report 1 Detail (571 D)'!$A:$S,19,FALSE))</f>
        <v/>
      </c>
      <c r="Z976" s="55" t="s">
        <v>81</v>
      </c>
    </row>
    <row r="977" spans="8:26" x14ac:dyDescent="0.2">
      <c r="H977" s="55" t="str">
        <f>IF(VLOOKUP(ROW()-492,'Report 1 Detail (571 D)'!$A:$S,2,FALSE)="","",VLOOKUP(ROW()-492,'Report 1 Detail (571 D)'!$A:$S,2,FALSE))</f>
        <v/>
      </c>
      <c r="I977" s="104" t="str">
        <f>IF(VLOOKUP(ROW()-492,'Report 1 Detail (571 D)'!$A:$S,3,FALSE)="","",VLOOKUP(ROW()-492,'Report 1 Detail (571 D)'!$A:$S,3,FALSE))</f>
        <v/>
      </c>
      <c r="J977" s="55" t="str">
        <f>IF(VLOOKUP(ROW()-492,'Report 1 Detail (571 D)'!$A:$S,4,FALSE)="","",VLOOKUP(ROW()-492,'Report 1 Detail (571 D)'!$A:$S,4,FALSE))</f>
        <v/>
      </c>
      <c r="K977" s="55" t="str">
        <f>IF(VLOOKUP(ROW()-492,'Report 1 Detail (571 D)'!$A:$S,5,FALSE)="","",VLOOKUP(ROW()-492,'Report 1 Detail (571 D)'!$A:$S,5,FALSE))</f>
        <v/>
      </c>
      <c r="L977" s="55" t="str">
        <f>IF(VLOOKUP(ROW()-492,'Report 1 Detail (571 D)'!$A:$S,6,FALSE)="","",VLOOKUP(ROW()-492,'Report 1 Detail (571 D)'!$A:$S,6,FALSE))</f>
        <v/>
      </c>
      <c r="M977" s="55" t="str">
        <f>IF(VLOOKUP(ROW()-492,'Report 1 Detail (571 D)'!$A:$S,7,FALSE)="","",VLOOKUP(ROW()-492,'Report 1 Detail (571 D)'!$A:$S,7,FALSE))</f>
        <v/>
      </c>
      <c r="N977" s="55" t="str">
        <f>IF(VLOOKUP(ROW()-492,'Report 1 Detail (571 D)'!$A:$S,8,FALSE)="","",VLOOKUP(ROW()-492,'Report 1 Detail (571 D)'!$A:$S,8,FALSE))</f>
        <v/>
      </c>
      <c r="O977" s="55" t="str">
        <f>IF(VLOOKUP(ROW()-492,'Report 1 Detail (571 D)'!$A:$S,9,FALSE)="","",VLOOKUP(ROW()-492,'Report 1 Detail (571 D)'!$A:$S,9,FALSE))</f>
        <v/>
      </c>
      <c r="P977" s="55" t="str">
        <f>IF(VLOOKUP(ROW()-492,'Report 1 Detail (571 D)'!$A:$S,10,FALSE)="","",VLOOKUP(ROW()-492,'Report 1 Detail (571 D)'!$A:$S,10,FALSE))</f>
        <v/>
      </c>
      <c r="Q977" s="55" t="str">
        <f>IF(VLOOKUP(ROW()-492,'Report 1 Detail (571 D)'!$A:$S,11,FALSE)="","",VLOOKUP(ROW()-492,'Report 1 Detail (571 D)'!$A:$S,11,FALSE))</f>
        <v/>
      </c>
      <c r="R977" s="55" t="str">
        <f>IF(VLOOKUP(ROW()-492,'Report 1 Detail (571 D)'!$A:$S,12,FALSE)="","",VLOOKUP(ROW()-492,'Report 1 Detail (571 D)'!$A:$S,12,FALSE))</f>
        <v/>
      </c>
      <c r="S977" s="55" t="str">
        <f>IF(VLOOKUP(ROW()-492,'Report 1 Detail (571 D)'!$A:$S,13,FALSE)="","",VLOOKUP(ROW()-492,'Report 1 Detail (571 D)'!$A:$S,13,FALSE))</f>
        <v/>
      </c>
      <c r="T977" s="55" t="str">
        <f>IF(VLOOKUP(ROW()-492,'Report 1 Detail (571 D)'!$A:$S,14,FALSE)="","",VLOOKUP(ROW()-492,'Report 1 Detail (571 D)'!$A:$S,14,FALSE))</f>
        <v/>
      </c>
      <c r="U977" s="55" t="str">
        <f>IF(VLOOKUP(ROW()-492,'Report 1 Detail (571 D)'!$A:$S,15,FALSE)="","",VLOOKUP(ROW()-492,'Report 1 Detail (571 D)'!$A:$S,15,FALSE))</f>
        <v/>
      </c>
      <c r="V977" s="55" t="str">
        <f>IF(VLOOKUP(ROW()-492,'Report 1 Detail (571 D)'!$A:$S,16,FALSE)="","",VLOOKUP(ROW()-492,'Report 1 Detail (571 D)'!$A:$S,16,FALSE))</f>
        <v/>
      </c>
      <c r="W977" s="55" t="str">
        <f>IF(VLOOKUP(ROW()-492,'Report 1 Detail (571 D)'!$A:$S,17,FALSE)="","",VLOOKUP(ROW()-492,'Report 1 Detail (571 D)'!$A:$S,17,FALSE))</f>
        <v/>
      </c>
      <c r="X977" s="104" t="str">
        <f>IF(VLOOKUP(ROW()-492,'Report 1 Detail (571 D)'!$A:$S,18,FALSE)="","",VLOOKUP(ROW()-492,'Report 1 Detail (571 D)'!$A:$S,18,FALSE))</f>
        <v/>
      </c>
      <c r="Y977" s="55" t="str">
        <f>IF(VLOOKUP(ROW()-492,'Report 1 Detail (571 D)'!$A:$S,19,FALSE)="","",VLOOKUP(ROW()-492,'Report 1 Detail (571 D)'!$A:$S,19,FALSE))</f>
        <v/>
      </c>
      <c r="Z977" s="55" t="s">
        <v>81</v>
      </c>
    </row>
    <row r="978" spans="8:26" x14ac:dyDescent="0.2">
      <c r="H978" s="55" t="str">
        <f>IF(VLOOKUP(ROW()-492,'Report 1 Detail (571 D)'!$A:$S,2,FALSE)="","",VLOOKUP(ROW()-492,'Report 1 Detail (571 D)'!$A:$S,2,FALSE))</f>
        <v/>
      </c>
      <c r="I978" s="104" t="str">
        <f>IF(VLOOKUP(ROW()-492,'Report 1 Detail (571 D)'!$A:$S,3,FALSE)="","",VLOOKUP(ROW()-492,'Report 1 Detail (571 D)'!$A:$S,3,FALSE))</f>
        <v/>
      </c>
      <c r="J978" s="55" t="str">
        <f>IF(VLOOKUP(ROW()-492,'Report 1 Detail (571 D)'!$A:$S,4,FALSE)="","",VLOOKUP(ROW()-492,'Report 1 Detail (571 D)'!$A:$S,4,FALSE))</f>
        <v/>
      </c>
      <c r="K978" s="55" t="str">
        <f>IF(VLOOKUP(ROW()-492,'Report 1 Detail (571 D)'!$A:$S,5,FALSE)="","",VLOOKUP(ROW()-492,'Report 1 Detail (571 D)'!$A:$S,5,FALSE))</f>
        <v/>
      </c>
      <c r="L978" s="55" t="str">
        <f>IF(VLOOKUP(ROW()-492,'Report 1 Detail (571 D)'!$A:$S,6,FALSE)="","",VLOOKUP(ROW()-492,'Report 1 Detail (571 D)'!$A:$S,6,FALSE))</f>
        <v/>
      </c>
      <c r="M978" s="55" t="str">
        <f>IF(VLOOKUP(ROW()-492,'Report 1 Detail (571 D)'!$A:$S,7,FALSE)="","",VLOOKUP(ROW()-492,'Report 1 Detail (571 D)'!$A:$S,7,FALSE))</f>
        <v/>
      </c>
      <c r="N978" s="55" t="str">
        <f>IF(VLOOKUP(ROW()-492,'Report 1 Detail (571 D)'!$A:$S,8,FALSE)="","",VLOOKUP(ROW()-492,'Report 1 Detail (571 D)'!$A:$S,8,FALSE))</f>
        <v/>
      </c>
      <c r="O978" s="55" t="str">
        <f>IF(VLOOKUP(ROW()-492,'Report 1 Detail (571 D)'!$A:$S,9,FALSE)="","",VLOOKUP(ROW()-492,'Report 1 Detail (571 D)'!$A:$S,9,FALSE))</f>
        <v/>
      </c>
      <c r="P978" s="55" t="str">
        <f>IF(VLOOKUP(ROW()-492,'Report 1 Detail (571 D)'!$A:$S,10,FALSE)="","",VLOOKUP(ROW()-492,'Report 1 Detail (571 D)'!$A:$S,10,FALSE))</f>
        <v/>
      </c>
      <c r="Q978" s="55" t="str">
        <f>IF(VLOOKUP(ROW()-492,'Report 1 Detail (571 D)'!$A:$S,11,FALSE)="","",VLOOKUP(ROW()-492,'Report 1 Detail (571 D)'!$A:$S,11,FALSE))</f>
        <v/>
      </c>
      <c r="R978" s="55" t="str">
        <f>IF(VLOOKUP(ROW()-492,'Report 1 Detail (571 D)'!$A:$S,12,FALSE)="","",VLOOKUP(ROW()-492,'Report 1 Detail (571 D)'!$A:$S,12,FALSE))</f>
        <v/>
      </c>
      <c r="S978" s="55" t="str">
        <f>IF(VLOOKUP(ROW()-492,'Report 1 Detail (571 D)'!$A:$S,13,FALSE)="","",VLOOKUP(ROW()-492,'Report 1 Detail (571 D)'!$A:$S,13,FALSE))</f>
        <v/>
      </c>
      <c r="T978" s="55" t="str">
        <f>IF(VLOOKUP(ROW()-492,'Report 1 Detail (571 D)'!$A:$S,14,FALSE)="","",VLOOKUP(ROW()-492,'Report 1 Detail (571 D)'!$A:$S,14,FALSE))</f>
        <v/>
      </c>
      <c r="U978" s="55" t="str">
        <f>IF(VLOOKUP(ROW()-492,'Report 1 Detail (571 D)'!$A:$S,15,FALSE)="","",VLOOKUP(ROW()-492,'Report 1 Detail (571 D)'!$A:$S,15,FALSE))</f>
        <v/>
      </c>
      <c r="V978" s="55" t="str">
        <f>IF(VLOOKUP(ROW()-492,'Report 1 Detail (571 D)'!$A:$S,16,FALSE)="","",VLOOKUP(ROW()-492,'Report 1 Detail (571 D)'!$A:$S,16,FALSE))</f>
        <v/>
      </c>
      <c r="W978" s="55" t="str">
        <f>IF(VLOOKUP(ROW()-492,'Report 1 Detail (571 D)'!$A:$S,17,FALSE)="","",VLOOKUP(ROW()-492,'Report 1 Detail (571 D)'!$A:$S,17,FALSE))</f>
        <v/>
      </c>
      <c r="X978" s="104" t="str">
        <f>IF(VLOOKUP(ROW()-492,'Report 1 Detail (571 D)'!$A:$S,18,FALSE)="","",VLOOKUP(ROW()-492,'Report 1 Detail (571 D)'!$A:$S,18,FALSE))</f>
        <v/>
      </c>
      <c r="Y978" s="55" t="str">
        <f>IF(VLOOKUP(ROW()-492,'Report 1 Detail (571 D)'!$A:$S,19,FALSE)="","",VLOOKUP(ROW()-492,'Report 1 Detail (571 D)'!$A:$S,19,FALSE))</f>
        <v/>
      </c>
      <c r="Z978" s="55" t="s">
        <v>81</v>
      </c>
    </row>
    <row r="979" spans="8:26" x14ac:dyDescent="0.2">
      <c r="H979" s="55" t="str">
        <f>IF(VLOOKUP(ROW()-492,'Report 1 Detail (571 D)'!$A:$S,2,FALSE)="","",VLOOKUP(ROW()-492,'Report 1 Detail (571 D)'!$A:$S,2,FALSE))</f>
        <v/>
      </c>
      <c r="I979" s="104" t="str">
        <f>IF(VLOOKUP(ROW()-492,'Report 1 Detail (571 D)'!$A:$S,3,FALSE)="","",VLOOKUP(ROW()-492,'Report 1 Detail (571 D)'!$A:$S,3,FALSE))</f>
        <v/>
      </c>
      <c r="J979" s="55" t="str">
        <f>IF(VLOOKUP(ROW()-492,'Report 1 Detail (571 D)'!$A:$S,4,FALSE)="","",VLOOKUP(ROW()-492,'Report 1 Detail (571 D)'!$A:$S,4,FALSE))</f>
        <v/>
      </c>
      <c r="K979" s="55" t="str">
        <f>IF(VLOOKUP(ROW()-492,'Report 1 Detail (571 D)'!$A:$S,5,FALSE)="","",VLOOKUP(ROW()-492,'Report 1 Detail (571 D)'!$A:$S,5,FALSE))</f>
        <v/>
      </c>
      <c r="L979" s="55" t="str">
        <f>IF(VLOOKUP(ROW()-492,'Report 1 Detail (571 D)'!$A:$S,6,FALSE)="","",VLOOKUP(ROW()-492,'Report 1 Detail (571 D)'!$A:$S,6,FALSE))</f>
        <v/>
      </c>
      <c r="M979" s="55" t="str">
        <f>IF(VLOOKUP(ROW()-492,'Report 1 Detail (571 D)'!$A:$S,7,FALSE)="","",VLOOKUP(ROW()-492,'Report 1 Detail (571 D)'!$A:$S,7,FALSE))</f>
        <v/>
      </c>
      <c r="N979" s="55" t="str">
        <f>IF(VLOOKUP(ROW()-492,'Report 1 Detail (571 D)'!$A:$S,8,FALSE)="","",VLOOKUP(ROW()-492,'Report 1 Detail (571 D)'!$A:$S,8,FALSE))</f>
        <v/>
      </c>
      <c r="O979" s="55" t="str">
        <f>IF(VLOOKUP(ROW()-492,'Report 1 Detail (571 D)'!$A:$S,9,FALSE)="","",VLOOKUP(ROW()-492,'Report 1 Detail (571 D)'!$A:$S,9,FALSE))</f>
        <v/>
      </c>
      <c r="P979" s="55" t="str">
        <f>IF(VLOOKUP(ROW()-492,'Report 1 Detail (571 D)'!$A:$S,10,FALSE)="","",VLOOKUP(ROW()-492,'Report 1 Detail (571 D)'!$A:$S,10,FALSE))</f>
        <v/>
      </c>
      <c r="Q979" s="55" t="str">
        <f>IF(VLOOKUP(ROW()-492,'Report 1 Detail (571 D)'!$A:$S,11,FALSE)="","",VLOOKUP(ROW()-492,'Report 1 Detail (571 D)'!$A:$S,11,FALSE))</f>
        <v/>
      </c>
      <c r="R979" s="55" t="str">
        <f>IF(VLOOKUP(ROW()-492,'Report 1 Detail (571 D)'!$A:$S,12,FALSE)="","",VLOOKUP(ROW()-492,'Report 1 Detail (571 D)'!$A:$S,12,FALSE))</f>
        <v/>
      </c>
      <c r="S979" s="55" t="str">
        <f>IF(VLOOKUP(ROW()-492,'Report 1 Detail (571 D)'!$A:$S,13,FALSE)="","",VLOOKUP(ROW()-492,'Report 1 Detail (571 D)'!$A:$S,13,FALSE))</f>
        <v/>
      </c>
      <c r="T979" s="55" t="str">
        <f>IF(VLOOKUP(ROW()-492,'Report 1 Detail (571 D)'!$A:$S,14,FALSE)="","",VLOOKUP(ROW()-492,'Report 1 Detail (571 D)'!$A:$S,14,FALSE))</f>
        <v/>
      </c>
      <c r="U979" s="55" t="str">
        <f>IF(VLOOKUP(ROW()-492,'Report 1 Detail (571 D)'!$A:$S,15,FALSE)="","",VLOOKUP(ROW()-492,'Report 1 Detail (571 D)'!$A:$S,15,FALSE))</f>
        <v/>
      </c>
      <c r="V979" s="55" t="str">
        <f>IF(VLOOKUP(ROW()-492,'Report 1 Detail (571 D)'!$A:$S,16,FALSE)="","",VLOOKUP(ROW()-492,'Report 1 Detail (571 D)'!$A:$S,16,FALSE))</f>
        <v/>
      </c>
      <c r="W979" s="55" t="str">
        <f>IF(VLOOKUP(ROW()-492,'Report 1 Detail (571 D)'!$A:$S,17,FALSE)="","",VLOOKUP(ROW()-492,'Report 1 Detail (571 D)'!$A:$S,17,FALSE))</f>
        <v/>
      </c>
      <c r="X979" s="104" t="str">
        <f>IF(VLOOKUP(ROW()-492,'Report 1 Detail (571 D)'!$A:$S,18,FALSE)="","",VLOOKUP(ROW()-492,'Report 1 Detail (571 D)'!$A:$S,18,FALSE))</f>
        <v/>
      </c>
      <c r="Y979" s="55" t="str">
        <f>IF(VLOOKUP(ROW()-492,'Report 1 Detail (571 D)'!$A:$S,19,FALSE)="","",VLOOKUP(ROW()-492,'Report 1 Detail (571 D)'!$A:$S,19,FALSE))</f>
        <v/>
      </c>
      <c r="Z979" s="55" t="s">
        <v>81</v>
      </c>
    </row>
    <row r="980" spans="8:26" x14ac:dyDescent="0.2">
      <c r="H980" s="55" t="str">
        <f>IF(VLOOKUP(ROW()-492,'Report 1 Detail (571 D)'!$A:$S,2,FALSE)="","",VLOOKUP(ROW()-492,'Report 1 Detail (571 D)'!$A:$S,2,FALSE))</f>
        <v/>
      </c>
      <c r="I980" s="104" t="str">
        <f>IF(VLOOKUP(ROW()-492,'Report 1 Detail (571 D)'!$A:$S,3,FALSE)="","",VLOOKUP(ROW()-492,'Report 1 Detail (571 D)'!$A:$S,3,FALSE))</f>
        <v/>
      </c>
      <c r="J980" s="55" t="str">
        <f>IF(VLOOKUP(ROW()-492,'Report 1 Detail (571 D)'!$A:$S,4,FALSE)="","",VLOOKUP(ROW()-492,'Report 1 Detail (571 D)'!$A:$S,4,FALSE))</f>
        <v/>
      </c>
      <c r="K980" s="55" t="str">
        <f>IF(VLOOKUP(ROW()-492,'Report 1 Detail (571 D)'!$A:$S,5,FALSE)="","",VLOOKUP(ROW()-492,'Report 1 Detail (571 D)'!$A:$S,5,FALSE))</f>
        <v/>
      </c>
      <c r="L980" s="55" t="str">
        <f>IF(VLOOKUP(ROW()-492,'Report 1 Detail (571 D)'!$A:$S,6,FALSE)="","",VLOOKUP(ROW()-492,'Report 1 Detail (571 D)'!$A:$S,6,FALSE))</f>
        <v/>
      </c>
      <c r="M980" s="55" t="str">
        <f>IF(VLOOKUP(ROW()-492,'Report 1 Detail (571 D)'!$A:$S,7,FALSE)="","",VLOOKUP(ROW()-492,'Report 1 Detail (571 D)'!$A:$S,7,FALSE))</f>
        <v/>
      </c>
      <c r="N980" s="55" t="str">
        <f>IF(VLOOKUP(ROW()-492,'Report 1 Detail (571 D)'!$A:$S,8,FALSE)="","",VLOOKUP(ROW()-492,'Report 1 Detail (571 D)'!$A:$S,8,FALSE))</f>
        <v/>
      </c>
      <c r="O980" s="55" t="str">
        <f>IF(VLOOKUP(ROW()-492,'Report 1 Detail (571 D)'!$A:$S,9,FALSE)="","",VLOOKUP(ROW()-492,'Report 1 Detail (571 D)'!$A:$S,9,FALSE))</f>
        <v/>
      </c>
      <c r="P980" s="55" t="str">
        <f>IF(VLOOKUP(ROW()-492,'Report 1 Detail (571 D)'!$A:$S,10,FALSE)="","",VLOOKUP(ROW()-492,'Report 1 Detail (571 D)'!$A:$S,10,FALSE))</f>
        <v/>
      </c>
      <c r="Q980" s="55" t="str">
        <f>IF(VLOOKUP(ROW()-492,'Report 1 Detail (571 D)'!$A:$S,11,FALSE)="","",VLOOKUP(ROW()-492,'Report 1 Detail (571 D)'!$A:$S,11,FALSE))</f>
        <v/>
      </c>
      <c r="R980" s="55" t="str">
        <f>IF(VLOOKUP(ROW()-492,'Report 1 Detail (571 D)'!$A:$S,12,FALSE)="","",VLOOKUP(ROW()-492,'Report 1 Detail (571 D)'!$A:$S,12,FALSE))</f>
        <v/>
      </c>
      <c r="S980" s="55" t="str">
        <f>IF(VLOOKUP(ROW()-492,'Report 1 Detail (571 D)'!$A:$S,13,FALSE)="","",VLOOKUP(ROW()-492,'Report 1 Detail (571 D)'!$A:$S,13,FALSE))</f>
        <v/>
      </c>
      <c r="T980" s="55" t="str">
        <f>IF(VLOOKUP(ROW()-492,'Report 1 Detail (571 D)'!$A:$S,14,FALSE)="","",VLOOKUP(ROW()-492,'Report 1 Detail (571 D)'!$A:$S,14,FALSE))</f>
        <v/>
      </c>
      <c r="U980" s="55" t="str">
        <f>IF(VLOOKUP(ROW()-492,'Report 1 Detail (571 D)'!$A:$S,15,FALSE)="","",VLOOKUP(ROW()-492,'Report 1 Detail (571 D)'!$A:$S,15,FALSE))</f>
        <v/>
      </c>
      <c r="V980" s="55" t="str">
        <f>IF(VLOOKUP(ROW()-492,'Report 1 Detail (571 D)'!$A:$S,16,FALSE)="","",VLOOKUP(ROW()-492,'Report 1 Detail (571 D)'!$A:$S,16,FALSE))</f>
        <v/>
      </c>
      <c r="W980" s="55" t="str">
        <f>IF(VLOOKUP(ROW()-492,'Report 1 Detail (571 D)'!$A:$S,17,FALSE)="","",VLOOKUP(ROW()-492,'Report 1 Detail (571 D)'!$A:$S,17,FALSE))</f>
        <v/>
      </c>
      <c r="X980" s="104" t="str">
        <f>IF(VLOOKUP(ROW()-492,'Report 1 Detail (571 D)'!$A:$S,18,FALSE)="","",VLOOKUP(ROW()-492,'Report 1 Detail (571 D)'!$A:$S,18,FALSE))</f>
        <v/>
      </c>
      <c r="Y980" s="55" t="str">
        <f>IF(VLOOKUP(ROW()-492,'Report 1 Detail (571 D)'!$A:$S,19,FALSE)="","",VLOOKUP(ROW()-492,'Report 1 Detail (571 D)'!$A:$S,19,FALSE))</f>
        <v/>
      </c>
      <c r="Z980" s="55" t="s">
        <v>81</v>
      </c>
    </row>
    <row r="981" spans="8:26" x14ac:dyDescent="0.2">
      <c r="H981" s="55" t="str">
        <f>IF(VLOOKUP(ROW()-492,'Report 1 Detail (571 D)'!$A:$S,2,FALSE)="","",VLOOKUP(ROW()-492,'Report 1 Detail (571 D)'!$A:$S,2,FALSE))</f>
        <v/>
      </c>
      <c r="I981" s="104" t="str">
        <f>IF(VLOOKUP(ROW()-492,'Report 1 Detail (571 D)'!$A:$S,3,FALSE)="","",VLOOKUP(ROW()-492,'Report 1 Detail (571 D)'!$A:$S,3,FALSE))</f>
        <v/>
      </c>
      <c r="J981" s="55" t="str">
        <f>IF(VLOOKUP(ROW()-492,'Report 1 Detail (571 D)'!$A:$S,4,FALSE)="","",VLOOKUP(ROW()-492,'Report 1 Detail (571 D)'!$A:$S,4,FALSE))</f>
        <v/>
      </c>
      <c r="K981" s="55" t="str">
        <f>IF(VLOOKUP(ROW()-492,'Report 1 Detail (571 D)'!$A:$S,5,FALSE)="","",VLOOKUP(ROW()-492,'Report 1 Detail (571 D)'!$A:$S,5,FALSE))</f>
        <v/>
      </c>
      <c r="L981" s="55" t="str">
        <f>IF(VLOOKUP(ROW()-492,'Report 1 Detail (571 D)'!$A:$S,6,FALSE)="","",VLOOKUP(ROW()-492,'Report 1 Detail (571 D)'!$A:$S,6,FALSE))</f>
        <v/>
      </c>
      <c r="M981" s="55" t="str">
        <f>IF(VLOOKUP(ROW()-492,'Report 1 Detail (571 D)'!$A:$S,7,FALSE)="","",VLOOKUP(ROW()-492,'Report 1 Detail (571 D)'!$A:$S,7,FALSE))</f>
        <v/>
      </c>
      <c r="N981" s="55" t="str">
        <f>IF(VLOOKUP(ROW()-492,'Report 1 Detail (571 D)'!$A:$S,8,FALSE)="","",VLOOKUP(ROW()-492,'Report 1 Detail (571 D)'!$A:$S,8,FALSE))</f>
        <v/>
      </c>
      <c r="O981" s="55" t="str">
        <f>IF(VLOOKUP(ROW()-492,'Report 1 Detail (571 D)'!$A:$S,9,FALSE)="","",VLOOKUP(ROW()-492,'Report 1 Detail (571 D)'!$A:$S,9,FALSE))</f>
        <v/>
      </c>
      <c r="P981" s="55" t="str">
        <f>IF(VLOOKUP(ROW()-492,'Report 1 Detail (571 D)'!$A:$S,10,FALSE)="","",VLOOKUP(ROW()-492,'Report 1 Detail (571 D)'!$A:$S,10,FALSE))</f>
        <v/>
      </c>
      <c r="Q981" s="55" t="str">
        <f>IF(VLOOKUP(ROW()-492,'Report 1 Detail (571 D)'!$A:$S,11,FALSE)="","",VLOOKUP(ROW()-492,'Report 1 Detail (571 D)'!$A:$S,11,FALSE))</f>
        <v/>
      </c>
      <c r="R981" s="55" t="str">
        <f>IF(VLOOKUP(ROW()-492,'Report 1 Detail (571 D)'!$A:$S,12,FALSE)="","",VLOOKUP(ROW()-492,'Report 1 Detail (571 D)'!$A:$S,12,FALSE))</f>
        <v/>
      </c>
      <c r="S981" s="55" t="str">
        <f>IF(VLOOKUP(ROW()-492,'Report 1 Detail (571 D)'!$A:$S,13,FALSE)="","",VLOOKUP(ROW()-492,'Report 1 Detail (571 D)'!$A:$S,13,FALSE))</f>
        <v/>
      </c>
      <c r="T981" s="55" t="str">
        <f>IF(VLOOKUP(ROW()-492,'Report 1 Detail (571 D)'!$A:$S,14,FALSE)="","",VLOOKUP(ROW()-492,'Report 1 Detail (571 D)'!$A:$S,14,FALSE))</f>
        <v/>
      </c>
      <c r="U981" s="55" t="str">
        <f>IF(VLOOKUP(ROW()-492,'Report 1 Detail (571 D)'!$A:$S,15,FALSE)="","",VLOOKUP(ROW()-492,'Report 1 Detail (571 D)'!$A:$S,15,FALSE))</f>
        <v/>
      </c>
      <c r="V981" s="55" t="str">
        <f>IF(VLOOKUP(ROW()-492,'Report 1 Detail (571 D)'!$A:$S,16,FALSE)="","",VLOOKUP(ROW()-492,'Report 1 Detail (571 D)'!$A:$S,16,FALSE))</f>
        <v/>
      </c>
      <c r="W981" s="55" t="str">
        <f>IF(VLOOKUP(ROW()-492,'Report 1 Detail (571 D)'!$A:$S,17,FALSE)="","",VLOOKUP(ROW()-492,'Report 1 Detail (571 D)'!$A:$S,17,FALSE))</f>
        <v/>
      </c>
      <c r="X981" s="104" t="str">
        <f>IF(VLOOKUP(ROW()-492,'Report 1 Detail (571 D)'!$A:$S,18,FALSE)="","",VLOOKUP(ROW()-492,'Report 1 Detail (571 D)'!$A:$S,18,FALSE))</f>
        <v/>
      </c>
      <c r="Y981" s="55" t="str">
        <f>IF(VLOOKUP(ROW()-492,'Report 1 Detail (571 D)'!$A:$S,19,FALSE)="","",VLOOKUP(ROW()-492,'Report 1 Detail (571 D)'!$A:$S,19,FALSE))</f>
        <v/>
      </c>
      <c r="Z981" s="55" t="s">
        <v>81</v>
      </c>
    </row>
    <row r="982" spans="8:26" x14ac:dyDescent="0.2">
      <c r="H982" s="55" t="str">
        <f>IF(VLOOKUP(ROW()-492,'Report 1 Detail (571 D)'!$A:$S,2,FALSE)="","",VLOOKUP(ROW()-492,'Report 1 Detail (571 D)'!$A:$S,2,FALSE))</f>
        <v/>
      </c>
      <c r="I982" s="104" t="str">
        <f>IF(VLOOKUP(ROW()-492,'Report 1 Detail (571 D)'!$A:$S,3,FALSE)="","",VLOOKUP(ROW()-492,'Report 1 Detail (571 D)'!$A:$S,3,FALSE))</f>
        <v/>
      </c>
      <c r="J982" s="55" t="str">
        <f>IF(VLOOKUP(ROW()-492,'Report 1 Detail (571 D)'!$A:$S,4,FALSE)="","",VLOOKUP(ROW()-492,'Report 1 Detail (571 D)'!$A:$S,4,FALSE))</f>
        <v/>
      </c>
      <c r="K982" s="55" t="str">
        <f>IF(VLOOKUP(ROW()-492,'Report 1 Detail (571 D)'!$A:$S,5,FALSE)="","",VLOOKUP(ROW()-492,'Report 1 Detail (571 D)'!$A:$S,5,FALSE))</f>
        <v/>
      </c>
      <c r="L982" s="55" t="str">
        <f>IF(VLOOKUP(ROW()-492,'Report 1 Detail (571 D)'!$A:$S,6,FALSE)="","",VLOOKUP(ROW()-492,'Report 1 Detail (571 D)'!$A:$S,6,FALSE))</f>
        <v/>
      </c>
      <c r="M982" s="55" t="str">
        <f>IF(VLOOKUP(ROW()-492,'Report 1 Detail (571 D)'!$A:$S,7,FALSE)="","",VLOOKUP(ROW()-492,'Report 1 Detail (571 D)'!$A:$S,7,FALSE))</f>
        <v/>
      </c>
      <c r="N982" s="55" t="str">
        <f>IF(VLOOKUP(ROW()-492,'Report 1 Detail (571 D)'!$A:$S,8,FALSE)="","",VLOOKUP(ROW()-492,'Report 1 Detail (571 D)'!$A:$S,8,FALSE))</f>
        <v/>
      </c>
      <c r="O982" s="55" t="str">
        <f>IF(VLOOKUP(ROW()-492,'Report 1 Detail (571 D)'!$A:$S,9,FALSE)="","",VLOOKUP(ROW()-492,'Report 1 Detail (571 D)'!$A:$S,9,FALSE))</f>
        <v/>
      </c>
      <c r="P982" s="55" t="str">
        <f>IF(VLOOKUP(ROW()-492,'Report 1 Detail (571 D)'!$A:$S,10,FALSE)="","",VLOOKUP(ROW()-492,'Report 1 Detail (571 D)'!$A:$S,10,FALSE))</f>
        <v/>
      </c>
      <c r="Q982" s="55" t="str">
        <f>IF(VLOOKUP(ROW()-492,'Report 1 Detail (571 D)'!$A:$S,11,FALSE)="","",VLOOKUP(ROW()-492,'Report 1 Detail (571 D)'!$A:$S,11,FALSE))</f>
        <v/>
      </c>
      <c r="R982" s="55" t="str">
        <f>IF(VLOOKUP(ROW()-492,'Report 1 Detail (571 D)'!$A:$S,12,FALSE)="","",VLOOKUP(ROW()-492,'Report 1 Detail (571 D)'!$A:$S,12,FALSE))</f>
        <v/>
      </c>
      <c r="S982" s="55" t="str">
        <f>IF(VLOOKUP(ROW()-492,'Report 1 Detail (571 D)'!$A:$S,13,FALSE)="","",VLOOKUP(ROW()-492,'Report 1 Detail (571 D)'!$A:$S,13,FALSE))</f>
        <v/>
      </c>
      <c r="T982" s="55" t="str">
        <f>IF(VLOOKUP(ROW()-492,'Report 1 Detail (571 D)'!$A:$S,14,FALSE)="","",VLOOKUP(ROW()-492,'Report 1 Detail (571 D)'!$A:$S,14,FALSE))</f>
        <v/>
      </c>
      <c r="U982" s="55" t="str">
        <f>IF(VLOOKUP(ROW()-492,'Report 1 Detail (571 D)'!$A:$S,15,FALSE)="","",VLOOKUP(ROW()-492,'Report 1 Detail (571 D)'!$A:$S,15,FALSE))</f>
        <v/>
      </c>
      <c r="V982" s="55" t="str">
        <f>IF(VLOOKUP(ROW()-492,'Report 1 Detail (571 D)'!$A:$S,16,FALSE)="","",VLOOKUP(ROW()-492,'Report 1 Detail (571 D)'!$A:$S,16,FALSE))</f>
        <v/>
      </c>
      <c r="W982" s="55" t="str">
        <f>IF(VLOOKUP(ROW()-492,'Report 1 Detail (571 D)'!$A:$S,17,FALSE)="","",VLOOKUP(ROW()-492,'Report 1 Detail (571 D)'!$A:$S,17,FALSE))</f>
        <v/>
      </c>
      <c r="X982" s="104" t="str">
        <f>IF(VLOOKUP(ROW()-492,'Report 1 Detail (571 D)'!$A:$S,18,FALSE)="","",VLOOKUP(ROW()-492,'Report 1 Detail (571 D)'!$A:$S,18,FALSE))</f>
        <v/>
      </c>
      <c r="Y982" s="55" t="str">
        <f>IF(VLOOKUP(ROW()-492,'Report 1 Detail (571 D)'!$A:$S,19,FALSE)="","",VLOOKUP(ROW()-492,'Report 1 Detail (571 D)'!$A:$S,19,FALSE))</f>
        <v/>
      </c>
      <c r="Z982" s="55" t="s">
        <v>81</v>
      </c>
    </row>
    <row r="983" spans="8:26" x14ac:dyDescent="0.2">
      <c r="H983" s="55" t="str">
        <f>IF(VLOOKUP(ROW()-492,'Report 1 Detail (571 D)'!$A:$S,2,FALSE)="","",VLOOKUP(ROW()-492,'Report 1 Detail (571 D)'!$A:$S,2,FALSE))</f>
        <v/>
      </c>
      <c r="I983" s="104" t="str">
        <f>IF(VLOOKUP(ROW()-492,'Report 1 Detail (571 D)'!$A:$S,3,FALSE)="","",VLOOKUP(ROW()-492,'Report 1 Detail (571 D)'!$A:$S,3,FALSE))</f>
        <v/>
      </c>
      <c r="J983" s="55" t="str">
        <f>IF(VLOOKUP(ROW()-492,'Report 1 Detail (571 D)'!$A:$S,4,FALSE)="","",VLOOKUP(ROW()-492,'Report 1 Detail (571 D)'!$A:$S,4,FALSE))</f>
        <v/>
      </c>
      <c r="K983" s="55" t="str">
        <f>IF(VLOOKUP(ROW()-492,'Report 1 Detail (571 D)'!$A:$S,5,FALSE)="","",VLOOKUP(ROW()-492,'Report 1 Detail (571 D)'!$A:$S,5,FALSE))</f>
        <v/>
      </c>
      <c r="L983" s="55" t="str">
        <f>IF(VLOOKUP(ROW()-492,'Report 1 Detail (571 D)'!$A:$S,6,FALSE)="","",VLOOKUP(ROW()-492,'Report 1 Detail (571 D)'!$A:$S,6,FALSE))</f>
        <v/>
      </c>
      <c r="M983" s="55" t="str">
        <f>IF(VLOOKUP(ROW()-492,'Report 1 Detail (571 D)'!$A:$S,7,FALSE)="","",VLOOKUP(ROW()-492,'Report 1 Detail (571 D)'!$A:$S,7,FALSE))</f>
        <v/>
      </c>
      <c r="N983" s="55" t="str">
        <f>IF(VLOOKUP(ROW()-492,'Report 1 Detail (571 D)'!$A:$S,8,FALSE)="","",VLOOKUP(ROW()-492,'Report 1 Detail (571 D)'!$A:$S,8,FALSE))</f>
        <v/>
      </c>
      <c r="O983" s="55" t="str">
        <f>IF(VLOOKUP(ROW()-492,'Report 1 Detail (571 D)'!$A:$S,9,FALSE)="","",VLOOKUP(ROW()-492,'Report 1 Detail (571 D)'!$A:$S,9,FALSE))</f>
        <v/>
      </c>
      <c r="P983" s="55" t="str">
        <f>IF(VLOOKUP(ROW()-492,'Report 1 Detail (571 D)'!$A:$S,10,FALSE)="","",VLOOKUP(ROW()-492,'Report 1 Detail (571 D)'!$A:$S,10,FALSE))</f>
        <v/>
      </c>
      <c r="Q983" s="55" t="str">
        <f>IF(VLOOKUP(ROW()-492,'Report 1 Detail (571 D)'!$A:$S,11,FALSE)="","",VLOOKUP(ROW()-492,'Report 1 Detail (571 D)'!$A:$S,11,FALSE))</f>
        <v/>
      </c>
      <c r="R983" s="55" t="str">
        <f>IF(VLOOKUP(ROW()-492,'Report 1 Detail (571 D)'!$A:$S,12,FALSE)="","",VLOOKUP(ROW()-492,'Report 1 Detail (571 D)'!$A:$S,12,FALSE))</f>
        <v/>
      </c>
      <c r="S983" s="55" t="str">
        <f>IF(VLOOKUP(ROW()-492,'Report 1 Detail (571 D)'!$A:$S,13,FALSE)="","",VLOOKUP(ROW()-492,'Report 1 Detail (571 D)'!$A:$S,13,FALSE))</f>
        <v/>
      </c>
      <c r="T983" s="55" t="str">
        <f>IF(VLOOKUP(ROW()-492,'Report 1 Detail (571 D)'!$A:$S,14,FALSE)="","",VLOOKUP(ROW()-492,'Report 1 Detail (571 D)'!$A:$S,14,FALSE))</f>
        <v/>
      </c>
      <c r="U983" s="55" t="str">
        <f>IF(VLOOKUP(ROW()-492,'Report 1 Detail (571 D)'!$A:$S,15,FALSE)="","",VLOOKUP(ROW()-492,'Report 1 Detail (571 D)'!$A:$S,15,FALSE))</f>
        <v/>
      </c>
      <c r="V983" s="55" t="str">
        <f>IF(VLOOKUP(ROW()-492,'Report 1 Detail (571 D)'!$A:$S,16,FALSE)="","",VLOOKUP(ROW()-492,'Report 1 Detail (571 D)'!$A:$S,16,FALSE))</f>
        <v/>
      </c>
      <c r="W983" s="55" t="str">
        <f>IF(VLOOKUP(ROW()-492,'Report 1 Detail (571 D)'!$A:$S,17,FALSE)="","",VLOOKUP(ROW()-492,'Report 1 Detail (571 D)'!$A:$S,17,FALSE))</f>
        <v/>
      </c>
      <c r="X983" s="104" t="str">
        <f>IF(VLOOKUP(ROW()-492,'Report 1 Detail (571 D)'!$A:$S,18,FALSE)="","",VLOOKUP(ROW()-492,'Report 1 Detail (571 D)'!$A:$S,18,FALSE))</f>
        <v/>
      </c>
      <c r="Y983" s="55" t="str">
        <f>IF(VLOOKUP(ROW()-492,'Report 1 Detail (571 D)'!$A:$S,19,FALSE)="","",VLOOKUP(ROW()-492,'Report 1 Detail (571 D)'!$A:$S,19,FALSE))</f>
        <v/>
      </c>
      <c r="Z983" s="55" t="s">
        <v>81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H2" sqref="H2"/>
    </sheetView>
  </sheetViews>
  <sheetFormatPr defaultRowHeight="12.75" x14ac:dyDescent="0.2"/>
  <cols>
    <col min="1" max="1" width="12.140625" bestFit="1" customWidth="1"/>
    <col min="2" max="2" width="29.42578125" customWidth="1"/>
    <col min="3" max="3" width="10.140625" bestFit="1" customWidth="1"/>
    <col min="4" max="4" width="18.5703125" customWidth="1"/>
    <col min="5" max="5" width="21.7109375" bestFit="1" customWidth="1"/>
    <col min="6" max="6" width="14" bestFit="1" customWidth="1"/>
    <col min="7" max="7" width="25" customWidth="1"/>
    <col min="8" max="8" width="10.7109375" customWidth="1"/>
  </cols>
  <sheetData>
    <row r="1" spans="1:8" x14ac:dyDescent="0.2">
      <c r="A1" s="51" t="s">
        <v>74</v>
      </c>
      <c r="B1" s="52" t="s">
        <v>75</v>
      </c>
      <c r="C1" s="51" t="s">
        <v>76</v>
      </c>
      <c r="D1" s="52" t="s">
        <v>77</v>
      </c>
      <c r="E1" s="52" t="s">
        <v>78</v>
      </c>
      <c r="F1" s="52" t="s">
        <v>79</v>
      </c>
      <c r="G1" s="52" t="s">
        <v>80</v>
      </c>
      <c r="H1" s="31" t="s">
        <v>102</v>
      </c>
    </row>
    <row r="2" spans="1:8" x14ac:dyDescent="0.2">
      <c r="A2" s="55">
        <f>'Report 1 GLs (571 A)'!B5</f>
        <v>0</v>
      </c>
      <c r="B2" s="55">
        <f>'Report 1 GLs (571 A)'!C5</f>
        <v>0</v>
      </c>
      <c r="C2" s="55">
        <f>'Report 1 GLs (571 A)'!F5</f>
        <v>0</v>
      </c>
      <c r="D2" s="55">
        <f>'Report 1 GLs (571 A)'!G5</f>
        <v>0</v>
      </c>
      <c r="E2" s="55">
        <f>'Report 1 GLs (571 A)'!B7</f>
        <v>0</v>
      </c>
      <c r="F2" s="55">
        <f>'Report 1 GLs (571 A)'!F7</f>
        <v>0</v>
      </c>
      <c r="G2" s="55">
        <f>'Report 1 GLs (571 A)'!G7</f>
        <v>0</v>
      </c>
      <c r="H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Report 1 GLs (571 A)</vt:lpstr>
      <vt:lpstr>Report 1 Detail (571 D)</vt:lpstr>
      <vt:lpstr>Footnotes</vt:lpstr>
      <vt:lpstr>Rpt1Data</vt:lpstr>
      <vt:lpstr>Rpt1AgencyInfo</vt:lpstr>
      <vt:lpstr>'Report 1 Detail (571 D)'!Print_Area</vt:lpstr>
      <vt:lpstr>'Report 1 GLs (571 A)'!Print_Area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Accruals/Adjustments/Revisions</dc:title>
  <dc:creator>SCO, State Government Reporting</dc:creator>
  <cp:keywords>Report of Accruals, Adjustments, Encumbrances, Form 571, Form 576</cp:keywords>
  <cp:lastModifiedBy>Hang, Megan</cp:lastModifiedBy>
  <cp:lastPrinted>2016-05-31T21:52:20Z</cp:lastPrinted>
  <dcterms:created xsi:type="dcterms:W3CDTF">2004-08-18T16:07:55Z</dcterms:created>
  <dcterms:modified xsi:type="dcterms:W3CDTF">2023-05-25T20:20:46Z</dcterms:modified>
</cp:coreProperties>
</file>